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66925"/>
  <mc:AlternateContent xmlns:mc="http://schemas.openxmlformats.org/markup-compatibility/2006">
    <mc:Choice Requires="x15">
      <x15ac:absPath xmlns:x15ac="http://schemas.microsoft.com/office/spreadsheetml/2010/11/ac" url="P:\CLIENTS\Manatee County FL\2017-2020 Projects\WA07 - Collection Procurement &amp; Transition\T2-RFP\Collections RFP\Final\Published RFP\"/>
    </mc:Choice>
  </mc:AlternateContent>
  <xr:revisionPtr revIDLastSave="0" documentId="13_ncr:1_{D1194D8D-BB73-4DDA-A00E-5E67E9A77F13}" xr6:coauthVersionLast="47" xr6:coauthVersionMax="47" xr10:uidLastSave="{00000000-0000-0000-0000-000000000000}"/>
  <workbookProtection workbookAlgorithmName="SHA-512" workbookHashValue="wwVoW3YdFDwiM2xpgYPxekDjM0HIKJGbE6qTaeu+faBk16Ex0eMIjl4b8uxdPyy0IpCLgDIc/NQ+4kc9k6kQcQ==" workbookSaltValue="i1hLXSgn5Cl03hAMWIC5dQ==" workbookSpinCount="100000" lockStructure="1"/>
  <bookViews>
    <workbookView xWindow="648" yWindow="1452" windowWidth="21948" windowHeight="9552" xr2:uid="{00000000-000D-0000-FFFF-FFFF00000000}"/>
  </bookViews>
  <sheets>
    <sheet name="Residential" sheetId="1" r:id="rId1"/>
    <sheet name="Extraordinary Services" sheetId="3" r:id="rId2"/>
    <sheet name="Commercial" sheetId="7" r:id="rId3"/>
    <sheet name="Com_Multiple_Areas" sheetId="8" r:id="rId4"/>
  </sheets>
  <definedNames>
    <definedName name="_xlnm.Print_Area" localSheetId="3">Com_Multiple_Areas!$A$1:$G$89</definedName>
    <definedName name="_xlnm.Print_Area" localSheetId="2">Commercial!$A$1:$H$87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7" i="1" l="1"/>
  <c r="G84" i="8"/>
  <c r="G83" i="8"/>
  <c r="G82" i="8"/>
  <c r="G81" i="8"/>
  <c r="G80" i="8"/>
  <c r="G79" i="8"/>
  <c r="G78" i="8"/>
  <c r="G77" i="8"/>
  <c r="G76" i="8"/>
  <c r="G75" i="8"/>
  <c r="G74" i="8"/>
  <c r="G73" i="8"/>
  <c r="G72" i="8"/>
  <c r="G71" i="8"/>
  <c r="G70" i="8"/>
  <c r="G68" i="8"/>
  <c r="G67" i="8"/>
  <c r="G66" i="8"/>
  <c r="G64" i="8"/>
  <c r="G63" i="8"/>
  <c r="G57" i="8"/>
  <c r="G56" i="8"/>
  <c r="G55" i="8"/>
  <c r="G54" i="8"/>
  <c r="G53" i="8"/>
  <c r="G52" i="8"/>
  <c r="G51" i="8"/>
  <c r="G50" i="8"/>
  <c r="G49" i="8"/>
  <c r="G48" i="8"/>
  <c r="G47" i="8"/>
  <c r="G46" i="8"/>
  <c r="G45" i="8"/>
  <c r="G44" i="8"/>
  <c r="G43" i="8"/>
  <c r="G41" i="8"/>
  <c r="G40" i="8"/>
  <c r="G39" i="8"/>
  <c r="G37" i="8"/>
  <c r="G36" i="8"/>
  <c r="G27" i="8"/>
  <c r="G26" i="8"/>
  <c r="G25" i="8"/>
  <c r="G24" i="8"/>
  <c r="G23" i="8"/>
  <c r="G22" i="8"/>
  <c r="G21" i="8"/>
  <c r="G20" i="8"/>
  <c r="G19" i="8"/>
  <c r="G18" i="8"/>
  <c r="G17" i="8"/>
  <c r="G16" i="8"/>
  <c r="G15" i="8"/>
  <c r="G14" i="8"/>
  <c r="G13" i="8"/>
  <c r="G11" i="8"/>
  <c r="G10" i="8"/>
  <c r="G9" i="8"/>
  <c r="G7" i="8"/>
  <c r="G6" i="8"/>
  <c r="G82" i="7"/>
  <c r="G81" i="7"/>
  <c r="G80" i="7"/>
  <c r="G79" i="7"/>
  <c r="G78" i="7"/>
  <c r="G77" i="7"/>
  <c r="G76" i="7"/>
  <c r="G75" i="7"/>
  <c r="G74" i="7"/>
  <c r="G73" i="7"/>
  <c r="G72" i="7"/>
  <c r="G71" i="7"/>
  <c r="G70" i="7"/>
  <c r="G69" i="7"/>
  <c r="G68" i="7"/>
  <c r="G66" i="7"/>
  <c r="G65" i="7"/>
  <c r="G64" i="7"/>
  <c r="G62" i="7"/>
  <c r="G61" i="7"/>
  <c r="G54" i="7"/>
  <c r="G53" i="7"/>
  <c r="G52" i="7"/>
  <c r="G51" i="7"/>
  <c r="G50" i="7"/>
  <c r="G49" i="7"/>
  <c r="G48" i="7"/>
  <c r="G47" i="7"/>
  <c r="G46" i="7"/>
  <c r="G45" i="7"/>
  <c r="G44" i="7"/>
  <c r="G43" i="7"/>
  <c r="G42" i="7"/>
  <c r="G41" i="7"/>
  <c r="G40" i="7"/>
  <c r="G38" i="7"/>
  <c r="G37" i="7"/>
  <c r="G36" i="7"/>
  <c r="G34" i="7"/>
  <c r="G33" i="7"/>
  <c r="G25" i="7"/>
  <c r="G26" i="7"/>
  <c r="G23" i="7"/>
  <c r="G20" i="7"/>
  <c r="G21" i="7"/>
  <c r="G13" i="7"/>
  <c r="G14" i="7"/>
  <c r="G15" i="7"/>
  <c r="G7" i="7"/>
  <c r="G6" i="7"/>
  <c r="G17" i="7"/>
  <c r="G18" i="7"/>
  <c r="G19" i="7"/>
  <c r="G22" i="7"/>
  <c r="G24" i="7"/>
  <c r="G27" i="7"/>
  <c r="G16" i="7"/>
  <c r="G11" i="7"/>
  <c r="G10" i="7"/>
  <c r="G9" i="7"/>
  <c r="G55" i="7" l="1"/>
  <c r="G58" i="8"/>
  <c r="G28" i="8"/>
  <c r="G85" i="8"/>
  <c r="G83" i="7"/>
  <c r="G28" i="7"/>
  <c r="G45" i="1" a="1"/>
  <c r="G45" i="1" s="1"/>
  <c r="E45" i="1" a="1"/>
  <c r="E45" i="1" s="1"/>
  <c r="D45" i="1" a="1"/>
  <c r="D45" i="1" s="1"/>
  <c r="C45" i="1" a="1"/>
  <c r="C45" i="1" s="1"/>
  <c r="G44" i="1"/>
  <c r="E44" i="1"/>
  <c r="D44" i="1"/>
  <c r="C44" i="1"/>
  <c r="I39" i="1"/>
  <c r="I44" i="1" s="1"/>
  <c r="H39" i="1"/>
  <c r="H44" i="1" s="1"/>
  <c r="G36" i="1" a="1"/>
  <c r="G36" i="1" s="1"/>
  <c r="G35" i="1"/>
  <c r="I30" i="1"/>
  <c r="I36" i="1" s="1" a="1"/>
  <c r="I36" i="1" s="1"/>
  <c r="H30" i="1"/>
  <c r="H35" i="1" s="1"/>
  <c r="G23" i="1" a="1"/>
  <c r="G23" i="1" s="1"/>
  <c r="G22" i="1"/>
  <c r="I17" i="1"/>
  <c r="I23" i="1" s="1" a="1"/>
  <c r="I23" i="1" s="1"/>
  <c r="H23" i="1" a="1"/>
  <c r="H23" i="1" s="1"/>
  <c r="I8" i="1"/>
  <c r="H8" i="1"/>
  <c r="E23" i="1" a="1"/>
  <c r="E23" i="1" s="1"/>
  <c r="D23" i="1" a="1"/>
  <c r="D23" i="1" s="1"/>
  <c r="C23" i="1" a="1"/>
  <c r="C23" i="1" s="1"/>
  <c r="E22" i="1"/>
  <c r="D22" i="1"/>
  <c r="C22" i="1"/>
  <c r="H45" i="1" l="1" a="1"/>
  <c r="H45" i="1" s="1"/>
  <c r="I45" i="1" a="1"/>
  <c r="I45" i="1" s="1"/>
  <c r="H36" i="1" a="1"/>
  <c r="H36" i="1" s="1"/>
  <c r="I35" i="1"/>
  <c r="I22" i="1"/>
  <c r="H22" i="1"/>
  <c r="D36" i="1" l="1" a="1"/>
  <c r="D36" i="1" s="1"/>
  <c r="E36" i="1" a="1"/>
  <c r="E36" i="1" s="1"/>
  <c r="C36" i="1" a="1"/>
  <c r="C36" i="1" s="1"/>
  <c r="D35" i="1"/>
  <c r="E35" i="1"/>
  <c r="H14" i="1" a="1"/>
  <c r="H14" i="1" s="1"/>
  <c r="I14" i="1" a="1"/>
  <c r="I14" i="1" s="1"/>
  <c r="G14" i="1" a="1"/>
  <c r="G14" i="1" s="1"/>
  <c r="H13" i="1"/>
  <c r="I13" i="1"/>
  <c r="G13" i="1"/>
  <c r="D14" i="1" a="1"/>
  <c r="D14" i="1" s="1"/>
  <c r="E14" i="1" a="1"/>
  <c r="E14" i="1" s="1"/>
  <c r="D13" i="1"/>
  <c r="E13" i="1"/>
  <c r="C14" i="1" a="1"/>
  <c r="C14" i="1" s="1"/>
  <c r="C13" i="1"/>
  <c r="C3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<sst xmlns="http://schemas.openxmlformats.org/spreadsheetml/2006/main" count="363" uniqueCount="108">
  <si>
    <t>Footnotes:</t>
  </si>
  <si>
    <t>PROPOSER:</t>
  </si>
  <si>
    <t xml:space="preserve">PROPOSER'S NAME:  </t>
  </si>
  <si>
    <t xml:space="preserve">Estimated Units (e) </t>
  </si>
  <si>
    <t xml:space="preserve">FRANCHISED RESIDENTIAL COLLECTION SERVICE </t>
  </si>
  <si>
    <t>RESIDENTIAL EXTRAORDINARY COLLECTION SERVICES</t>
  </si>
  <si>
    <t>64 gallon</t>
  </si>
  <si>
    <t>96 gallon</t>
  </si>
  <si>
    <t>MULTI-FAMILY / COMMERCIAL EXTRAORDINARY COLLECTION SERVICES</t>
  </si>
  <si>
    <r>
      <t xml:space="preserve">Service Area 1
</t>
    </r>
    <r>
      <rPr>
        <sz val="9"/>
        <rFont val="Calibri"/>
        <family val="2"/>
        <scheme val="minor"/>
      </rPr>
      <t>Service Fee</t>
    </r>
  </si>
  <si>
    <r>
      <t xml:space="preserve">Service Area 2
</t>
    </r>
    <r>
      <rPr>
        <sz val="9"/>
        <rFont val="Calibri"/>
        <family val="2"/>
        <scheme val="minor"/>
      </rPr>
      <t>Service Fee</t>
    </r>
  </si>
  <si>
    <r>
      <t xml:space="preserve">Service Area 3
</t>
    </r>
    <r>
      <rPr>
        <sz val="9"/>
        <rFont val="Calibri"/>
        <family val="2"/>
        <scheme val="minor"/>
      </rPr>
      <t>Service Fee</t>
    </r>
  </si>
  <si>
    <t>Line</t>
  </si>
  <si>
    <t>Type of Service</t>
  </si>
  <si>
    <t>(a)
Fee/Cubic Yard</t>
  </si>
  <si>
    <t>(b)
Est. Cubic Yards/Month</t>
  </si>
  <si>
    <t>(a)
Fee/Pickup</t>
  </si>
  <si>
    <t>(b)
Est. Pickups/Month</t>
  </si>
  <si>
    <t>Container Size</t>
  </si>
  <si>
    <t>(b)
Est. Units</t>
  </si>
  <si>
    <t>(c)
Fee/Pull</t>
  </si>
  <si>
    <t>(d)
Est. Pulls/Month</t>
  </si>
  <si>
    <t>Open Top Roll-Off - 15 cubic yards</t>
  </si>
  <si>
    <t>Open Top Roll-Off - 20 cubic yards</t>
  </si>
  <si>
    <t>Open Top Roll-Off - 30 cubic yards</t>
  </si>
  <si>
    <t>Open Top Roll-Off - 40 cubic yards</t>
  </si>
  <si>
    <t>Compactor - 20 cubic yards</t>
  </si>
  <si>
    <t>Compactor - 30 cubic yards</t>
  </si>
  <si>
    <t>Compactor - 40 cubic yards</t>
  </si>
  <si>
    <t xml:space="preserve">SERVICE AREA 1 </t>
  </si>
  <si>
    <r>
      <rPr>
        <b/>
        <sz val="11"/>
        <rFont val="Calibri"/>
        <family val="2"/>
        <scheme val="minor"/>
      </rPr>
      <t>1-A: MANUAL</t>
    </r>
    <r>
      <rPr>
        <b/>
        <sz val="14"/>
        <rFont val="Calibri"/>
        <family val="2"/>
        <scheme val="minor"/>
      </rPr>
      <t xml:space="preserve">
</t>
    </r>
    <r>
      <rPr>
        <i/>
        <sz val="8"/>
        <rFont val="Calibri"/>
        <family val="2"/>
        <scheme val="minor"/>
      </rPr>
      <t>Current Level of Service - Recyclables Automated, Municipal Solid Waste Rear Load Unlimited</t>
    </r>
  </si>
  <si>
    <r>
      <rPr>
        <b/>
        <sz val="11"/>
        <rFont val="Calibri"/>
        <family val="2"/>
        <scheme val="minor"/>
      </rPr>
      <t>Service Area 1</t>
    </r>
    <r>
      <rPr>
        <b/>
        <sz val="12"/>
        <rFont val="Calibri"/>
        <family val="2"/>
        <scheme val="minor"/>
      </rPr>
      <t xml:space="preserve">
</t>
    </r>
    <r>
      <rPr>
        <sz val="9"/>
        <rFont val="Calibri"/>
        <family val="2"/>
        <scheme val="minor"/>
      </rPr>
      <t>Service Fee</t>
    </r>
  </si>
  <si>
    <r>
      <rPr>
        <b/>
        <sz val="11"/>
        <rFont val="Calibri"/>
        <family val="2"/>
        <scheme val="minor"/>
      </rPr>
      <t>Service Area 2</t>
    </r>
    <r>
      <rPr>
        <b/>
        <sz val="12"/>
        <rFont val="Calibri"/>
        <family val="2"/>
        <scheme val="minor"/>
      </rPr>
      <t xml:space="preserve">
</t>
    </r>
    <r>
      <rPr>
        <sz val="9"/>
        <rFont val="Calibri"/>
        <family val="2"/>
        <scheme val="minor"/>
      </rPr>
      <t>Service Fee</t>
    </r>
  </si>
  <si>
    <r>
      <rPr>
        <b/>
        <sz val="11"/>
        <rFont val="Calibri"/>
        <family val="2"/>
        <scheme val="minor"/>
      </rPr>
      <t>Service Area 3</t>
    </r>
    <r>
      <rPr>
        <b/>
        <sz val="12"/>
        <rFont val="Calibri"/>
        <family val="2"/>
        <scheme val="minor"/>
      </rPr>
      <t xml:space="preserve">
</t>
    </r>
    <r>
      <rPr>
        <sz val="9"/>
        <rFont val="Calibri"/>
        <family val="2"/>
        <scheme val="minor"/>
      </rPr>
      <t>Service Fee</t>
    </r>
  </si>
  <si>
    <r>
      <t>Solid Waste</t>
    </r>
    <r>
      <rPr>
        <i/>
        <sz val="11"/>
        <rFont val="Calibri"/>
        <family val="2"/>
        <scheme val="minor"/>
      </rPr>
      <t xml:space="preserve"> (total rate/unit/month)(a)</t>
    </r>
  </si>
  <si>
    <r>
      <t xml:space="preserve">Yard Trash </t>
    </r>
    <r>
      <rPr>
        <i/>
        <sz val="11"/>
        <rFont val="Calibri"/>
        <family val="2"/>
        <scheme val="minor"/>
      </rPr>
      <t>(total rate/unit/month)(c)</t>
    </r>
  </si>
  <si>
    <r>
      <t xml:space="preserve">Special Waste </t>
    </r>
    <r>
      <rPr>
        <i/>
        <sz val="11"/>
        <rFont val="Calibri"/>
        <family val="2"/>
        <scheme val="minor"/>
      </rPr>
      <t>(total rate/unit/month)(d)</t>
    </r>
  </si>
  <si>
    <r>
      <rPr>
        <b/>
        <sz val="11"/>
        <rFont val="Calibri"/>
        <family val="2"/>
        <scheme val="minor"/>
      </rPr>
      <t>Areas 1 &amp; 2</t>
    </r>
    <r>
      <rPr>
        <b/>
        <sz val="12"/>
        <rFont val="Calibri"/>
        <family val="2"/>
        <scheme val="minor"/>
      </rPr>
      <t xml:space="preserve">
</t>
    </r>
    <r>
      <rPr>
        <sz val="9"/>
        <rFont val="Calibri"/>
        <family val="2"/>
        <scheme val="minor"/>
      </rPr>
      <t>Service Fee</t>
    </r>
  </si>
  <si>
    <r>
      <rPr>
        <b/>
        <sz val="11"/>
        <rFont val="Calibri"/>
        <family val="2"/>
        <scheme val="minor"/>
      </rPr>
      <t>Areas 1 &amp; 3</t>
    </r>
    <r>
      <rPr>
        <b/>
        <sz val="12"/>
        <rFont val="Calibri"/>
        <family val="2"/>
        <scheme val="minor"/>
      </rPr>
      <t xml:space="preserve">
</t>
    </r>
    <r>
      <rPr>
        <sz val="9"/>
        <rFont val="Calibri"/>
        <family val="2"/>
        <scheme val="minor"/>
      </rPr>
      <t>Service Fee</t>
    </r>
  </si>
  <si>
    <r>
      <rPr>
        <b/>
        <sz val="11"/>
        <rFont val="Calibri"/>
        <family val="2"/>
        <scheme val="minor"/>
      </rPr>
      <t>Areas 2 &amp; 3</t>
    </r>
    <r>
      <rPr>
        <b/>
        <sz val="12"/>
        <rFont val="Calibri"/>
        <family val="2"/>
        <scheme val="minor"/>
      </rPr>
      <t xml:space="preserve">
</t>
    </r>
    <r>
      <rPr>
        <sz val="9"/>
        <rFont val="Calibri"/>
        <family val="2"/>
        <scheme val="minor"/>
      </rPr>
      <t>Service Fee</t>
    </r>
  </si>
  <si>
    <r>
      <rPr>
        <b/>
        <sz val="11"/>
        <rFont val="Calibri"/>
        <family val="2"/>
        <scheme val="minor"/>
      </rPr>
      <t>2-A: MANUAL</t>
    </r>
    <r>
      <rPr>
        <b/>
        <sz val="14"/>
        <rFont val="Calibri"/>
        <family val="2"/>
        <scheme val="minor"/>
      </rPr>
      <t xml:space="preserve">
</t>
    </r>
    <r>
      <rPr>
        <i/>
        <sz val="8"/>
        <rFont val="Calibri"/>
        <family val="2"/>
        <scheme val="minor"/>
      </rPr>
      <t>Option 2-A:  Recyclables Automated, Municipal Solid Waste Rear Load Unlimited</t>
    </r>
  </si>
  <si>
    <r>
      <t xml:space="preserve">Recyclables </t>
    </r>
    <r>
      <rPr>
        <i/>
        <sz val="11"/>
        <rFont val="Calibri"/>
        <family val="2"/>
        <scheme val="minor"/>
      </rPr>
      <t>(total rate/unit/month)(b)</t>
    </r>
  </si>
  <si>
    <r>
      <t xml:space="preserve">White Goods Pickup </t>
    </r>
    <r>
      <rPr>
        <i/>
        <sz val="11"/>
        <rFont val="Calibri"/>
        <family val="2"/>
        <scheme val="minor"/>
      </rPr>
      <t>- fee per item</t>
    </r>
  </si>
  <si>
    <r>
      <t xml:space="preserve">Tires Pickup </t>
    </r>
    <r>
      <rPr>
        <i/>
        <sz val="11"/>
        <rFont val="Calibri"/>
        <family val="2"/>
        <scheme val="minor"/>
      </rPr>
      <t>- fee per event</t>
    </r>
  </si>
  <si>
    <r>
      <t>E-scrap Pickup</t>
    </r>
    <r>
      <rPr>
        <i/>
        <sz val="11"/>
        <rFont val="Calibri"/>
        <family val="2"/>
        <scheme val="minor"/>
      </rPr>
      <t xml:space="preserve"> - fee per event</t>
    </r>
  </si>
  <si>
    <r>
      <t xml:space="preserve">Non-curbside Collection (non-medical) </t>
    </r>
    <r>
      <rPr>
        <i/>
        <sz val="11"/>
        <rFont val="Calibri"/>
        <family val="2"/>
        <scheme val="minor"/>
      </rPr>
      <t>- fee per event</t>
    </r>
  </si>
  <si>
    <r>
      <t xml:space="preserve">Unprepared Solid Waste or Yard Trash </t>
    </r>
    <r>
      <rPr>
        <i/>
        <sz val="11"/>
        <rFont val="Calibri"/>
        <family val="2"/>
        <scheme val="minor"/>
      </rPr>
      <t>- fee per cubic yard</t>
    </r>
  </si>
  <si>
    <r>
      <t xml:space="preserve">Additional Residential Cart </t>
    </r>
    <r>
      <rPr>
        <i/>
        <sz val="11"/>
        <rFont val="Calibri"/>
        <family val="2"/>
        <scheme val="minor"/>
      </rPr>
      <t>- fee per cart</t>
    </r>
  </si>
  <si>
    <r>
      <t xml:space="preserve">Commercial Bulk Pickup </t>
    </r>
    <r>
      <rPr>
        <i/>
        <sz val="11"/>
        <rFont val="Calibri"/>
        <family val="2"/>
        <scheme val="minor"/>
      </rPr>
      <t>- fee per cubic yard</t>
    </r>
  </si>
  <si>
    <r>
      <t>Refuse Bin Roll Out (&lt;15 feet)</t>
    </r>
    <r>
      <rPr>
        <i/>
        <sz val="11"/>
        <rFont val="Calibri"/>
        <family val="2"/>
        <scheme val="minor"/>
      </rPr>
      <t xml:space="preserve"> - fee per month</t>
    </r>
  </si>
  <si>
    <r>
      <t>Refuse Bin Roll Out (&gt;15 feet)</t>
    </r>
    <r>
      <rPr>
        <i/>
        <sz val="11"/>
        <rFont val="Calibri"/>
        <family val="2"/>
        <scheme val="minor"/>
      </rPr>
      <t xml:space="preserve"> - fee per month</t>
    </r>
  </si>
  <si>
    <r>
      <t>Gate Service</t>
    </r>
    <r>
      <rPr>
        <i/>
        <sz val="11"/>
        <rFont val="Calibri"/>
        <family val="2"/>
        <scheme val="minor"/>
      </rPr>
      <t xml:space="preserve"> - fee per month</t>
    </r>
  </si>
  <si>
    <r>
      <t xml:space="preserve">Additional Commercial Cart </t>
    </r>
    <r>
      <rPr>
        <i/>
        <sz val="11"/>
        <rFont val="Calibri"/>
        <family val="2"/>
        <scheme val="minor"/>
      </rPr>
      <t>- fee per cart</t>
    </r>
  </si>
  <si>
    <r>
      <t xml:space="preserve">Unlocking and locking collection containers </t>
    </r>
    <r>
      <rPr>
        <i/>
        <sz val="11"/>
        <rFont val="Calibri"/>
        <family val="2"/>
        <scheme val="minor"/>
      </rPr>
      <t>- fee per month</t>
    </r>
  </si>
  <si>
    <r>
      <t xml:space="preserve">Changing of container size(&gt;2/yr) </t>
    </r>
    <r>
      <rPr>
        <i/>
        <sz val="11"/>
        <rFont val="Calibri"/>
        <family val="2"/>
        <scheme val="minor"/>
      </rPr>
      <t>- fee per event</t>
    </r>
  </si>
  <si>
    <r>
      <t xml:space="preserve">Locks for containers - </t>
    </r>
    <r>
      <rPr>
        <i/>
        <sz val="11"/>
        <rFont val="Calibri"/>
        <family val="2"/>
        <scheme val="minor"/>
      </rPr>
      <t>fee per lock</t>
    </r>
  </si>
  <si>
    <t xml:space="preserve">   32 gallon</t>
  </si>
  <si>
    <t xml:space="preserve"> 64 gallon</t>
  </si>
  <si>
    <r>
      <t xml:space="preserve">Option 1 (2-1-1-1)
</t>
    </r>
    <r>
      <rPr>
        <sz val="9"/>
        <rFont val="Calibri"/>
        <family val="2"/>
        <scheme val="minor"/>
      </rPr>
      <t>Solid Waste: Twice per week / Recyclables: Once per week / Yard Trash: Once per week
Special Waste:  Once per week (no more than two items)</t>
    </r>
  </si>
  <si>
    <r>
      <t xml:space="preserve">Option 2 (1-1-1-1)
</t>
    </r>
    <r>
      <rPr>
        <sz val="9"/>
        <rFont val="Calibri"/>
        <family val="2"/>
        <scheme val="minor"/>
      </rPr>
      <t>Solid Waste: Once per week / Recyclables: Once per week / Yard Trash: Once per week
Special Waste:  Once per week (no more than two items)</t>
    </r>
  </si>
  <si>
    <t xml:space="preserve">COMMERCIAL COLLECTION SERVICES </t>
  </si>
  <si>
    <t>SERVICE AREA 2</t>
  </si>
  <si>
    <t xml:space="preserve">Proposers should fill in all proposed pricing (yellow highlighted cells) for service areas in which they seek to be considered.  Other cells will automatically be calculated. All unit prices shall be rounded to the nearest cent.  All forms (Residential, Extraordinary Services and Commercial) must be completed and included in Proposals to be deemed responsive. The unit numbers and tons provided by the County are for evaluation purposes only.  The County makes no guarantee as to the number of units to be serviced or the number of tons to be collected.  Once the Price Proposal Form has been filled in with all required Proposer pricing, Proposer should refer to requirements of the RFP, Exhibit 2 for proper submittal.  Proposers are encouraged, but not required, to provide pricing for all Service Areas.   </t>
  </si>
  <si>
    <t>SERVICE AREA 3</t>
  </si>
  <si>
    <t>SERVICE AREAS 2 &amp; 3</t>
  </si>
  <si>
    <t>SERVICE AREAS 1 &amp; 2</t>
  </si>
  <si>
    <t>SERVICE AREAS 1 &amp; 3</t>
  </si>
  <si>
    <t>Total Monthly Rate/Unit (∑ a,b,c,d)</t>
  </si>
  <si>
    <r>
      <t>Type of Service</t>
    </r>
    <r>
      <rPr>
        <b/>
        <i/>
        <sz val="11"/>
        <rFont val="Calibri"/>
        <family val="2"/>
        <scheme val="minor"/>
      </rPr>
      <t xml:space="preserve"> (includes container rental and maintenance)</t>
    </r>
  </si>
  <si>
    <t>(c)
Monthly Total (a*b)</t>
  </si>
  <si>
    <t>(a)
 Rental &amp; Maintenance</t>
  </si>
  <si>
    <t>Monthly Total (e)
∑ (a* b)+(c *d)</t>
  </si>
  <si>
    <r>
      <t xml:space="preserve">Type of Service </t>
    </r>
    <r>
      <rPr>
        <b/>
        <i/>
        <sz val="10"/>
        <rFont val="Calibri"/>
        <family val="2"/>
        <scheme val="minor"/>
      </rPr>
      <t>(franchisee provided cart and maintenance)</t>
    </r>
  </si>
  <si>
    <r>
      <t xml:space="preserve">Dumpster </t>
    </r>
    <r>
      <rPr>
        <i/>
        <sz val="11"/>
        <rFont val="Calibri"/>
        <family val="2"/>
        <scheme val="minor"/>
      </rPr>
      <t>- non-compacted</t>
    </r>
  </si>
  <si>
    <r>
      <t>Dumpster</t>
    </r>
    <r>
      <rPr>
        <i/>
        <sz val="11"/>
        <rFont val="Calibri"/>
        <family val="2"/>
        <scheme val="minor"/>
      </rPr>
      <t xml:space="preserve"> - compacted</t>
    </r>
  </si>
  <si>
    <t>32 gal Can - Manual</t>
  </si>
  <si>
    <t>64 gal Cart - Automated</t>
  </si>
  <si>
    <t>96 gal Cart - Automated</t>
  </si>
  <si>
    <t>Open Top Roll-Off - 10 cubic yards</t>
  </si>
  <si>
    <t>Open Top Roll-Off - 25 cubic yards</t>
  </si>
  <si>
    <t>Open Top Roll-Off - 35 cubic yards</t>
  </si>
  <si>
    <t>Compactor - 10 cubic yards</t>
  </si>
  <si>
    <t>Compactor - 15 cubic yards</t>
  </si>
  <si>
    <t>Compactor - 25 cubic yards</t>
  </si>
  <si>
    <t>Compactor - 35 cubic yards</t>
  </si>
  <si>
    <t>Compactor - 50 cubic yards</t>
  </si>
  <si>
    <r>
      <t xml:space="preserve">Service Area 1- Total Annual Estimated Cost for Commercial Collection Services 
</t>
    </r>
    <r>
      <rPr>
        <sz val="11"/>
        <color theme="5" tint="-0.249977111117893"/>
        <rFont val="Calibri"/>
        <family val="2"/>
        <scheme val="minor"/>
      </rPr>
      <t xml:space="preserve">((∑lines 43, 44, 45, 46, 47, 48, 49, 50, 51, 52, 53, 54, 55, 56, 57, 58, 59, 60, 61, 62) x 12 months) </t>
    </r>
  </si>
  <si>
    <r>
      <t xml:space="preserve">Service Area 2- Total Annual Estimated Cost for Commercial Collection Services 
</t>
    </r>
    <r>
      <rPr>
        <sz val="11"/>
        <color theme="5" tint="-0.249977111117893"/>
        <rFont val="Calibri"/>
        <family val="2"/>
        <scheme val="minor"/>
      </rPr>
      <t xml:space="preserve">((∑lines 64, 65, 66, 67, 68, 69, 70, 71, 72, 73, 74, 75, 76, 77, 78, 79, 80, 81, 82, 83) x 12 months) </t>
    </r>
  </si>
  <si>
    <r>
      <t xml:space="preserve">Service Areas 1 &amp; 3 - Total Annual Estimated Cost for Commercial Collection Services 
</t>
    </r>
    <r>
      <rPr>
        <sz val="11"/>
        <color theme="5" tint="-0.249977111117893"/>
        <rFont val="Calibri"/>
        <family val="2"/>
        <scheme val="minor"/>
      </rPr>
      <t xml:space="preserve">((∑lines 127, 128, 129, 130, 131, 132, 133, 134, 135, 136, 137, 138, 139, 140, 141, 142, 143, 144, 145, 146) x 12 months) </t>
    </r>
  </si>
  <si>
    <r>
      <t xml:space="preserve">Service Areas 1 &amp; 2 - Total Annual Estimated Cost for Commercial Collection Services 
</t>
    </r>
    <r>
      <rPr>
        <sz val="11"/>
        <color theme="5" tint="-0.249977111117893"/>
        <rFont val="Calibri"/>
        <family val="2"/>
        <scheme val="minor"/>
      </rPr>
      <t xml:space="preserve">((∑lines 106, 107, 108, 109, 110, 111, 112, 113, 114, 115, 116, 117, 118, 119, 120, 121, 122, 123, 124, 125) x 12 months) </t>
    </r>
  </si>
  <si>
    <r>
      <t xml:space="preserve">Est. Annual Cost ((∑ </t>
    </r>
    <r>
      <rPr>
        <b/>
        <i/>
        <sz val="11"/>
        <color theme="5" tint="-0.249977111117893"/>
        <rFont val="Calibri"/>
        <family val="2"/>
        <scheme val="minor"/>
      </rPr>
      <t>a,b,c,d)* e)*12</t>
    </r>
  </si>
  <si>
    <r>
      <rPr>
        <b/>
        <sz val="11"/>
        <rFont val="Calibri"/>
        <family val="2"/>
        <scheme val="minor"/>
      </rPr>
      <t>2-B: AUTOMATED *</t>
    </r>
    <r>
      <rPr>
        <b/>
        <sz val="14"/>
        <rFont val="Calibri"/>
        <family val="2"/>
        <scheme val="minor"/>
      </rPr>
      <t xml:space="preserve">
</t>
    </r>
    <r>
      <rPr>
        <sz val="8"/>
        <rFont val="Calibri"/>
        <family val="2"/>
        <scheme val="minor"/>
      </rPr>
      <t>Option 2-B: Solid Waste and Recyclables Automated – Yard Trash / Special Waste Manual</t>
    </r>
  </si>
  <si>
    <r>
      <rPr>
        <b/>
        <sz val="11"/>
        <rFont val="Calibri"/>
        <family val="2"/>
        <scheme val="minor"/>
      </rPr>
      <t>1-B: AUTOMATED *</t>
    </r>
    <r>
      <rPr>
        <b/>
        <sz val="14"/>
        <rFont val="Calibri"/>
        <family val="2"/>
        <scheme val="minor"/>
      </rPr>
      <t xml:space="preserve">
</t>
    </r>
    <r>
      <rPr>
        <i/>
        <sz val="8"/>
        <rFont val="Calibri"/>
        <family val="2"/>
        <scheme val="minor"/>
      </rPr>
      <t>Option 1-B: Solid Waste and Recyclables Automated – Yard Trash / Special Waste Manual</t>
    </r>
  </si>
  <si>
    <r>
      <t xml:space="preserve">Service Area 3- Total Annual Estimated Cost for Commercial Collection Services 
</t>
    </r>
    <r>
      <rPr>
        <sz val="11"/>
        <color theme="5" tint="-0.249977111117893"/>
        <rFont val="Calibri"/>
        <family val="2"/>
        <scheme val="minor"/>
      </rPr>
      <t xml:space="preserve">((∑lines 85, 86, 87, 88, 89, 90, 91, 92, 93, 94, 95, 96, 97, 98, 99, 100, 101, 102, 103, 104) x 12 months) </t>
    </r>
  </si>
  <si>
    <r>
      <t xml:space="preserve">Service Areas 2 &amp; 3- Total Annual Estimated Cost for Commercial Collection Services 
</t>
    </r>
    <r>
      <rPr>
        <sz val="11"/>
        <color theme="5" tint="-0.249977111117893"/>
        <rFont val="Calibri"/>
        <family val="2"/>
        <scheme val="minor"/>
      </rPr>
      <t xml:space="preserve">((∑lines 148, 149, 150, 151, 152, 153, 154, 155, 156, 157, 158, 159, 160, 161, 162, 163, 164, 165, 166, 167) x 12 months) </t>
    </r>
  </si>
  <si>
    <t xml:space="preserve">* Note: Automated pricing includes the  distribution (of County purchased carts), maintenance and future replacements of 64 gallon Solid Waste collection carts and Recycling carts. </t>
  </si>
  <si>
    <t xml:space="preserve">1- Service Fee shall only include the rate being proposed and should not include Disposal Fees nor Franchise Fees.  </t>
  </si>
  <si>
    <t xml:space="preserve">I certify that the rates quoted include the costs of providing services and do not include Franchise Fees.  </t>
  </si>
  <si>
    <t>2- Rate for Recyclables shall include only collection and delivery services with no processing or disposal fees.</t>
  </si>
  <si>
    <t>RFP No. 22-R078509BB - SOLID WASTE FRANCHISE HAULER SERVICES FOR MANATEE COUNTY
FORM 10 REVISED PRICE PROPOSAL Page 1 of 9</t>
  </si>
  <si>
    <t>RFP No. 22-R078509BB - SOLID WASTE FRANCHISE HAULER SERVICES FOR MANATEE COUNTY
FORM 10 REVISED PRICE PROPOSAL Page 3 of 9</t>
  </si>
  <si>
    <t>RFP No. 22-R078509BB - SOLID WASTE FRANCHISE HAULER SERVICES FOR MANATEE COUNTY
FORM 10 REVISED PRICE PROPOSAL Page 4 of 9</t>
  </si>
  <si>
    <t>RFP No. 22-R078509BB - SOLID WASTE FRANCHISE HAULER SERVICES FOR MANATEE COUNTY
FORM 10 REVISED PRICE PROPOSAL Page 5 of 9</t>
  </si>
  <si>
    <t>RFP No. 22-R078509BB - SOLID WASTE FRANCHISE HAULER SERVICES FOR MANATEE COUNTY
FORM 10 REVISED PRICE PROPOSAL Page 6 of 9</t>
  </si>
  <si>
    <t>RFP No. 22-R078509BB - SOLID WASTE FRANCHISE HAULER SERVICES FOR MANATEE COUNTY
FORM 10 REVISED PRICE PROPOSAL Page 7 of 9</t>
  </si>
  <si>
    <t>RFP No. 22-R078509BB - SOLID WASTE FRANCHISE HAULER SERVICES FOR MANATEE COUNTY
FORM 10 REVISED PRICE PROPOSAL Page 8 of 9</t>
  </si>
  <si>
    <t>RFP No. 22-R078509BB - SOLID WASTE FRANCHISE HAULER SERVICES FOR MANATEE COUNTY
FORM 10 REVISED PRICE PROPOSAL Page 9 of 9</t>
  </si>
  <si>
    <t>RFP No. 22-R078509BB - SOLID WASTE FRANCHISE HAULER SERVICES FOR MANATEE COUNTY
FORM 10 REVISED PRICE PROPOSAL Page 2 of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</si>
</sst>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quot;$&quot;#,##0"/>
  </numFmts>
  <fonts count="36">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sz val="14"/>
      <name val="Arial"/>
      <family val="2"/>
    </font>
    <font>
      <b/>
      <sz val="14"/>
      <name val="Calibri"/>
      <family val="2"/>
      <scheme val="minor"/>
    </font>
    <font>
      <b/>
      <sz val="12"/>
      <name val="Calibri"/>
      <family val="2"/>
      <scheme val="minor"/>
    </font>
    <font>
      <b/>
      <sz val="11"/>
      <name val="Calibri"/>
      <family val="2"/>
      <scheme val="minor"/>
    </font>
    <font>
      <sz val="10"/>
      <name val="Calibri"/>
      <family val="2"/>
      <scheme val="minor"/>
    </font>
    <font>
      <i/>
      <sz val="8"/>
      <name val="Calibri"/>
      <family val="2"/>
      <scheme val="minor"/>
    </font>
    <font>
      <sz val="12"/>
      <name val="Calibri"/>
      <family val="2"/>
      <scheme val="minor"/>
    </font>
    <font>
      <b/>
      <sz val="10"/>
      <name val="Calibri"/>
      <family val="2"/>
      <scheme val="minor"/>
    </font>
    <font>
      <b/>
      <i/>
      <sz val="10"/>
      <name val="Calibri"/>
      <family val="2"/>
      <scheme val="minor"/>
    </font>
    <font>
      <i/>
      <sz val="10"/>
      <name val="Calibri"/>
      <family val="2"/>
      <scheme val="minor"/>
    </font>
    <font>
      <b/>
      <sz val="10"/>
      <color theme="5" tint="-0.249977111117893"/>
      <name val="Calibri"/>
      <family val="2"/>
      <scheme val="minor"/>
    </font>
    <font>
      <b/>
      <sz val="12"/>
      <color rgb="FFC00000"/>
      <name val="Calibri"/>
      <family val="2"/>
      <scheme val="minor"/>
    </font>
    <font>
      <sz val="9"/>
      <name val="Calibri"/>
      <family val="2"/>
      <scheme val="minor"/>
    </font>
    <font>
      <sz val="10"/>
      <name val="Arial"/>
      <family val="2"/>
    </font>
    <font>
      <sz val="10"/>
      <name val="SWISS"/>
    </font>
    <font>
      <sz val="11"/>
      <name val="Calibri"/>
      <family val="2"/>
      <scheme val="minor"/>
    </font>
    <font>
      <sz val="9"/>
      <color theme="1"/>
      <name val="Calibri"/>
      <family val="2"/>
      <scheme val="minor"/>
    </font>
    <font>
      <b/>
      <i/>
      <sz val="11"/>
      <color theme="1"/>
      <name val="Calibri"/>
      <family val="2"/>
      <scheme val="minor"/>
    </font>
    <font>
      <i/>
      <sz val="11"/>
      <name val="Calibri"/>
      <family val="2"/>
      <scheme val="minor"/>
    </font>
    <font>
      <b/>
      <sz val="11"/>
      <color theme="5" tint="-0.249977111117893"/>
      <name val="Calibri"/>
      <family val="2"/>
      <scheme val="minor"/>
    </font>
    <font>
      <b/>
      <i/>
      <sz val="11"/>
      <color theme="5" tint="-0.249977111117893"/>
      <name val="Calibri"/>
      <family val="2"/>
      <scheme val="minor"/>
    </font>
    <font>
      <b/>
      <sz val="9"/>
      <name val="Calibri"/>
      <family val="2"/>
      <scheme val="minor"/>
    </font>
    <font>
      <sz val="8"/>
      <name val="Calibri"/>
      <family val="2"/>
      <scheme val="minor"/>
    </font>
    <font>
      <i/>
      <sz val="9"/>
      <name val="Calibri"/>
      <family val="2"/>
      <scheme val="minor"/>
    </font>
    <font>
      <sz val="10"/>
      <color theme="1"/>
      <name val="Calibri"/>
      <family val="2"/>
      <scheme val="minor"/>
    </font>
    <font>
      <sz val="11"/>
      <color theme="5" tint="-0.249977111117893"/>
      <name val="Calibri"/>
      <family val="2"/>
      <scheme val="minor"/>
    </font>
    <font>
      <sz val="10"/>
      <color theme="5" tint="-0.249977111117893"/>
      <name val="Arial"/>
      <family val="2"/>
    </font>
    <font>
      <b/>
      <i/>
      <sz val="11"/>
      <name val="Calibri"/>
      <family val="2"/>
      <scheme val="minor"/>
    </font>
    <font>
      <b/>
      <sz val="9"/>
      <color theme="1"/>
      <name val="Calibri"/>
      <family val="2"/>
      <scheme val="minor"/>
    </font>
    <font>
      <i/>
      <sz val="9"/>
      <name val="Calibri"/>
      <family val="2"/>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2"/>
        <bgColor indexed="64"/>
      </patternFill>
    </fill>
    <fill>
      <patternFill patternType="solid">
        <fgColor theme="8"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8">
    <xf numFmtId="0" fontId="0" fillId="0" borderId="0"/>
    <xf numFmtId="43" fontId="3" fillId="0" borderId="0" applyFont="0" applyFill="0" applyBorder="0" applyAlignment="0" applyProtection="0"/>
    <xf numFmtId="0" fontId="19"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0"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49" fontId="21" fillId="0" borderId="0" applyProtection="0">
      <alignment horizontal="justify" vertical="center" wrapText="1"/>
    </xf>
    <xf numFmtId="44" fontId="2" fillId="0" borderId="0" applyFont="0" applyFill="0" applyBorder="0" applyAlignment="0" applyProtection="0"/>
  </cellStyleXfs>
  <cellXfs count="219">
    <xf numFmtId="0" fontId="0" fillId="0" borderId="0" xfId="0"/>
    <xf numFmtId="0" fontId="3" fillId="0" borderId="0" xfId="0" applyFont="1"/>
    <xf numFmtId="0" fontId="5" fillId="0" borderId="0" xfId="0" applyFont="1"/>
    <xf numFmtId="0" fontId="6" fillId="0" borderId="0" xfId="0" applyFont="1"/>
    <xf numFmtId="0" fontId="5" fillId="0" borderId="0" xfId="0" applyFont="1" applyAlignment="1">
      <alignment wrapText="1"/>
    </xf>
    <xf numFmtId="0" fontId="10" fillId="0" borderId="0" xfId="0" applyFont="1"/>
    <xf numFmtId="0" fontId="8" fillId="0" borderId="1" xfId="0" applyFont="1" applyBorder="1" applyAlignment="1">
      <alignment horizontal="center" wrapText="1"/>
    </xf>
    <xf numFmtId="0" fontId="12" fillId="0" borderId="0" xfId="0" applyFont="1" applyAlignment="1">
      <alignment wrapText="1"/>
    </xf>
    <xf numFmtId="0" fontId="10" fillId="0" borderId="2" xfId="0" applyFont="1" applyBorder="1"/>
    <xf numFmtId="0" fontId="10" fillId="0" borderId="0" xfId="0" applyFont="1" applyFill="1" applyBorder="1"/>
    <xf numFmtId="0" fontId="10" fillId="0" borderId="0" xfId="1" applyNumberFormat="1" applyFont="1" applyAlignment="1">
      <alignment horizontal="left"/>
    </xf>
    <xf numFmtId="164" fontId="10" fillId="0" borderId="0" xfId="0" applyNumberFormat="1" applyFont="1"/>
    <xf numFmtId="0" fontId="10" fillId="0" borderId="12" xfId="0" applyFont="1" applyBorder="1"/>
    <xf numFmtId="0" fontId="10" fillId="0" borderId="11" xfId="0" applyFont="1" applyFill="1" applyBorder="1"/>
    <xf numFmtId="0" fontId="5" fillId="0" borderId="11" xfId="0" applyFont="1" applyBorder="1"/>
    <xf numFmtId="0" fontId="10" fillId="0" borderId="7" xfId="0" applyFont="1" applyBorder="1"/>
    <xf numFmtId="0" fontId="10" fillId="0" borderId="8" xfId="0" applyFont="1" applyBorder="1"/>
    <xf numFmtId="164" fontId="16" fillId="0" borderId="1" xfId="0" applyNumberFormat="1" applyFont="1" applyBorder="1"/>
    <xf numFmtId="164" fontId="16" fillId="0" borderId="1" xfId="0" applyNumberFormat="1" applyFont="1" applyFill="1" applyBorder="1"/>
    <xf numFmtId="0" fontId="14" fillId="0" borderId="1" xfId="0" applyNumberFormat="1" applyFont="1" applyBorder="1" applyAlignment="1">
      <alignment horizontal="right" vertical="center"/>
    </xf>
    <xf numFmtId="3" fontId="15" fillId="0" borderId="1" xfId="0" applyNumberFormat="1" applyFont="1" applyBorder="1" applyAlignment="1">
      <alignment horizontal="center" vertical="center" wrapText="1"/>
    </xf>
    <xf numFmtId="3" fontId="15" fillId="0" borderId="9" xfId="0" applyNumberFormat="1" applyFont="1" applyBorder="1" applyAlignment="1">
      <alignment horizontal="center" vertical="center" wrapText="1"/>
    </xf>
    <xf numFmtId="0" fontId="15" fillId="0" borderId="0" xfId="0" applyFont="1" applyAlignment="1">
      <alignment vertical="center" wrapText="1"/>
    </xf>
    <xf numFmtId="0" fontId="3" fillId="0" borderId="0" xfId="0" applyFont="1" applyAlignment="1">
      <alignment vertical="center"/>
    </xf>
    <xf numFmtId="0" fontId="0" fillId="0" borderId="0" xfId="0" applyAlignment="1">
      <alignment horizontal="left" indent="1"/>
    </xf>
    <xf numFmtId="0" fontId="8" fillId="0" borderId="0" xfId="0" applyFont="1" applyFill="1" applyBorder="1" applyAlignment="1">
      <alignment horizontal="left" indent="1"/>
    </xf>
    <xf numFmtId="0" fontId="10" fillId="0" borderId="0" xfId="0" applyFont="1" applyBorder="1" applyAlignment="1">
      <alignment horizontal="left" indent="1"/>
    </xf>
    <xf numFmtId="0" fontId="5" fillId="0" borderId="0" xfId="0" applyFont="1" applyAlignment="1">
      <alignment vertical="center" wrapText="1"/>
    </xf>
    <xf numFmtId="0" fontId="0" fillId="0" borderId="0" xfId="0" applyAlignment="1">
      <alignment vertical="center"/>
    </xf>
    <xf numFmtId="0" fontId="10" fillId="0" borderId="0" xfId="0" applyFont="1" applyFill="1" applyBorder="1" applyAlignment="1">
      <alignment horizontal="right"/>
    </xf>
    <xf numFmtId="0" fontId="8" fillId="0" borderId="1" xfId="0" applyFont="1" applyFill="1" applyBorder="1" applyAlignment="1">
      <alignment horizontal="center" vertical="center" wrapText="1"/>
    </xf>
    <xf numFmtId="3" fontId="21" fillId="0" borderId="4" xfId="3" applyNumberFormat="1" applyFont="1" applyFill="1" applyBorder="1" applyAlignment="1" applyProtection="1">
      <alignment horizontal="center" vertical="center"/>
    </xf>
    <xf numFmtId="0" fontId="22" fillId="0" borderId="1" xfId="3" applyFont="1" applyBorder="1" applyAlignment="1" applyProtection="1">
      <alignment horizontal="center" vertical="center"/>
    </xf>
    <xf numFmtId="0" fontId="22" fillId="0" borderId="1" xfId="3" applyFont="1" applyFill="1" applyBorder="1" applyAlignment="1" applyProtection="1">
      <alignment horizontal="center" vertical="center"/>
    </xf>
    <xf numFmtId="38" fontId="21" fillId="0" borderId="4" xfId="3" applyNumberFormat="1" applyFont="1" applyFill="1" applyBorder="1" applyAlignment="1" applyProtection="1">
      <alignment horizontal="center" vertical="center"/>
    </xf>
    <xf numFmtId="0" fontId="22" fillId="0" borderId="4" xfId="3" applyFont="1" applyFill="1" applyBorder="1" applyAlignment="1" applyProtection="1">
      <alignment horizontal="center" vertical="center"/>
    </xf>
    <xf numFmtId="0" fontId="10" fillId="0" borderId="0" xfId="0" applyFont="1" applyAlignment="1">
      <alignment horizontal="center"/>
    </xf>
    <xf numFmtId="0" fontId="18" fillId="0" borderId="1" xfId="0" applyFont="1" applyBorder="1" applyAlignment="1">
      <alignment horizontal="center" vertical="center"/>
    </xf>
    <xf numFmtId="0" fontId="18" fillId="0" borderId="1" xfId="0" applyFont="1" applyBorder="1" applyAlignment="1">
      <alignment horizontal="center"/>
    </xf>
    <xf numFmtId="0" fontId="18" fillId="0" borderId="0" xfId="0" applyFont="1" applyAlignment="1">
      <alignment horizontal="center"/>
    </xf>
    <xf numFmtId="0" fontId="18" fillId="0" borderId="0" xfId="0" applyFont="1" applyAlignment="1">
      <alignment horizontal="center" wrapText="1"/>
    </xf>
    <xf numFmtId="0" fontId="10" fillId="0" borderId="0" xfId="0" applyFont="1" applyFill="1" applyBorder="1" applyAlignment="1">
      <alignment wrapText="1"/>
    </xf>
    <xf numFmtId="0" fontId="10" fillId="0" borderId="12" xfId="0" applyFont="1" applyFill="1" applyBorder="1" applyAlignment="1">
      <alignment wrapText="1"/>
    </xf>
    <xf numFmtId="0" fontId="18" fillId="0" borderId="5" xfId="0" applyFont="1" applyBorder="1" applyAlignment="1">
      <alignment horizontal="center"/>
    </xf>
    <xf numFmtId="0" fontId="25" fillId="0" borderId="1" xfId="0" applyFont="1" applyBorder="1" applyAlignment="1">
      <alignment horizontal="right"/>
    </xf>
    <xf numFmtId="164" fontId="16" fillId="0" borderId="0" xfId="0" applyNumberFormat="1" applyFont="1" applyBorder="1"/>
    <xf numFmtId="0" fontId="21" fillId="0" borderId="1" xfId="0" applyNumberFormat="1" applyFont="1" applyBorder="1" applyAlignment="1">
      <alignment horizontal="right"/>
    </xf>
    <xf numFmtId="0" fontId="8" fillId="0" borderId="3" xfId="0" applyFont="1" applyBorder="1" applyAlignment="1">
      <alignment horizontal="center" wrapText="1"/>
    </xf>
    <xf numFmtId="0" fontId="18" fillId="0" borderId="1" xfId="0" applyFont="1" applyBorder="1" applyAlignment="1">
      <alignment horizontal="center"/>
    </xf>
    <xf numFmtId="0" fontId="17" fillId="0" borderId="11" xfId="0" applyFont="1" applyBorder="1" applyAlignment="1">
      <alignment horizontal="right"/>
    </xf>
    <xf numFmtId="0" fontId="25" fillId="0" borderId="1" xfId="0" applyNumberFormat="1" applyFont="1" applyBorder="1" applyAlignment="1">
      <alignment horizontal="right"/>
    </xf>
    <xf numFmtId="165" fontId="16" fillId="0" borderId="13" xfId="0" applyNumberFormat="1" applyFont="1" applyFill="1" applyBorder="1"/>
    <xf numFmtId="165" fontId="16" fillId="0" borderId="1" xfId="0" applyNumberFormat="1" applyFont="1" applyBorder="1"/>
    <xf numFmtId="0" fontId="29" fillId="0" borderId="11" xfId="0" applyFont="1" applyBorder="1" applyAlignment="1">
      <alignment horizontal="left" indent="1"/>
    </xf>
    <xf numFmtId="0" fontId="29" fillId="0" borderId="11" xfId="0" applyFont="1" applyBorder="1" applyAlignment="1">
      <alignment horizontal="left" indent="2"/>
    </xf>
    <xf numFmtId="0" fontId="29" fillId="0" borderId="11" xfId="0" applyFont="1" applyFill="1" applyBorder="1" applyAlignment="1">
      <alignment horizontal="left" indent="1"/>
    </xf>
    <xf numFmtId="0" fontId="10" fillId="0" borderId="4" xfId="0" applyFont="1" applyBorder="1" applyAlignment="1">
      <alignment horizontal="center"/>
    </xf>
    <xf numFmtId="0" fontId="10" fillId="0" borderId="9" xfId="0" applyFont="1" applyBorder="1" applyAlignment="1">
      <alignment horizontal="center"/>
    </xf>
    <xf numFmtId="0" fontId="10" fillId="0" borderId="3" xfId="0" applyFont="1" applyBorder="1" applyAlignment="1">
      <alignment horizontal="center"/>
    </xf>
    <xf numFmtId="0" fontId="29" fillId="0" borderId="0" xfId="0" applyFont="1" applyBorder="1"/>
    <xf numFmtId="0" fontId="29" fillId="0" borderId="12" xfId="0" applyFont="1" applyBorder="1"/>
    <xf numFmtId="0" fontId="21" fillId="0" borderId="0" xfId="0" applyFont="1"/>
    <xf numFmtId="0" fontId="21" fillId="0" borderId="1" xfId="0" applyFont="1" applyBorder="1"/>
    <xf numFmtId="0" fontId="18" fillId="0" borderId="15" xfId="0" applyFont="1" applyBorder="1" applyAlignment="1">
      <alignment horizontal="center"/>
    </xf>
    <xf numFmtId="0" fontId="12" fillId="0" borderId="4" xfId="0" applyFont="1" applyBorder="1" applyAlignment="1">
      <alignment wrapText="1"/>
    </xf>
    <xf numFmtId="164" fontId="16" fillId="0" borderId="0" xfId="0" applyNumberFormat="1" applyFont="1" applyFill="1" applyBorder="1"/>
    <xf numFmtId="0" fontId="1" fillId="0" borderId="15" xfId="3" applyFont="1" applyBorder="1" applyAlignment="1" applyProtection="1">
      <alignment vertical="center"/>
    </xf>
    <xf numFmtId="0" fontId="32" fillId="2" borderId="0" xfId="0" applyFont="1" applyFill="1"/>
    <xf numFmtId="0" fontId="1" fillId="0" borderId="5" xfId="3" applyFont="1" applyBorder="1" applyAlignment="1" applyProtection="1">
      <alignment vertical="center"/>
    </xf>
    <xf numFmtId="0" fontId="22" fillId="0" borderId="4" xfId="3" applyFont="1" applyBorder="1" applyAlignment="1" applyProtection="1">
      <alignment horizontal="center" vertical="center"/>
    </xf>
    <xf numFmtId="0" fontId="18" fillId="2" borderId="1" xfId="3" applyFont="1" applyFill="1" applyBorder="1" applyAlignment="1" applyProtection="1">
      <alignment horizontal="center" vertical="center"/>
    </xf>
    <xf numFmtId="44" fontId="9" fillId="0" borderId="3" xfId="3" applyNumberFormat="1" applyFont="1" applyFill="1" applyBorder="1" applyAlignment="1" applyProtection="1">
      <alignment horizontal="center" vertical="top" wrapText="1"/>
    </xf>
    <xf numFmtId="0" fontId="9" fillId="0" borderId="3" xfId="3" applyNumberFormat="1" applyFont="1" applyFill="1" applyBorder="1" applyAlignment="1" applyProtection="1">
      <alignment horizontal="center" vertical="top" wrapText="1"/>
    </xf>
    <xf numFmtId="44" fontId="9" fillId="0" borderId="1" xfId="3" applyNumberFormat="1" applyFont="1" applyFill="1" applyBorder="1" applyAlignment="1" applyProtection="1">
      <alignment horizontal="center" vertical="top" wrapText="1"/>
    </xf>
    <xf numFmtId="0" fontId="9" fillId="0" borderId="1" xfId="3" applyNumberFormat="1" applyFont="1" applyFill="1" applyBorder="1" applyAlignment="1" applyProtection="1">
      <alignment horizontal="center" vertical="top" wrapText="1"/>
    </xf>
    <xf numFmtId="164" fontId="21" fillId="3" borderId="1" xfId="3" applyNumberFormat="1" applyFont="1" applyFill="1" applyBorder="1" applyAlignment="1" applyProtection="1">
      <alignment horizontal="center" vertical="center"/>
      <protection locked="0"/>
    </xf>
    <xf numFmtId="0" fontId="9" fillId="0" borderId="3" xfId="3" applyNumberFormat="1" applyFont="1" applyFill="1" applyBorder="1" applyAlignment="1" applyProtection="1">
      <alignment horizontal="left"/>
    </xf>
    <xf numFmtId="0" fontId="34" fillId="0" borderId="9" xfId="3" applyFont="1" applyFill="1" applyBorder="1" applyAlignment="1" applyProtection="1">
      <alignment horizontal="center"/>
    </xf>
    <xf numFmtId="0" fontId="34" fillId="0" borderId="3" xfId="3" applyFont="1" applyFill="1" applyBorder="1" applyAlignment="1" applyProtection="1">
      <alignment horizontal="center"/>
    </xf>
    <xf numFmtId="164" fontId="21" fillId="3" borderId="1" xfId="17" applyNumberFormat="1" applyFont="1" applyFill="1" applyBorder="1" applyAlignment="1" applyProtection="1">
      <alignment vertical="center"/>
      <protection locked="0"/>
    </xf>
    <xf numFmtId="164" fontId="21" fillId="3" borderId="4" xfId="17" applyNumberFormat="1" applyFont="1" applyFill="1" applyBorder="1" applyAlignment="1" applyProtection="1">
      <alignment vertical="center"/>
      <protection locked="0"/>
    </xf>
    <xf numFmtId="2" fontId="21" fillId="0" borderId="4" xfId="3" applyNumberFormat="1" applyFont="1" applyFill="1" applyBorder="1" applyAlignment="1" applyProtection="1">
      <alignment horizontal="center" vertical="top"/>
    </xf>
    <xf numFmtId="1" fontId="21" fillId="0" borderId="4" xfId="3" applyNumberFormat="1" applyFont="1" applyFill="1" applyBorder="1" applyAlignment="1" applyProtection="1">
      <alignment horizontal="center" vertical="center"/>
    </xf>
    <xf numFmtId="0" fontId="9" fillId="0" borderId="4" xfId="3" applyNumberFormat="1" applyFont="1" applyFill="1" applyBorder="1" applyAlignment="1" applyProtection="1">
      <alignment horizontal="center" vertical="top" wrapText="1"/>
    </xf>
    <xf numFmtId="44" fontId="9" fillId="0" borderId="4" xfId="3" applyNumberFormat="1" applyFont="1" applyFill="1" applyBorder="1" applyAlignment="1" applyProtection="1">
      <alignment horizontal="center" vertical="top" wrapText="1"/>
    </xf>
    <xf numFmtId="0" fontId="22" fillId="0" borderId="3" xfId="3" applyFont="1" applyFill="1" applyBorder="1" applyAlignment="1" applyProtection="1">
      <alignment horizontal="center"/>
    </xf>
    <xf numFmtId="0" fontId="25" fillId="2" borderId="13" xfId="3" applyFont="1" applyFill="1" applyBorder="1" applyAlignment="1" applyProtection="1">
      <alignment horizontal="left" vertical="center" wrapText="1"/>
    </xf>
    <xf numFmtId="0" fontId="10" fillId="0" borderId="0" xfId="0" applyFont="1" applyBorder="1" applyAlignment="1">
      <alignment vertical="center" wrapText="1"/>
    </xf>
    <xf numFmtId="0" fontId="0" fillId="0" borderId="0" xfId="0" applyBorder="1"/>
    <xf numFmtId="0" fontId="27" fillId="0" borderId="1" xfId="0" applyFont="1" applyBorder="1" applyAlignment="1">
      <alignment horizontal="center"/>
    </xf>
    <xf numFmtId="0" fontId="21" fillId="0" borderId="10" xfId="0" applyFont="1" applyBorder="1" applyAlignment="1">
      <alignment horizontal="right"/>
    </xf>
    <xf numFmtId="0" fontId="21" fillId="0" borderId="13" xfId="0" applyFont="1" applyBorder="1" applyAlignment="1">
      <alignment horizontal="right"/>
    </xf>
    <xf numFmtId="0" fontId="21" fillId="0" borderId="13" xfId="0" applyFont="1" applyFill="1" applyBorder="1"/>
    <xf numFmtId="0" fontId="21" fillId="0" borderId="0" xfId="0" applyFont="1" applyFill="1"/>
    <xf numFmtId="0" fontId="21" fillId="0" borderId="10" xfId="0" applyFont="1" applyFill="1" applyBorder="1"/>
    <xf numFmtId="0" fontId="18" fillId="2" borderId="5" xfId="3" applyFont="1" applyFill="1" applyBorder="1" applyAlignment="1" applyProtection="1">
      <alignment horizontal="center" vertical="center"/>
    </xf>
    <xf numFmtId="0" fontId="25" fillId="2" borderId="10" xfId="3" applyFont="1" applyFill="1" applyBorder="1" applyAlignment="1" applyProtection="1">
      <alignment horizontal="left" vertical="center" wrapText="1"/>
    </xf>
    <xf numFmtId="0" fontId="10" fillId="0" borderId="0" xfId="0" applyFont="1" applyFill="1" applyBorder="1" applyAlignment="1"/>
    <xf numFmtId="0" fontId="10" fillId="0" borderId="14" xfId="0" applyFont="1" applyBorder="1"/>
    <xf numFmtId="0" fontId="10" fillId="0" borderId="6" xfId="0" applyFont="1" applyBorder="1"/>
    <xf numFmtId="0" fontId="21" fillId="0" borderId="14" xfId="0" applyFont="1" applyFill="1" applyBorder="1"/>
    <xf numFmtId="0" fontId="21" fillId="0" borderId="14" xfId="0" applyFont="1" applyBorder="1"/>
    <xf numFmtId="0" fontId="10" fillId="0" borderId="1" xfId="0" applyFont="1" applyBorder="1" applyAlignment="1">
      <alignment horizontal="center"/>
    </xf>
    <xf numFmtId="164" fontId="25" fillId="0" borderId="1" xfId="3" applyNumberFormat="1" applyFont="1" applyFill="1" applyBorder="1" applyAlignment="1" applyProtection="1">
      <alignment horizontal="center" vertical="center"/>
    </xf>
    <xf numFmtId="44" fontId="9" fillId="0" borderId="1" xfId="3" applyNumberFormat="1" applyFont="1" applyFill="1" applyBorder="1" applyAlignment="1" applyProtection="1">
      <alignment horizontal="center" vertical="top" wrapText="1"/>
    </xf>
    <xf numFmtId="164" fontId="25" fillId="0" borderId="1" xfId="3" applyNumberFormat="1" applyFont="1" applyFill="1" applyBorder="1" applyAlignment="1" applyProtection="1">
      <alignment horizontal="center" vertical="top"/>
    </xf>
    <xf numFmtId="49" fontId="9" fillId="0" borderId="1" xfId="3" applyNumberFormat="1" applyFont="1" applyFill="1" applyBorder="1" applyAlignment="1" applyProtection="1">
      <alignment horizontal="center" vertical="center" wrapText="1"/>
    </xf>
    <xf numFmtId="164" fontId="25" fillId="2" borderId="1" xfId="3" applyNumberFormat="1" applyFont="1" applyFill="1" applyBorder="1" applyAlignment="1" applyProtection="1">
      <alignment horizontal="center" vertical="center"/>
    </xf>
    <xf numFmtId="0" fontId="5" fillId="0" borderId="0" xfId="0" applyFont="1" applyBorder="1"/>
    <xf numFmtId="0" fontId="10" fillId="0" borderId="0" xfId="0" applyFont="1" applyBorder="1" applyAlignment="1">
      <alignment horizontal="center"/>
    </xf>
    <xf numFmtId="0" fontId="18" fillId="0" borderId="4" xfId="0" applyFont="1" applyBorder="1" applyAlignment="1">
      <alignment horizontal="center"/>
    </xf>
    <xf numFmtId="0" fontId="18" fillId="0" borderId="3" xfId="0" applyFont="1" applyBorder="1" applyAlignment="1">
      <alignment horizontal="center"/>
    </xf>
    <xf numFmtId="0" fontId="10" fillId="0" borderId="15" xfId="0" applyFont="1" applyBorder="1" applyAlignment="1">
      <alignment horizontal="center"/>
    </xf>
    <xf numFmtId="0" fontId="10" fillId="0" borderId="13" xfId="0" applyFont="1" applyBorder="1"/>
    <xf numFmtId="164" fontId="16" fillId="0" borderId="13" xfId="0" applyNumberFormat="1" applyFont="1" applyBorder="1"/>
    <xf numFmtId="164" fontId="25" fillId="2" borderId="14" xfId="3" applyNumberFormat="1" applyFont="1" applyFill="1" applyBorder="1" applyAlignment="1" applyProtection="1">
      <alignment horizontal="center" vertical="center"/>
    </xf>
    <xf numFmtId="164" fontId="10" fillId="3" borderId="1" xfId="0" applyNumberFormat="1" applyFont="1" applyFill="1" applyBorder="1" applyProtection="1">
      <protection locked="0"/>
    </xf>
    <xf numFmtId="164" fontId="10" fillId="3" borderId="4" xfId="0" applyNumberFormat="1" applyFont="1" applyFill="1" applyBorder="1" applyProtection="1">
      <protection locked="0"/>
    </xf>
    <xf numFmtId="0" fontId="10" fillId="3" borderId="13" xfId="0" applyFont="1" applyFill="1" applyBorder="1" applyProtection="1">
      <protection locked="0"/>
    </xf>
    <xf numFmtId="0" fontId="10" fillId="3" borderId="6" xfId="0" applyFont="1" applyFill="1" applyBorder="1" applyProtection="1">
      <protection locked="0"/>
    </xf>
    <xf numFmtId="0" fontId="10" fillId="3" borderId="8" xfId="0" applyFont="1" applyFill="1" applyBorder="1" applyProtection="1">
      <protection locked="0"/>
    </xf>
    <xf numFmtId="0" fontId="21" fillId="3" borderId="1" xfId="0" applyFont="1" applyFill="1" applyBorder="1" applyProtection="1">
      <protection locked="0"/>
    </xf>
    <xf numFmtId="0" fontId="21" fillId="3" borderId="14" xfId="0" applyFont="1" applyFill="1" applyBorder="1" applyProtection="1">
      <protection locked="0"/>
    </xf>
    <xf numFmtId="0" fontId="21" fillId="3" borderId="4" xfId="0" applyFont="1" applyFill="1" applyBorder="1" applyProtection="1">
      <protection locked="0"/>
    </xf>
    <xf numFmtId="0" fontId="10" fillId="3" borderId="10" xfId="0" applyFont="1" applyFill="1" applyBorder="1" applyProtection="1">
      <protection locked="0"/>
    </xf>
    <xf numFmtId="0" fontId="10" fillId="3" borderId="2" xfId="0" applyFont="1" applyFill="1" applyBorder="1" applyProtection="1">
      <protection locked="0"/>
    </xf>
    <xf numFmtId="1" fontId="21" fillId="0" borderId="4" xfId="3" applyNumberFormat="1" applyFont="1" applyFill="1" applyBorder="1" applyAlignment="1" applyProtection="1">
      <alignment horizontal="center" vertical="top"/>
    </xf>
    <xf numFmtId="0" fontId="29" fillId="0" borderId="11" xfId="0" applyFont="1" applyBorder="1" applyAlignment="1"/>
    <xf numFmtId="0" fontId="29" fillId="0" borderId="0" xfId="0" applyFont="1" applyBorder="1" applyAlignment="1"/>
    <xf numFmtId="0" fontId="29" fillId="0" borderId="12" xfId="0" applyFont="1" applyBorder="1" applyAlignment="1"/>
    <xf numFmtId="0" fontId="29" fillId="0" borderId="11" xfId="0" applyFont="1" applyFill="1" applyBorder="1" applyAlignment="1">
      <alignment wrapText="1"/>
    </xf>
    <xf numFmtId="0" fontId="29" fillId="0" borderId="0" xfId="0" applyFont="1" applyFill="1" applyBorder="1" applyAlignment="1">
      <alignment wrapText="1"/>
    </xf>
    <xf numFmtId="0" fontId="29" fillId="0" borderId="12" xfId="0" applyFont="1" applyFill="1" applyBorder="1" applyAlignment="1">
      <alignment wrapText="1"/>
    </xf>
    <xf numFmtId="0" fontId="29" fillId="0" borderId="7" xfId="0" applyFont="1" applyBorder="1" applyAlignment="1">
      <alignment vertical="center" wrapText="1"/>
    </xf>
    <xf numFmtId="0" fontId="29" fillId="0" borderId="2" xfId="0" applyFont="1" applyBorder="1" applyAlignment="1">
      <alignment vertical="center" wrapText="1"/>
    </xf>
    <xf numFmtId="0" fontId="29" fillId="0" borderId="8" xfId="0" applyFont="1" applyBorder="1" applyAlignment="1">
      <alignment vertical="center" wrapText="1"/>
    </xf>
    <xf numFmtId="0" fontId="29" fillId="0" borderId="11" xfId="0" applyFont="1" applyBorder="1" applyAlignment="1">
      <alignment horizontal="left"/>
    </xf>
    <xf numFmtId="0" fontId="29" fillId="0" borderId="0" xfId="0" applyFont="1" applyBorder="1" applyAlignment="1">
      <alignment horizontal="left"/>
    </xf>
    <xf numFmtId="0" fontId="29" fillId="0" borderId="0" xfId="0" applyFont="1" applyFill="1" applyBorder="1" applyAlignment="1">
      <alignment horizontal="left" indent="1"/>
    </xf>
    <xf numFmtId="0" fontId="29" fillId="0" borderId="0" xfId="0" applyFont="1" applyBorder="1" applyAlignment="1">
      <alignment horizontal="left" indent="1"/>
    </xf>
    <xf numFmtId="0" fontId="29" fillId="0" borderId="12" xfId="0" applyFont="1" applyBorder="1" applyAlignment="1">
      <alignment horizontal="left"/>
    </xf>
    <xf numFmtId="164" fontId="21" fillId="3" borderId="1" xfId="3" applyNumberFormat="1" applyFont="1" applyFill="1" applyBorder="1" applyAlignment="1" applyProtection="1">
      <alignment horizontal="center" vertical="top"/>
      <protection locked="0"/>
    </xf>
    <xf numFmtId="44" fontId="9" fillId="3" borderId="1" xfId="3" applyNumberFormat="1" applyFont="1" applyFill="1" applyBorder="1" applyAlignment="1" applyProtection="1">
      <alignment horizontal="center" vertical="top" wrapText="1"/>
      <protection locked="0"/>
    </xf>
    <xf numFmtId="0" fontId="10" fillId="3" borderId="14" xfId="0" applyFont="1" applyFill="1" applyBorder="1" applyProtection="1">
      <protection locked="0"/>
    </xf>
    <xf numFmtId="0" fontId="23" fillId="4" borderId="1" xfId="0" applyFont="1" applyFill="1" applyBorder="1" applyAlignment="1">
      <alignment horizontal="center" vertical="center" wrapText="1"/>
    </xf>
    <xf numFmtId="0" fontId="23" fillId="3" borderId="1" xfId="0" applyFont="1" applyFill="1" applyBorder="1" applyAlignment="1" applyProtection="1">
      <alignment horizontal="left" vertical="center"/>
      <protection locked="0"/>
    </xf>
    <xf numFmtId="0" fontId="35" fillId="0" borderId="7" xfId="0" applyFont="1" applyBorder="1" applyAlignment="1">
      <alignment horizontal="center" vertical="center" wrapText="1"/>
    </xf>
    <xf numFmtId="0" fontId="35" fillId="0" borderId="2" xfId="0" applyFont="1" applyBorder="1" applyAlignment="1">
      <alignment horizontal="center" vertical="center" wrapText="1"/>
    </xf>
    <xf numFmtId="0" fontId="35" fillId="0" borderId="8" xfId="0" applyFont="1" applyBorder="1" applyAlignment="1">
      <alignment horizontal="center" vertical="center" wrapText="1"/>
    </xf>
    <xf numFmtId="0" fontId="10" fillId="3" borderId="13" xfId="0" applyFont="1" applyFill="1" applyBorder="1" applyAlignment="1" applyProtection="1">
      <alignment horizontal="left" vertical="center" wrapText="1"/>
      <protection locked="0"/>
    </xf>
    <xf numFmtId="0" fontId="13" fillId="3" borderId="5" xfId="0" applyNumberFormat="1" applyFont="1" applyFill="1" applyBorder="1" applyAlignment="1" applyProtection="1">
      <alignment horizontal="right" vertical="center"/>
      <protection locked="0"/>
    </xf>
    <xf numFmtId="0" fontId="13" fillId="3" borderId="10" xfId="0" applyNumberFormat="1" applyFont="1" applyFill="1" applyBorder="1" applyAlignment="1" applyProtection="1">
      <alignment horizontal="right" vertical="center"/>
      <protection locked="0"/>
    </xf>
    <xf numFmtId="0" fontId="13" fillId="3" borderId="7" xfId="0" applyNumberFormat="1" applyFont="1" applyFill="1" applyBorder="1" applyAlignment="1" applyProtection="1">
      <alignment horizontal="right" vertical="center"/>
      <protection locked="0"/>
    </xf>
    <xf numFmtId="0" fontId="13" fillId="3" borderId="2" xfId="0" applyNumberFormat="1" applyFont="1" applyFill="1" applyBorder="1" applyAlignment="1" applyProtection="1">
      <alignment horizontal="right" vertical="center"/>
      <protection locked="0"/>
    </xf>
    <xf numFmtId="0" fontId="10" fillId="0" borderId="1" xfId="0" applyFont="1" applyBorder="1" applyAlignment="1">
      <alignment horizontal="center"/>
    </xf>
    <xf numFmtId="0" fontId="9" fillId="0" borderId="1" xfId="0" applyFont="1" applyBorder="1" applyAlignment="1">
      <alignment horizontal="center" vertical="center" wrapText="1"/>
    </xf>
    <xf numFmtId="0" fontId="7" fillId="0" borderId="1" xfId="0" applyFont="1" applyBorder="1" applyAlignment="1">
      <alignment horizontal="center" wrapText="1"/>
    </xf>
    <xf numFmtId="0" fontId="7" fillId="0" borderId="1" xfId="0" applyFont="1" applyBorder="1" applyAlignment="1">
      <alignment horizontal="center" vertical="center" wrapText="1"/>
    </xf>
    <xf numFmtId="0" fontId="18" fillId="0" borderId="1" xfId="0" applyFont="1" applyBorder="1" applyAlignment="1">
      <alignment horizontal="center"/>
    </xf>
    <xf numFmtId="0" fontId="7" fillId="0" borderId="15" xfId="0" applyFont="1" applyBorder="1" applyAlignment="1">
      <alignment horizontal="center" wrapText="1"/>
    </xf>
    <xf numFmtId="0" fontId="7" fillId="0" borderId="13" xfId="0" applyFont="1" applyBorder="1" applyAlignment="1">
      <alignment horizontal="center" wrapText="1"/>
    </xf>
    <xf numFmtId="0" fontId="7" fillId="0" borderId="14" xfId="0" applyFont="1" applyBorder="1" applyAlignment="1">
      <alignment horizontal="center" wrapText="1"/>
    </xf>
    <xf numFmtId="0" fontId="7" fillId="0" borderId="3" xfId="0" applyFont="1" applyBorder="1" applyAlignment="1">
      <alignment horizontal="center" vertical="center" wrapText="1"/>
    </xf>
    <xf numFmtId="0" fontId="30" fillId="2" borderId="1" xfId="0" applyFont="1" applyFill="1" applyBorder="1" applyAlignment="1">
      <alignment horizontal="center" vertical="center" wrapText="1"/>
    </xf>
    <xf numFmtId="0" fontId="9" fillId="4" borderId="1" xfId="0" applyFont="1" applyFill="1" applyBorder="1" applyAlignment="1">
      <alignment horizontal="left" vertical="center"/>
    </xf>
    <xf numFmtId="0" fontId="21" fillId="0" borderId="1" xfId="0" applyFont="1" applyBorder="1" applyAlignment="1">
      <alignment horizontal="left" indent="1"/>
    </xf>
    <xf numFmtId="0" fontId="21" fillId="0" borderId="15" xfId="0" applyFont="1" applyBorder="1" applyAlignment="1">
      <alignment horizontal="left" indent="1"/>
    </xf>
    <xf numFmtId="0" fontId="21" fillId="0" borderId="13" xfId="0" applyFont="1" applyBorder="1" applyAlignment="1">
      <alignment horizontal="left" indent="1"/>
    </xf>
    <xf numFmtId="0" fontId="21" fillId="0" borderId="14" xfId="0" applyFont="1" applyBorder="1" applyAlignment="1">
      <alignment horizontal="left" indent="1"/>
    </xf>
    <xf numFmtId="0" fontId="29" fillId="0" borderId="7" xfId="0" applyFont="1" applyBorder="1" applyAlignment="1">
      <alignment vertical="center" wrapText="1"/>
    </xf>
    <xf numFmtId="0" fontId="29" fillId="0" borderId="2" xfId="0" applyFont="1" applyBorder="1" applyAlignment="1">
      <alignment vertical="center" wrapText="1"/>
    </xf>
    <xf numFmtId="0" fontId="29" fillId="0" borderId="8" xfId="0" applyFont="1" applyBorder="1" applyAlignment="1">
      <alignment vertical="center" wrapText="1"/>
    </xf>
    <xf numFmtId="0" fontId="10" fillId="3" borderId="2" xfId="0" applyFont="1" applyFill="1" applyBorder="1" applyAlignment="1" applyProtection="1">
      <alignment horizontal="center"/>
      <protection locked="0"/>
    </xf>
    <xf numFmtId="0" fontId="10" fillId="3" borderId="8" xfId="0" applyFont="1" applyFill="1" applyBorder="1" applyAlignment="1" applyProtection="1">
      <alignment horizontal="center"/>
      <protection locked="0"/>
    </xf>
    <xf numFmtId="0" fontId="10" fillId="3" borderId="10" xfId="0" applyFont="1" applyFill="1" applyBorder="1" applyAlignment="1" applyProtection="1">
      <alignment horizontal="center"/>
      <protection locked="0"/>
    </xf>
    <xf numFmtId="0" fontId="10" fillId="3" borderId="6" xfId="0" applyFont="1" applyFill="1" applyBorder="1" applyAlignment="1" applyProtection="1">
      <alignment horizontal="center"/>
      <protection locked="0"/>
    </xf>
    <xf numFmtId="0" fontId="21" fillId="0" borderId="1" xfId="0" applyFont="1" applyBorder="1" applyAlignment="1">
      <alignment horizontal="right"/>
    </xf>
    <xf numFmtId="0" fontId="21" fillId="0" borderId="15" xfId="0" applyFont="1" applyBorder="1" applyAlignment="1">
      <alignment horizontal="right"/>
    </xf>
    <xf numFmtId="0" fontId="21" fillId="0" borderId="13" xfId="0" applyFont="1" applyBorder="1" applyAlignment="1">
      <alignment horizontal="right"/>
    </xf>
    <xf numFmtId="0" fontId="21" fillId="0" borderId="14" xfId="0" applyFont="1" applyBorder="1" applyAlignment="1">
      <alignment horizontal="right"/>
    </xf>
    <xf numFmtId="0" fontId="18" fillId="0" borderId="5" xfId="0" applyFont="1" applyBorder="1" applyAlignment="1">
      <alignment horizontal="center"/>
    </xf>
    <xf numFmtId="0" fontId="18" fillId="0" borderId="10" xfId="0" applyFont="1" applyBorder="1" applyAlignment="1">
      <alignment horizontal="center"/>
    </xf>
    <xf numFmtId="0" fontId="29" fillId="0" borderId="11" xfId="0" applyFont="1" applyBorder="1" applyAlignment="1">
      <alignment horizontal="left"/>
    </xf>
    <xf numFmtId="0" fontId="29" fillId="0" borderId="0" xfId="0" applyFont="1" applyBorder="1" applyAlignment="1">
      <alignment horizontal="left"/>
    </xf>
    <xf numFmtId="0" fontId="13" fillId="0" borderId="15" xfId="0" applyFont="1" applyFill="1" applyBorder="1" applyAlignment="1">
      <alignment horizontal="left"/>
    </xf>
    <xf numFmtId="0" fontId="13" fillId="0" borderId="13" xfId="0" applyFont="1" applyFill="1" applyBorder="1" applyAlignment="1">
      <alignment horizontal="left"/>
    </xf>
    <xf numFmtId="0" fontId="13" fillId="0" borderId="14" xfId="0" applyFont="1" applyFill="1" applyBorder="1" applyAlignment="1">
      <alignment horizontal="left"/>
    </xf>
    <xf numFmtId="0" fontId="29" fillId="0" borderId="5" xfId="0" applyFont="1" applyBorder="1" applyAlignment="1">
      <alignment horizontal="left"/>
    </xf>
    <xf numFmtId="0" fontId="29" fillId="0" borderId="10" xfId="0" applyFont="1" applyBorder="1" applyAlignment="1">
      <alignment horizontal="left"/>
    </xf>
    <xf numFmtId="0" fontId="29" fillId="0" borderId="6" xfId="0" applyFont="1" applyBorder="1" applyAlignment="1">
      <alignment horizontal="left"/>
    </xf>
    <xf numFmtId="0" fontId="29" fillId="0" borderId="7" xfId="0" applyFont="1" applyBorder="1" applyAlignment="1">
      <alignment horizontal="left" vertical="center" wrapText="1"/>
    </xf>
    <xf numFmtId="0" fontId="29" fillId="0" borderId="2" xfId="0" applyFont="1" applyBorder="1" applyAlignment="1">
      <alignment horizontal="left" vertical="center" wrapText="1"/>
    </xf>
    <xf numFmtId="0" fontId="29" fillId="0" borderId="8" xfId="0" applyFont="1" applyBorder="1" applyAlignment="1">
      <alignment horizontal="left" vertical="center" wrapText="1"/>
    </xf>
    <xf numFmtId="164" fontId="25" fillId="0" borderId="1" xfId="3" applyNumberFormat="1" applyFont="1" applyFill="1" applyBorder="1" applyAlignment="1" applyProtection="1">
      <alignment horizontal="center" vertical="center"/>
    </xf>
    <xf numFmtId="0" fontId="25" fillId="2" borderId="15" xfId="3" applyFont="1" applyFill="1" applyBorder="1" applyAlignment="1" applyProtection="1">
      <alignment horizontal="left" vertical="center" wrapText="1"/>
    </xf>
    <xf numFmtId="0" fontId="25" fillId="2" borderId="13" xfId="3" applyFont="1" applyFill="1" applyBorder="1" applyAlignment="1" applyProtection="1">
      <alignment horizontal="left" vertical="center" wrapText="1"/>
    </xf>
    <xf numFmtId="0" fontId="25" fillId="2" borderId="14" xfId="3" applyFont="1" applyFill="1" applyBorder="1" applyAlignment="1" applyProtection="1">
      <alignment horizontal="left" vertical="center" wrapText="1"/>
    </xf>
    <xf numFmtId="164" fontId="25" fillId="2" borderId="1" xfId="3" applyNumberFormat="1" applyFont="1" applyFill="1" applyBorder="1" applyAlignment="1" applyProtection="1">
      <alignment horizontal="center" vertical="center"/>
    </xf>
    <xf numFmtId="44" fontId="25" fillId="2" borderId="1" xfId="3" applyNumberFormat="1" applyFont="1" applyFill="1" applyBorder="1" applyAlignment="1" applyProtection="1">
      <alignment horizontal="center" vertical="center"/>
    </xf>
    <xf numFmtId="0" fontId="8" fillId="5" borderId="1" xfId="3" applyFont="1" applyFill="1" applyBorder="1" applyAlignment="1" applyProtection="1">
      <alignment horizontal="center" vertical="center"/>
    </xf>
    <xf numFmtId="0" fontId="0" fillId="0" borderId="1" xfId="0" applyFill="1" applyBorder="1" applyAlignment="1">
      <alignment horizontal="center"/>
    </xf>
    <xf numFmtId="49" fontId="9" fillId="0" borderId="1" xfId="3" applyNumberFormat="1" applyFont="1" applyFill="1" applyBorder="1" applyAlignment="1" applyProtection="1">
      <alignment horizontal="center" vertical="center" wrapText="1"/>
    </xf>
    <xf numFmtId="49" fontId="9" fillId="0" borderId="1" xfId="3" applyNumberFormat="1" applyFont="1" applyFill="1" applyBorder="1" applyAlignment="1" applyProtection="1">
      <alignment horizontal="center" vertical="center"/>
    </xf>
    <xf numFmtId="0" fontId="21" fillId="0" borderId="7" xfId="3" applyNumberFormat="1" applyFont="1" applyFill="1" applyBorder="1" applyAlignment="1" applyProtection="1">
      <alignment horizontal="left" vertical="center"/>
    </xf>
    <xf numFmtId="0" fontId="21" fillId="0" borderId="2" xfId="3" applyNumberFormat="1" applyFont="1" applyFill="1" applyBorder="1" applyAlignment="1" applyProtection="1">
      <alignment horizontal="left" vertical="center"/>
    </xf>
    <xf numFmtId="164" fontId="25" fillId="0" borderId="1" xfId="3" applyNumberFormat="1" applyFont="1" applyFill="1" applyBorder="1" applyAlignment="1" applyProtection="1">
      <alignment horizontal="center" vertical="top"/>
    </xf>
    <xf numFmtId="0" fontId="21" fillId="0" borderId="1" xfId="3" applyNumberFormat="1" applyFont="1" applyFill="1" applyBorder="1" applyAlignment="1" applyProtection="1">
      <alignment horizontal="left" vertical="center"/>
    </xf>
    <xf numFmtId="0" fontId="9" fillId="0" borderId="15" xfId="3" applyNumberFormat="1" applyFont="1" applyFill="1" applyBorder="1" applyAlignment="1" applyProtection="1">
      <alignment horizontal="left"/>
    </xf>
    <xf numFmtId="0" fontId="9" fillId="0" borderId="13" xfId="3" applyNumberFormat="1" applyFont="1" applyFill="1" applyBorder="1" applyAlignment="1" applyProtection="1">
      <alignment horizontal="left"/>
    </xf>
    <xf numFmtId="0" fontId="9" fillId="0" borderId="14" xfId="3" applyNumberFormat="1" applyFont="1" applyFill="1" applyBorder="1" applyAlignment="1" applyProtection="1">
      <alignment horizontal="left"/>
    </xf>
    <xf numFmtId="44" fontId="9" fillId="0" borderId="1" xfId="3" applyNumberFormat="1" applyFont="1" applyFill="1" applyBorder="1" applyAlignment="1" applyProtection="1">
      <alignment horizontal="center" vertical="top" wrapText="1"/>
    </xf>
    <xf numFmtId="44" fontId="9" fillId="0" borderId="1" xfId="3" applyNumberFormat="1" applyFont="1" applyFill="1" applyBorder="1" applyAlignment="1" applyProtection="1">
      <alignment horizontal="center" vertical="top"/>
    </xf>
    <xf numFmtId="0" fontId="9" fillId="0" borderId="7" xfId="3" applyNumberFormat="1" applyFont="1" applyFill="1" applyBorder="1" applyAlignment="1" applyProtection="1">
      <alignment horizontal="left"/>
    </xf>
    <xf numFmtId="0" fontId="9" fillId="0" borderId="2" xfId="3" applyNumberFormat="1" applyFont="1" applyFill="1" applyBorder="1" applyAlignment="1" applyProtection="1">
      <alignment horizontal="left"/>
    </xf>
    <xf numFmtId="0" fontId="9" fillId="0" borderId="8" xfId="3" applyNumberFormat="1" applyFont="1" applyFill="1" applyBorder="1" applyAlignment="1" applyProtection="1">
      <alignment horizontal="left"/>
    </xf>
    <xf numFmtId="0" fontId="13" fillId="3" borderId="5" xfId="0" applyNumberFormat="1" applyFont="1" applyFill="1" applyBorder="1" applyAlignment="1">
      <alignment horizontal="right" vertical="center"/>
    </xf>
    <xf numFmtId="0" fontId="13" fillId="3" borderId="10" xfId="0" applyNumberFormat="1" applyFont="1" applyFill="1" applyBorder="1" applyAlignment="1">
      <alignment horizontal="right" vertical="center"/>
    </xf>
    <xf numFmtId="0" fontId="13" fillId="3" borderId="7" xfId="0" applyNumberFormat="1" applyFont="1" applyFill="1" applyBorder="1" applyAlignment="1">
      <alignment horizontal="right" vertical="center"/>
    </xf>
    <xf numFmtId="0" fontId="13" fillId="3" borderId="2" xfId="0" applyNumberFormat="1" applyFont="1" applyFill="1" applyBorder="1" applyAlignment="1">
      <alignment horizontal="right" vertical="center"/>
    </xf>
  </cellXfs>
  <cellStyles count="18">
    <cellStyle name="Comma" xfId="1" builtinId="3"/>
    <cellStyle name="Comma 2" xfId="4" xr:uid="{66868200-7A3E-4DC9-AE87-6A18242AF983}"/>
    <cellStyle name="Comma 3" xfId="5" xr:uid="{DD64E8E3-7846-4D09-B516-1D29DBFDE69B}"/>
    <cellStyle name="Currency 2" xfId="6" xr:uid="{D8B88F1F-090E-4026-95DF-9E0A3E7530E4}"/>
    <cellStyle name="Currency 3" xfId="7" xr:uid="{2A8416D1-6748-4F0C-89C5-BE4EF6EFE41A}"/>
    <cellStyle name="Currency 4" xfId="17" xr:uid="{DA3733D9-8ED1-4E78-B125-039AD14882AE}"/>
    <cellStyle name="Normal" xfId="0" builtinId="0"/>
    <cellStyle name="Normal 2" xfId="2" xr:uid="{3945E384-8EA6-4456-8702-5B2CF12444D6}"/>
    <cellStyle name="Normal 2 2" xfId="9" xr:uid="{A288BC80-2F03-444B-87A9-8555ED30F662}"/>
    <cellStyle name="Normal 2 3" xfId="8" xr:uid="{238431F8-7FF0-4AEC-80E2-9E21B514E993}"/>
    <cellStyle name="Normal 3" xfId="10" xr:uid="{9C5045CD-7125-486E-AFB3-045E190E7D95}"/>
    <cellStyle name="Normal 3 2" xfId="11" xr:uid="{23577D13-1825-4C53-959D-37E7CDBAEA07}"/>
    <cellStyle name="Normal 4" xfId="12" xr:uid="{3A342C94-BD5C-4904-8CB9-93BBF4EEC827}"/>
    <cellStyle name="Normal 5" xfId="13" xr:uid="{990ACE26-2C39-4B22-9BD2-7789846F3634}"/>
    <cellStyle name="Normal 6" xfId="3" xr:uid="{1D64AE25-661F-4E91-8F62-15631C59272D}"/>
    <cellStyle name="Percent 2" xfId="14" xr:uid="{C0EF5061-305B-40BF-BB53-36F030297595}"/>
    <cellStyle name="Percent 3" xfId="15" xr:uid="{D8714F81-3195-48AD-BF06-807377EF3ACD}"/>
    <cellStyle name="Style 1" xfId="16" xr:uid="{F46A0B0A-D8EA-4EDF-9DFE-628136F4BAC0}"/>
  </cellStyles>
  <dxfs count="0"/>
  <tableStyles count="0" defaultTableStyle="TableStyleMedium2" defaultPivotStyle="PivotStyleLight16"/>
  <colors>
    <mruColors>
      <color rgb="FFFCFC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287655</xdr:colOff>
      <xdr:row>4</xdr:row>
      <xdr:rowOff>182291</xdr:rowOff>
    </xdr:from>
    <xdr:to>
      <xdr:col>1</xdr:col>
      <xdr:colOff>1920240</xdr:colOff>
      <xdr:row>6</xdr:row>
      <xdr:rowOff>198788</xdr:rowOff>
    </xdr:to>
    <xdr:pic>
      <xdr:nvPicPr>
        <xdr:cNvPr id="2" name="Picture 1" descr="Logo&#10;&#10;&#10;&#10;&#10;&#10;Description automatically generated with medium confidence">
          <a:extLst>
            <a:ext uri="{FF2B5EF4-FFF2-40B4-BE49-F238E27FC236}">
              <a16:creationId xmlns:a16="http://schemas.microsoft.com/office/drawing/2014/main" id="{4C3F4047-DD39-42F5-8564-E890F076F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355" y="2331131"/>
          <a:ext cx="1632585" cy="968997"/>
        </a:xfrm>
        <a:prstGeom prst="rect">
          <a:avLst/>
        </a:prstGeom>
        <a:noFill/>
        <a:ln>
          <a:noFill/>
        </a:ln>
      </xdr:spPr>
    </xdr:pic>
    <xdr:clientData/>
  </xdr:twoCellAnchor>
  <xdr:twoCellAnchor editAs="oneCell">
    <xdr:from>
      <xdr:col>1</xdr:col>
      <xdr:colOff>297181</xdr:colOff>
      <xdr:row>26</xdr:row>
      <xdr:rowOff>127636</xdr:rowOff>
    </xdr:from>
    <xdr:to>
      <xdr:col>1</xdr:col>
      <xdr:colOff>1882141</xdr:colOff>
      <xdr:row>28</xdr:row>
      <xdr:rowOff>161586</xdr:rowOff>
    </xdr:to>
    <xdr:pic>
      <xdr:nvPicPr>
        <xdr:cNvPr id="4" name="Picture 3" descr="Logo&#10;&#10;&#10;&#10;&#10;&#10;Description automatically generated with medium confidence">
          <a:extLst>
            <a:ext uri="{FF2B5EF4-FFF2-40B4-BE49-F238E27FC236}">
              <a16:creationId xmlns:a16="http://schemas.microsoft.com/office/drawing/2014/main" id="{88D1FCF0-9443-423B-AB84-8697B9B2D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3881" y="7221856"/>
          <a:ext cx="1584960" cy="94073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tabSelected="1" topLeftCell="A26" zoomScaleNormal="100" workbookViewId="0">
      <selection activeCell="A26" sqref="A26:I26"/>
    </sheetView>
  </sheetViews>
  <sheetFormatPr defaultColWidth="9.109375" defaultRowHeight="13.8"/>
  <cols>
    <col min="1" max="1" width="3.88671875" style="36" customWidth="1"/>
    <col min="2" max="2" width="34.6640625" style="14" customWidth="1"/>
    <col min="3" max="5" width="18.6640625" style="2" customWidth="1"/>
    <col min="6" max="6" width="2.109375" style="2" customWidth="1"/>
    <col min="7" max="9" width="18.6640625" style="2" customWidth="1"/>
    <col min="10" max="16384" width="9.109375" style="2"/>
  </cols>
  <sheetData>
    <row r="1" spans="1:9" s="1" customFormat="1" ht="38.25" customHeight="1">
      <c r="A1" s="144" t="s">
        <v>99</v>
      </c>
      <c r="B1" s="144"/>
      <c r="C1" s="144"/>
      <c r="D1" s="144"/>
      <c r="E1" s="144"/>
      <c r="F1" s="144"/>
      <c r="G1" s="144"/>
      <c r="H1" s="144"/>
      <c r="I1" s="144"/>
    </row>
    <row r="2" spans="1:9" s="1" customFormat="1" ht="70.95" customHeight="1">
      <c r="A2" s="163" t="s">
        <v>62</v>
      </c>
      <c r="B2" s="163"/>
      <c r="C2" s="163"/>
      <c r="D2" s="163"/>
      <c r="E2" s="163"/>
      <c r="F2" s="163"/>
      <c r="G2" s="163"/>
      <c r="H2" s="163"/>
      <c r="I2" s="163"/>
    </row>
    <row r="3" spans="1:9" s="1" customFormat="1" ht="22.5" customHeight="1">
      <c r="A3" s="145" t="s">
        <v>2</v>
      </c>
      <c r="B3" s="145"/>
      <c r="C3" s="145"/>
      <c r="D3" s="145"/>
      <c r="E3" s="145"/>
      <c r="F3" s="145"/>
      <c r="G3" s="145"/>
      <c r="H3" s="145"/>
      <c r="I3" s="145"/>
    </row>
    <row r="4" spans="1:9" s="1" customFormat="1" ht="16.95" customHeight="1">
      <c r="A4" s="164" t="s">
        <v>4</v>
      </c>
      <c r="B4" s="164"/>
      <c r="C4" s="164"/>
      <c r="D4" s="164"/>
      <c r="E4" s="164"/>
      <c r="F4" s="164"/>
      <c r="G4" s="164"/>
      <c r="H4" s="164"/>
      <c r="I4" s="164"/>
    </row>
    <row r="5" spans="1:9" s="1" customFormat="1" ht="45.6" customHeight="1">
      <c r="A5" s="154"/>
      <c r="B5" s="154"/>
      <c r="C5" s="155" t="s">
        <v>58</v>
      </c>
      <c r="D5" s="155"/>
      <c r="E5" s="155"/>
      <c r="F5" s="155"/>
      <c r="G5" s="155"/>
      <c r="H5" s="155"/>
      <c r="I5" s="155"/>
    </row>
    <row r="6" spans="1:9" s="3" customFormat="1" ht="29.4" customHeight="1">
      <c r="A6" s="154"/>
      <c r="B6" s="154"/>
      <c r="C6" s="159" t="s">
        <v>30</v>
      </c>
      <c r="D6" s="160"/>
      <c r="E6" s="160"/>
      <c r="F6" s="160"/>
      <c r="G6" s="160"/>
      <c r="H6" s="160"/>
      <c r="I6" s="161"/>
    </row>
    <row r="7" spans="1:9" s="1" customFormat="1" ht="31.5" customHeight="1">
      <c r="A7" s="154"/>
      <c r="B7" s="154"/>
      <c r="C7" s="6" t="s">
        <v>31</v>
      </c>
      <c r="D7" s="6" t="s">
        <v>32</v>
      </c>
      <c r="E7" s="6" t="s">
        <v>33</v>
      </c>
      <c r="F7" s="64"/>
      <c r="G7" s="6" t="s">
        <v>37</v>
      </c>
      <c r="H7" s="6" t="s">
        <v>38</v>
      </c>
      <c r="I7" s="6" t="s">
        <v>39</v>
      </c>
    </row>
    <row r="8" spans="1:9" s="23" customFormat="1" ht="12.75" customHeight="1">
      <c r="A8" s="37" t="s">
        <v>12</v>
      </c>
      <c r="B8" s="19" t="s">
        <v>3</v>
      </c>
      <c r="C8" s="20">
        <v>29061</v>
      </c>
      <c r="D8" s="21">
        <v>25183</v>
      </c>
      <c r="E8" s="20">
        <v>55490</v>
      </c>
      <c r="F8" s="22"/>
      <c r="G8" s="20">
        <v>54244</v>
      </c>
      <c r="H8" s="21">
        <f>SUM(C8,E8)</f>
        <v>84551</v>
      </c>
      <c r="I8" s="20">
        <f>SUM(D8,E8)</f>
        <v>80673</v>
      </c>
    </row>
    <row r="9" spans="1:9" s="1" customFormat="1" ht="15.75" customHeight="1">
      <c r="A9" s="38">
        <v>1</v>
      </c>
      <c r="B9" s="46" t="s">
        <v>34</v>
      </c>
      <c r="C9" s="116"/>
      <c r="D9" s="116"/>
      <c r="E9" s="116"/>
      <c r="F9" s="11"/>
      <c r="G9" s="116"/>
      <c r="H9" s="116"/>
      <c r="I9" s="116"/>
    </row>
    <row r="10" spans="1:9" s="1" customFormat="1" ht="15.75" customHeight="1">
      <c r="A10" s="38">
        <v>2</v>
      </c>
      <c r="B10" s="46" t="s">
        <v>41</v>
      </c>
      <c r="C10" s="116"/>
      <c r="D10" s="116"/>
      <c r="E10" s="116"/>
      <c r="F10" s="11"/>
      <c r="G10" s="116"/>
      <c r="H10" s="116"/>
      <c r="I10" s="116"/>
    </row>
    <row r="11" spans="1:9" s="1" customFormat="1" ht="15.75" customHeight="1">
      <c r="A11" s="38">
        <v>3</v>
      </c>
      <c r="B11" s="46" t="s">
        <v>35</v>
      </c>
      <c r="C11" s="116"/>
      <c r="D11" s="116"/>
      <c r="E11" s="116"/>
      <c r="F11" s="11"/>
      <c r="G11" s="116"/>
      <c r="H11" s="116"/>
      <c r="I11" s="116"/>
    </row>
    <row r="12" spans="1:9" s="1" customFormat="1" ht="15.75" customHeight="1">
      <c r="A12" s="38">
        <v>4</v>
      </c>
      <c r="B12" s="46" t="s">
        <v>36</v>
      </c>
      <c r="C12" s="117"/>
      <c r="D12" s="117"/>
      <c r="E12" s="117"/>
      <c r="F12" s="11"/>
      <c r="G12" s="117"/>
      <c r="H12" s="117"/>
      <c r="I12" s="117"/>
    </row>
    <row r="13" spans="1:9" s="1" customFormat="1" ht="15.75" customHeight="1">
      <c r="A13" s="38">
        <v>5</v>
      </c>
      <c r="B13" s="50" t="s">
        <v>67</v>
      </c>
      <c r="C13" s="18">
        <f>SUM(C9:C12)*C8</f>
        <v>0</v>
      </c>
      <c r="D13" s="18">
        <f t="shared" ref="D13:E13" si="0">SUM(D9:D12)*D8</f>
        <v>0</v>
      </c>
      <c r="E13" s="18">
        <f t="shared" si="0"/>
        <v>0</v>
      </c>
      <c r="F13" s="65"/>
      <c r="G13" s="18">
        <f>SUM(G9:G12)*G8</f>
        <v>0</v>
      </c>
      <c r="H13" s="18">
        <f>SUM(H9:H12)*H8</f>
        <v>0</v>
      </c>
      <c r="I13" s="18">
        <f>SUM(I9:I12)*I8</f>
        <v>0</v>
      </c>
    </row>
    <row r="14" spans="1:9" s="1" customFormat="1" ht="15.75" customHeight="1">
      <c r="A14" s="38">
        <v>6</v>
      </c>
      <c r="B14" s="44" t="s">
        <v>90</v>
      </c>
      <c r="C14" s="17" cm="1">
        <f t="array" ref="C14">SUM((C9:C12)*C8)*12</f>
        <v>0</v>
      </c>
      <c r="D14" s="17" cm="1">
        <f t="array" ref="D14">SUM((D9:D12)*D8)*12</f>
        <v>0</v>
      </c>
      <c r="E14" s="17" cm="1">
        <f t="array" ref="E14">SUM((E9:E12)*E8)*12</f>
        <v>0</v>
      </c>
      <c r="F14" s="45"/>
      <c r="G14" s="17" cm="1">
        <f t="array" ref="G14">SUM((G9:G12)*G8)*12</f>
        <v>0</v>
      </c>
      <c r="H14" s="17" cm="1">
        <f t="array" ref="H14">SUM((H9:H12)*H8)*12</f>
        <v>0</v>
      </c>
      <c r="I14" s="17" cm="1">
        <f t="array" ref="I14">SUM((I9:I12)*I8)*12</f>
        <v>0</v>
      </c>
    </row>
    <row r="15" spans="1:9" s="1" customFormat="1" ht="31.2" customHeight="1">
      <c r="A15" s="158"/>
      <c r="B15" s="158"/>
      <c r="C15" s="157" t="s">
        <v>92</v>
      </c>
      <c r="D15" s="157"/>
      <c r="E15" s="157"/>
      <c r="F15" s="162"/>
      <c r="G15" s="157"/>
      <c r="H15" s="157"/>
      <c r="I15" s="157"/>
    </row>
    <row r="16" spans="1:9" s="1" customFormat="1" ht="30" customHeight="1">
      <c r="A16" s="158"/>
      <c r="B16" s="158"/>
      <c r="C16" s="47" t="s">
        <v>31</v>
      </c>
      <c r="D16" s="47" t="s">
        <v>32</v>
      </c>
      <c r="E16" s="47" t="s">
        <v>33</v>
      </c>
      <c r="F16" s="45"/>
      <c r="G16" s="47" t="s">
        <v>37</v>
      </c>
      <c r="H16" s="47" t="s">
        <v>38</v>
      </c>
      <c r="I16" s="47" t="s">
        <v>39</v>
      </c>
    </row>
    <row r="17" spans="1:9" s="1" customFormat="1" ht="15.75" customHeight="1">
      <c r="A17" s="37" t="s">
        <v>12</v>
      </c>
      <c r="B17" s="19" t="s">
        <v>3</v>
      </c>
      <c r="C17" s="20">
        <v>29061</v>
      </c>
      <c r="D17" s="21">
        <v>25183</v>
      </c>
      <c r="E17" s="20">
        <v>55490</v>
      </c>
      <c r="F17" s="45"/>
      <c r="G17" s="20">
        <v>54244</v>
      </c>
      <c r="H17" s="21">
        <f>SUM(C17,E17)</f>
        <v>84551</v>
      </c>
      <c r="I17" s="20">
        <f>SUM(D17,E17)</f>
        <v>80673</v>
      </c>
    </row>
    <row r="18" spans="1:9" s="1" customFormat="1" ht="15.75" customHeight="1">
      <c r="A18" s="38">
        <v>7</v>
      </c>
      <c r="B18" s="46" t="s">
        <v>34</v>
      </c>
      <c r="C18" s="116"/>
      <c r="D18" s="116"/>
      <c r="E18" s="116"/>
      <c r="F18" s="45"/>
      <c r="G18" s="116"/>
      <c r="H18" s="116"/>
      <c r="I18" s="116"/>
    </row>
    <row r="19" spans="1:9" s="1" customFormat="1" ht="15.75" customHeight="1">
      <c r="A19" s="38">
        <v>8</v>
      </c>
      <c r="B19" s="46" t="s">
        <v>41</v>
      </c>
      <c r="C19" s="116"/>
      <c r="D19" s="116"/>
      <c r="E19" s="116"/>
      <c r="F19" s="45"/>
      <c r="G19" s="116"/>
      <c r="H19" s="116"/>
      <c r="I19" s="116"/>
    </row>
    <row r="20" spans="1:9" s="1" customFormat="1" ht="15.75" customHeight="1">
      <c r="A20" s="38">
        <v>9</v>
      </c>
      <c r="B20" s="46" t="s">
        <v>35</v>
      </c>
      <c r="C20" s="116"/>
      <c r="D20" s="116"/>
      <c r="E20" s="116"/>
      <c r="F20" s="45"/>
      <c r="G20" s="116"/>
      <c r="H20" s="116"/>
      <c r="I20" s="116"/>
    </row>
    <row r="21" spans="1:9" s="1" customFormat="1" ht="15.75" customHeight="1">
      <c r="A21" s="38">
        <v>10</v>
      </c>
      <c r="B21" s="46" t="s">
        <v>36</v>
      </c>
      <c r="C21" s="117"/>
      <c r="D21" s="117"/>
      <c r="E21" s="117"/>
      <c r="F21" s="45"/>
      <c r="G21" s="117"/>
      <c r="H21" s="117"/>
      <c r="I21" s="117"/>
    </row>
    <row r="22" spans="1:9" s="1" customFormat="1" ht="12.75" customHeight="1">
      <c r="A22" s="38">
        <v>11</v>
      </c>
      <c r="B22" s="50" t="s">
        <v>67</v>
      </c>
      <c r="C22" s="18">
        <f>SUM(C18:C21)*C17</f>
        <v>0</v>
      </c>
      <c r="D22" s="18">
        <f>SUM(D18:D21)*D17</f>
        <v>0</v>
      </c>
      <c r="E22" s="18">
        <f>SUM(E18:E21)*E17</f>
        <v>0</v>
      </c>
      <c r="F22" s="5"/>
      <c r="G22" s="18">
        <f>SUM(G18:G21)*G17</f>
        <v>0</v>
      </c>
      <c r="H22" s="18">
        <f>SUM(H18:H21)*H17</f>
        <v>0</v>
      </c>
      <c r="I22" s="18">
        <f>SUM(I18:I21)*I17</f>
        <v>0</v>
      </c>
    </row>
    <row r="23" spans="1:9" s="1" customFormat="1" ht="12.75" customHeight="1">
      <c r="A23" s="38">
        <v>12</v>
      </c>
      <c r="B23" s="44" t="s">
        <v>90</v>
      </c>
      <c r="C23" s="17" cm="1">
        <f t="array" ref="C23">SUM((C18:C21)*C17)*12</f>
        <v>0</v>
      </c>
      <c r="D23" s="17" cm="1">
        <f t="array" ref="D23">SUM((D18:D21)*D17)*12</f>
        <v>0</v>
      </c>
      <c r="E23" s="17" cm="1">
        <f t="array" ref="E23">SUM((E18:E21)*E17)*12</f>
        <v>0</v>
      </c>
      <c r="F23" s="5"/>
      <c r="G23" s="17" cm="1">
        <f t="array" ref="G23">SUM((G18:G21)*G17)*12</f>
        <v>0</v>
      </c>
      <c r="H23" s="17" cm="1">
        <f t="array" ref="H23">SUM((H18:H21)*H17)*12</f>
        <v>0</v>
      </c>
      <c r="I23" s="17" cm="1">
        <f t="array" ref="I23">SUM((I18:I21)*I17)*12</f>
        <v>0</v>
      </c>
    </row>
    <row r="24" spans="1:9" s="1" customFormat="1" ht="12.75" customHeight="1">
      <c r="A24" s="112"/>
      <c r="B24" s="113"/>
      <c r="C24" s="114"/>
      <c r="D24" s="114"/>
      <c r="E24" s="114"/>
      <c r="F24" s="8"/>
      <c r="G24" s="8"/>
      <c r="H24" s="8"/>
      <c r="I24" s="98"/>
    </row>
    <row r="25" spans="1:9" s="1" customFormat="1" ht="31.2" customHeight="1">
      <c r="A25" s="144" t="s">
        <v>107</v>
      </c>
      <c r="B25" s="144"/>
      <c r="C25" s="144"/>
      <c r="D25" s="144"/>
      <c r="E25" s="144"/>
      <c r="F25" s="144"/>
      <c r="G25" s="144"/>
      <c r="H25" s="144"/>
      <c r="I25" s="144"/>
    </row>
    <row r="26" spans="1:9" s="1" customFormat="1" ht="22.5" customHeight="1">
      <c r="A26" s="145" t="s">
        <v>2</v>
      </c>
      <c r="B26" s="145"/>
      <c r="C26" s="145"/>
      <c r="D26" s="145"/>
      <c r="E26" s="145"/>
      <c r="F26" s="145"/>
      <c r="G26" s="145"/>
      <c r="H26" s="145"/>
      <c r="I26" s="145"/>
    </row>
    <row r="27" spans="1:9" s="1" customFormat="1" ht="43.2" customHeight="1">
      <c r="A27" s="154"/>
      <c r="B27" s="154"/>
      <c r="C27" s="155" t="s">
        <v>59</v>
      </c>
      <c r="D27" s="155"/>
      <c r="E27" s="155"/>
      <c r="F27" s="155"/>
      <c r="G27" s="155"/>
      <c r="H27" s="155"/>
      <c r="I27" s="155"/>
    </row>
    <row r="28" spans="1:9" s="3" customFormat="1" ht="28.2" customHeight="1">
      <c r="A28" s="154"/>
      <c r="B28" s="154"/>
      <c r="C28" s="157" t="s">
        <v>40</v>
      </c>
      <c r="D28" s="157"/>
      <c r="E28" s="157"/>
      <c r="F28" s="157"/>
      <c r="G28" s="157"/>
      <c r="H28" s="157"/>
      <c r="I28" s="157"/>
    </row>
    <row r="29" spans="1:9" s="1" customFormat="1" ht="31.5" customHeight="1">
      <c r="A29" s="154"/>
      <c r="B29" s="154"/>
      <c r="C29" s="47" t="s">
        <v>9</v>
      </c>
      <c r="D29" s="47" t="s">
        <v>10</v>
      </c>
      <c r="E29" s="47" t="s">
        <v>11</v>
      </c>
      <c r="F29" s="7"/>
      <c r="G29" s="47" t="s">
        <v>37</v>
      </c>
      <c r="H29" s="47" t="s">
        <v>38</v>
      </c>
      <c r="I29" s="47" t="s">
        <v>39</v>
      </c>
    </row>
    <row r="30" spans="1:9" s="23" customFormat="1" ht="12.75" customHeight="1">
      <c r="A30" s="37" t="s">
        <v>12</v>
      </c>
      <c r="B30" s="19" t="s">
        <v>3</v>
      </c>
      <c r="C30" s="20">
        <v>29061</v>
      </c>
      <c r="D30" s="21">
        <v>25183</v>
      </c>
      <c r="E30" s="20">
        <v>55490</v>
      </c>
      <c r="F30" s="22"/>
      <c r="G30" s="20">
        <v>54244</v>
      </c>
      <c r="H30" s="21">
        <f>SUM(C30,E30)</f>
        <v>84551</v>
      </c>
      <c r="I30" s="20">
        <f>SUM(D30,E30)</f>
        <v>80673</v>
      </c>
    </row>
    <row r="31" spans="1:9" s="1" customFormat="1" ht="15.75" customHeight="1">
      <c r="A31" s="38">
        <v>13</v>
      </c>
      <c r="B31" s="46" t="s">
        <v>34</v>
      </c>
      <c r="C31" s="116"/>
      <c r="D31" s="116"/>
      <c r="E31" s="116"/>
      <c r="F31" s="11"/>
      <c r="G31" s="116"/>
      <c r="H31" s="116"/>
      <c r="I31" s="116"/>
    </row>
    <row r="32" spans="1:9" s="1" customFormat="1" ht="15.75" customHeight="1">
      <c r="A32" s="38">
        <v>14</v>
      </c>
      <c r="B32" s="46" t="s">
        <v>41</v>
      </c>
      <c r="C32" s="116"/>
      <c r="D32" s="116"/>
      <c r="E32" s="116"/>
      <c r="F32" s="11"/>
      <c r="G32" s="116"/>
      <c r="H32" s="116"/>
      <c r="I32" s="116"/>
    </row>
    <row r="33" spans="1:9" s="1" customFormat="1" ht="15.75" customHeight="1">
      <c r="A33" s="38">
        <v>15</v>
      </c>
      <c r="B33" s="46" t="s">
        <v>35</v>
      </c>
      <c r="C33" s="116"/>
      <c r="D33" s="116"/>
      <c r="E33" s="116"/>
      <c r="F33" s="11"/>
      <c r="G33" s="116"/>
      <c r="H33" s="116"/>
      <c r="I33" s="116"/>
    </row>
    <row r="34" spans="1:9" s="1" customFormat="1" ht="15.75" customHeight="1">
      <c r="A34" s="38">
        <v>16</v>
      </c>
      <c r="B34" s="46" t="s">
        <v>36</v>
      </c>
      <c r="C34" s="117"/>
      <c r="D34" s="117"/>
      <c r="E34" s="117"/>
      <c r="F34" s="11"/>
      <c r="G34" s="117"/>
      <c r="H34" s="117"/>
      <c r="I34" s="117"/>
    </row>
    <row r="35" spans="1:9" s="1" customFormat="1" ht="14.4">
      <c r="A35" s="38">
        <v>17</v>
      </c>
      <c r="B35" s="50" t="s">
        <v>67</v>
      </c>
      <c r="C35" s="18">
        <f>SUM(C31:C34)*C30</f>
        <v>0</v>
      </c>
      <c r="D35" s="18">
        <f t="shared" ref="D35:E35" si="1">SUM(D31:D34)*D30</f>
        <v>0</v>
      </c>
      <c r="E35" s="18">
        <f t="shared" si="1"/>
        <v>0</v>
      </c>
      <c r="F35" s="51"/>
      <c r="G35" s="18">
        <f>SUM(G31:G34)*G30</f>
        <v>0</v>
      </c>
      <c r="H35" s="18">
        <f>SUM(H31:H34)*H30</f>
        <v>0</v>
      </c>
      <c r="I35" s="18">
        <f>SUM(I31:I34)*I30</f>
        <v>0</v>
      </c>
    </row>
    <row r="36" spans="1:9" s="1" customFormat="1" ht="14.4">
      <c r="A36" s="38">
        <v>18</v>
      </c>
      <c r="B36" s="44" t="s">
        <v>90</v>
      </c>
      <c r="C36" s="17" cm="1">
        <f t="array" ref="C36">SUM((C31:C34)*C30)*12</f>
        <v>0</v>
      </c>
      <c r="D36" s="17" cm="1">
        <f t="array" ref="D36">SUM((D31:D34)*D30)*12</f>
        <v>0</v>
      </c>
      <c r="E36" s="17" cm="1">
        <f t="array" ref="E36">SUM((E31:E34)*E30)*12</f>
        <v>0</v>
      </c>
      <c r="F36" s="52"/>
      <c r="G36" s="17" cm="1">
        <f t="array" ref="G36">SUM((G31:G34)*G30)*12</f>
        <v>0</v>
      </c>
      <c r="H36" s="17" cm="1">
        <f t="array" ref="H36">SUM((H31:H34)*H30)*12</f>
        <v>0</v>
      </c>
      <c r="I36" s="17" cm="1">
        <f t="array" ref="I36">SUM((I31:I34)*I30)*12</f>
        <v>0</v>
      </c>
    </row>
    <row r="37" spans="1:9" s="1" customFormat="1" ht="31.95" customHeight="1">
      <c r="A37" s="110"/>
      <c r="B37" s="49"/>
      <c r="C37" s="156" t="s">
        <v>91</v>
      </c>
      <c r="D37" s="156"/>
      <c r="E37" s="156"/>
      <c r="F37" s="156"/>
      <c r="G37" s="156"/>
      <c r="H37" s="156"/>
      <c r="I37" s="156"/>
    </row>
    <row r="38" spans="1:9" s="1" customFormat="1" ht="28.2">
      <c r="A38" s="111"/>
      <c r="B38" s="49"/>
      <c r="C38" s="47" t="s">
        <v>31</v>
      </c>
      <c r="D38" s="47" t="s">
        <v>32</v>
      </c>
      <c r="E38" s="47" t="s">
        <v>33</v>
      </c>
      <c r="F38" s="45"/>
      <c r="G38" s="47" t="s">
        <v>37</v>
      </c>
      <c r="H38" s="47" t="s">
        <v>38</v>
      </c>
      <c r="I38" s="47" t="s">
        <v>39</v>
      </c>
    </row>
    <row r="39" spans="1:9" s="1" customFormat="1">
      <c r="A39" s="37" t="s">
        <v>12</v>
      </c>
      <c r="B39" s="19" t="s">
        <v>3</v>
      </c>
      <c r="C39" s="20">
        <v>29061</v>
      </c>
      <c r="D39" s="21">
        <v>25183</v>
      </c>
      <c r="E39" s="20">
        <v>55490</v>
      </c>
      <c r="F39" s="45"/>
      <c r="G39" s="20">
        <v>54244</v>
      </c>
      <c r="H39" s="21">
        <f>SUM(C39,E39)</f>
        <v>84551</v>
      </c>
      <c r="I39" s="20">
        <f>SUM(D39,E39)</f>
        <v>80673</v>
      </c>
    </row>
    <row r="40" spans="1:9" s="1" customFormat="1" ht="14.4">
      <c r="A40" s="48">
        <v>19</v>
      </c>
      <c r="B40" s="46" t="s">
        <v>34</v>
      </c>
      <c r="C40" s="116"/>
      <c r="D40" s="116"/>
      <c r="E40" s="116"/>
      <c r="F40" s="45"/>
      <c r="G40" s="116"/>
      <c r="H40" s="116"/>
      <c r="I40" s="116"/>
    </row>
    <row r="41" spans="1:9" s="1" customFormat="1" ht="14.4">
      <c r="A41" s="48">
        <v>20</v>
      </c>
      <c r="B41" s="46" t="s">
        <v>41</v>
      </c>
      <c r="C41" s="116"/>
      <c r="D41" s="116"/>
      <c r="E41" s="116"/>
      <c r="F41" s="45"/>
      <c r="G41" s="116"/>
      <c r="H41" s="116"/>
      <c r="I41" s="116"/>
    </row>
    <row r="42" spans="1:9" s="1" customFormat="1" ht="14.4">
      <c r="A42" s="48">
        <v>21</v>
      </c>
      <c r="B42" s="46" t="s">
        <v>35</v>
      </c>
      <c r="C42" s="116"/>
      <c r="D42" s="116"/>
      <c r="E42" s="116"/>
      <c r="F42" s="45"/>
      <c r="G42" s="116"/>
      <c r="H42" s="116"/>
      <c r="I42" s="116"/>
    </row>
    <row r="43" spans="1:9" s="1" customFormat="1" ht="14.4">
      <c r="A43" s="48">
        <v>22</v>
      </c>
      <c r="B43" s="46" t="s">
        <v>36</v>
      </c>
      <c r="C43" s="117"/>
      <c r="D43" s="117"/>
      <c r="E43" s="117"/>
      <c r="F43" s="45"/>
      <c r="G43" s="117"/>
      <c r="H43" s="117"/>
      <c r="I43" s="117"/>
    </row>
    <row r="44" spans="1:9" s="1" customFormat="1" ht="14.4">
      <c r="A44" s="48">
        <v>23</v>
      </c>
      <c r="B44" s="50" t="s">
        <v>67</v>
      </c>
      <c r="C44" s="18">
        <f>SUM(C40:C43)*C39</f>
        <v>0</v>
      </c>
      <c r="D44" s="18">
        <f>SUM(D40:D43)*D39</f>
        <v>0</v>
      </c>
      <c r="E44" s="18">
        <f>SUM(E40:E43)*E39</f>
        <v>0</v>
      </c>
      <c r="F44" s="5"/>
      <c r="G44" s="18">
        <f>SUM(G40:G43)*G39</f>
        <v>0</v>
      </c>
      <c r="H44" s="18">
        <f>SUM(H40:H43)*H39</f>
        <v>0</v>
      </c>
      <c r="I44" s="18">
        <f>SUM(I40:I43)*I39</f>
        <v>0</v>
      </c>
    </row>
    <row r="45" spans="1:9" s="1" customFormat="1" ht="14.4">
      <c r="A45" s="48">
        <v>24</v>
      </c>
      <c r="B45" s="44" t="s">
        <v>90</v>
      </c>
      <c r="C45" s="17" cm="1">
        <f t="array" ref="C45">SUM((C40:C43)*C39)*12</f>
        <v>0</v>
      </c>
      <c r="D45" s="17" cm="1">
        <f t="array" ref="D45">SUM((D40:D43)*D39)*12</f>
        <v>0</v>
      </c>
      <c r="E45" s="17" cm="1">
        <f t="array" ref="E45">SUM((E40:E43)*E39)*12</f>
        <v>0</v>
      </c>
      <c r="F45" s="5"/>
      <c r="G45" s="17" cm="1">
        <f t="array" ref="G45">SUM((G40:G43)*G39)*12</f>
        <v>0</v>
      </c>
      <c r="H45" s="17" cm="1">
        <f t="array" ref="H45">SUM((H40:H43)*H39)*12</f>
        <v>0</v>
      </c>
      <c r="I45" s="17" cm="1">
        <f t="array" ref="I45">SUM((I40:I43)*I39)*12</f>
        <v>0</v>
      </c>
    </row>
    <row r="46" spans="1:9" ht="27" customHeight="1">
      <c r="A46" s="102"/>
      <c r="B46" s="146" t="s">
        <v>95</v>
      </c>
      <c r="C46" s="147"/>
      <c r="D46" s="147"/>
      <c r="E46" s="147"/>
      <c r="F46" s="147"/>
      <c r="G46" s="147"/>
      <c r="H46" s="147"/>
      <c r="I46" s="148"/>
    </row>
    <row r="47" spans="1:9" ht="36.75" customHeight="1">
      <c r="A47" s="150" t="s">
        <v>1</v>
      </c>
      <c r="B47" s="151"/>
      <c r="C47" s="118"/>
      <c r="D47" s="118"/>
      <c r="E47" s="118"/>
      <c r="F47" s="118"/>
      <c r="G47" s="118"/>
      <c r="H47" s="118"/>
      <c r="I47" s="119"/>
    </row>
    <row r="48" spans="1:9" ht="31.5" customHeight="1">
      <c r="A48" s="152"/>
      <c r="B48" s="153"/>
      <c r="C48" s="149" t="s">
        <v>97</v>
      </c>
      <c r="D48" s="149"/>
      <c r="E48" s="149"/>
      <c r="F48" s="149"/>
      <c r="G48" s="149"/>
      <c r="H48" s="149"/>
      <c r="I48" s="120"/>
    </row>
    <row r="49" spans="1:9" ht="9" customHeight="1">
      <c r="A49" s="56"/>
      <c r="B49" s="13"/>
      <c r="C49" s="5"/>
      <c r="D49" s="5"/>
      <c r="E49" s="5"/>
      <c r="F49" s="5"/>
      <c r="G49" s="5"/>
      <c r="H49" s="5"/>
      <c r="I49" s="99"/>
    </row>
    <row r="50" spans="1:9">
      <c r="A50" s="57"/>
      <c r="B50" s="54" t="s">
        <v>0</v>
      </c>
      <c r="C50" s="5"/>
      <c r="D50" s="5"/>
      <c r="E50" s="5"/>
      <c r="F50" s="5"/>
      <c r="G50" s="5"/>
      <c r="H50" s="5"/>
      <c r="I50" s="12"/>
    </row>
    <row r="51" spans="1:9">
      <c r="A51" s="57"/>
      <c r="B51" s="55" t="s">
        <v>96</v>
      </c>
      <c r="C51" s="5"/>
      <c r="D51" s="5"/>
      <c r="E51" s="5"/>
      <c r="F51" s="5"/>
      <c r="G51" s="5"/>
      <c r="H51" s="5"/>
      <c r="I51" s="12"/>
    </row>
    <row r="52" spans="1:9">
      <c r="A52" s="57"/>
      <c r="B52" s="53" t="s">
        <v>98</v>
      </c>
      <c r="C52" s="10"/>
      <c r="D52" s="5"/>
      <c r="E52" s="5"/>
      <c r="F52" s="5"/>
      <c r="G52" s="5"/>
      <c r="H52" s="5"/>
      <c r="I52" s="12"/>
    </row>
    <row r="53" spans="1:9">
      <c r="A53" s="58"/>
      <c r="B53" s="15"/>
      <c r="C53" s="8"/>
      <c r="D53" s="8"/>
      <c r="E53" s="8"/>
      <c r="F53" s="8"/>
      <c r="G53" s="8"/>
      <c r="H53" s="8"/>
      <c r="I53" s="16"/>
    </row>
    <row r="54" spans="1:9">
      <c r="A54" s="109"/>
      <c r="B54" s="108"/>
      <c r="C54" s="108"/>
      <c r="D54" s="108"/>
      <c r="E54" s="108"/>
      <c r="F54" s="108"/>
      <c r="G54" s="108"/>
      <c r="H54" s="108"/>
      <c r="I54" s="108"/>
    </row>
  </sheetData>
  <sheetProtection algorithmName="SHA-512" hashValue="XfAQH5EyEHet1zRrLGC5W12PAHr7jTkevFZ4jkHokMu6nGjmyBaJs3WD8LaXO/VkS43vKfZ/c/aNZJv7qil7SQ==" saltValue="DzqMXX9Vm+Z449LiZxCF4w==" spinCount="100000" sheet="1" objects="1" scenarios="1" selectLockedCells="1"/>
  <mergeCells count="18">
    <mergeCell ref="A15:B16"/>
    <mergeCell ref="C5:I5"/>
    <mergeCell ref="C6:I6"/>
    <mergeCell ref="C15:I15"/>
    <mergeCell ref="A1:I1"/>
    <mergeCell ref="A2:I2"/>
    <mergeCell ref="A3:I3"/>
    <mergeCell ref="A4:I4"/>
    <mergeCell ref="A5:B7"/>
    <mergeCell ref="A25:I25"/>
    <mergeCell ref="A26:I26"/>
    <mergeCell ref="B46:I46"/>
    <mergeCell ref="C48:H48"/>
    <mergeCell ref="A47:B48"/>
    <mergeCell ref="A27:B29"/>
    <mergeCell ref="C27:I27"/>
    <mergeCell ref="C37:I37"/>
    <mergeCell ref="C28:I28"/>
  </mergeCells>
  <phoneticPr fontId="4" type="noConversion"/>
  <printOptions horizontalCentered="1"/>
  <pageMargins left="0.25" right="0.25" top="0.75" bottom="0.75" header="0.3" footer="0.3"/>
  <pageSetup scale="88" fitToHeight="0" orientation="landscape" r:id="rId1"/>
  <headerFooter alignWithMargins="0"/>
  <rowBreaks count="1" manualBreakCount="1">
    <brk id="24" max="16383" man="1"/>
  </rowBreaks>
  <ignoredErrors>
    <ignoredError sqref="F35"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topLeftCell="A2" zoomScaleNormal="100" workbookViewId="0">
      <selection activeCell="A2" sqref="A2:K2"/>
    </sheetView>
  </sheetViews>
  <sheetFormatPr defaultRowHeight="13.2"/>
  <cols>
    <col min="1" max="1" width="4.6640625" style="39" customWidth="1"/>
    <col min="2" max="2" width="11.109375" style="24" customWidth="1"/>
    <col min="4" max="4" width="36.33203125" customWidth="1"/>
    <col min="5" max="5" width="15.88671875" customWidth="1"/>
    <col min="6" max="6" width="15.6640625" customWidth="1"/>
    <col min="7" max="7" width="15.44140625" customWidth="1"/>
    <col min="8" max="8" width="2.109375" customWidth="1"/>
    <col min="9" max="9" width="12" customWidth="1"/>
    <col min="10" max="10" width="11.6640625" customWidth="1"/>
    <col min="11" max="11" width="12.33203125" customWidth="1"/>
  </cols>
  <sheetData>
    <row r="1" spans="1:13" s="1" customFormat="1" ht="38.25" customHeight="1">
      <c r="A1" s="144" t="s">
        <v>100</v>
      </c>
      <c r="B1" s="144"/>
      <c r="C1" s="144"/>
      <c r="D1" s="144"/>
      <c r="E1" s="144"/>
      <c r="F1" s="144"/>
      <c r="G1" s="144"/>
      <c r="H1" s="144"/>
      <c r="I1" s="144"/>
      <c r="J1" s="144"/>
      <c r="K1" s="144"/>
    </row>
    <row r="2" spans="1:13" s="1" customFormat="1" ht="22.5" customHeight="1">
      <c r="A2" s="145" t="s">
        <v>2</v>
      </c>
      <c r="B2" s="145"/>
      <c r="C2" s="145"/>
      <c r="D2" s="145"/>
      <c r="E2" s="145"/>
      <c r="F2" s="145"/>
      <c r="G2" s="145"/>
      <c r="H2" s="145"/>
      <c r="I2" s="145"/>
      <c r="J2" s="145"/>
      <c r="K2" s="145"/>
    </row>
    <row r="3" spans="1:13" s="28" customFormat="1" ht="18.75" customHeight="1">
      <c r="A3" s="164" t="s">
        <v>5</v>
      </c>
      <c r="B3" s="164"/>
      <c r="C3" s="164"/>
      <c r="D3" s="164"/>
      <c r="E3" s="164"/>
      <c r="F3" s="164"/>
      <c r="G3" s="164"/>
      <c r="H3" s="164"/>
      <c r="I3" s="164"/>
      <c r="J3" s="164"/>
      <c r="K3" s="164"/>
    </row>
    <row r="4" spans="1:13" ht="33.75" customHeight="1">
      <c r="A4" s="89" t="s">
        <v>12</v>
      </c>
      <c r="B4" s="184" t="s">
        <v>13</v>
      </c>
      <c r="C4" s="185"/>
      <c r="D4" s="186"/>
      <c r="E4" s="30" t="s">
        <v>31</v>
      </c>
      <c r="F4" s="30" t="s">
        <v>32</v>
      </c>
      <c r="G4" s="30" t="s">
        <v>33</v>
      </c>
      <c r="H4" s="25"/>
      <c r="I4" s="6" t="s">
        <v>37</v>
      </c>
      <c r="J4" s="6" t="s">
        <v>38</v>
      </c>
      <c r="K4" s="6" t="s">
        <v>39</v>
      </c>
    </row>
    <row r="5" spans="1:13" ht="14.4">
      <c r="A5" s="48">
        <v>25</v>
      </c>
      <c r="B5" s="165" t="s">
        <v>42</v>
      </c>
      <c r="C5" s="165"/>
      <c r="D5" s="165"/>
      <c r="E5" s="121"/>
      <c r="F5" s="121"/>
      <c r="G5" s="121"/>
      <c r="H5" s="61"/>
      <c r="I5" s="121"/>
      <c r="J5" s="121"/>
      <c r="K5" s="121"/>
    </row>
    <row r="6" spans="1:13" ht="14.4">
      <c r="A6" s="48">
        <v>26</v>
      </c>
      <c r="B6" s="165" t="s">
        <v>43</v>
      </c>
      <c r="C6" s="165"/>
      <c r="D6" s="165"/>
      <c r="E6" s="121"/>
      <c r="F6" s="121"/>
      <c r="G6" s="121"/>
      <c r="H6" s="61"/>
      <c r="I6" s="121"/>
      <c r="J6" s="121"/>
      <c r="K6" s="121"/>
    </row>
    <row r="7" spans="1:13" ht="14.4">
      <c r="A7" s="48">
        <v>27</v>
      </c>
      <c r="B7" s="165" t="s">
        <v>44</v>
      </c>
      <c r="C7" s="165"/>
      <c r="D7" s="165"/>
      <c r="E7" s="121"/>
      <c r="F7" s="121"/>
      <c r="G7" s="121"/>
      <c r="H7" s="61"/>
      <c r="I7" s="121"/>
      <c r="J7" s="121"/>
      <c r="K7" s="121"/>
    </row>
    <row r="8" spans="1:13" ht="14.4">
      <c r="A8" s="48">
        <v>28</v>
      </c>
      <c r="B8" s="165" t="s">
        <v>45</v>
      </c>
      <c r="C8" s="165"/>
      <c r="D8" s="165"/>
      <c r="E8" s="121"/>
      <c r="F8" s="121"/>
      <c r="G8" s="121"/>
      <c r="H8" s="61"/>
      <c r="I8" s="121"/>
      <c r="J8" s="121"/>
      <c r="K8" s="121"/>
    </row>
    <row r="9" spans="1:13" ht="14.4">
      <c r="A9" s="48">
        <v>29</v>
      </c>
      <c r="B9" s="165" t="s">
        <v>46</v>
      </c>
      <c r="C9" s="165"/>
      <c r="D9" s="165"/>
      <c r="E9" s="122"/>
      <c r="F9" s="121"/>
      <c r="G9" s="121"/>
      <c r="H9" s="61"/>
      <c r="I9" s="121"/>
      <c r="J9" s="121"/>
      <c r="K9" s="121"/>
    </row>
    <row r="10" spans="1:13" ht="14.4">
      <c r="A10" s="48"/>
      <c r="B10" s="166" t="s">
        <v>47</v>
      </c>
      <c r="C10" s="167"/>
      <c r="D10" s="167"/>
      <c r="E10" s="168"/>
      <c r="F10" s="62"/>
      <c r="G10" s="62"/>
      <c r="H10" s="61"/>
      <c r="I10" s="61"/>
      <c r="J10" s="61"/>
      <c r="K10" s="101"/>
      <c r="M10" s="28"/>
    </row>
    <row r="11" spans="1:13" ht="14.4">
      <c r="A11" s="48">
        <v>30</v>
      </c>
      <c r="B11" s="176" t="s">
        <v>56</v>
      </c>
      <c r="C11" s="176"/>
      <c r="D11" s="176"/>
      <c r="E11" s="121"/>
      <c r="F11" s="121"/>
      <c r="G11" s="121"/>
      <c r="H11" s="61"/>
      <c r="I11" s="121"/>
      <c r="J11" s="121"/>
      <c r="K11" s="121"/>
    </row>
    <row r="12" spans="1:13" ht="14.4">
      <c r="A12" s="48">
        <v>31</v>
      </c>
      <c r="B12" s="176" t="s">
        <v>57</v>
      </c>
      <c r="C12" s="176"/>
      <c r="D12" s="176"/>
      <c r="E12" s="121"/>
      <c r="F12" s="121"/>
      <c r="G12" s="121"/>
      <c r="H12" s="61"/>
      <c r="I12" s="121"/>
      <c r="J12" s="121"/>
      <c r="K12" s="121"/>
    </row>
    <row r="13" spans="1:13" ht="14.4">
      <c r="A13" s="48">
        <v>32</v>
      </c>
      <c r="B13" s="176" t="s">
        <v>7</v>
      </c>
      <c r="C13" s="176"/>
      <c r="D13" s="176"/>
      <c r="E13" s="121"/>
      <c r="F13" s="121"/>
      <c r="G13" s="121"/>
      <c r="H13" s="61"/>
      <c r="I13" s="121"/>
      <c r="J13" s="121"/>
      <c r="K13" s="121"/>
    </row>
    <row r="14" spans="1:13" ht="13.8">
      <c r="A14" s="63"/>
      <c r="B14" s="26"/>
      <c r="C14" s="5"/>
      <c r="D14" s="29"/>
      <c r="E14" s="9"/>
      <c r="F14" s="9"/>
      <c r="G14" s="9"/>
      <c r="H14" s="5"/>
      <c r="I14" s="5"/>
      <c r="J14" s="5"/>
      <c r="K14" s="98"/>
    </row>
    <row r="15" spans="1:13" s="28" customFormat="1" ht="18.75" customHeight="1">
      <c r="A15" s="164" t="s">
        <v>8</v>
      </c>
      <c r="B15" s="164"/>
      <c r="C15" s="164"/>
      <c r="D15" s="164"/>
      <c r="E15" s="164"/>
      <c r="F15" s="164"/>
      <c r="G15" s="164"/>
      <c r="H15" s="164"/>
      <c r="I15" s="164"/>
      <c r="J15" s="164"/>
      <c r="K15" s="164"/>
    </row>
    <row r="16" spans="1:13" ht="33.75" customHeight="1">
      <c r="A16" s="89" t="s">
        <v>12</v>
      </c>
      <c r="B16" s="184" t="s">
        <v>13</v>
      </c>
      <c r="C16" s="185"/>
      <c r="D16" s="186"/>
      <c r="E16" s="30" t="s">
        <v>31</v>
      </c>
      <c r="F16" s="30" t="s">
        <v>32</v>
      </c>
      <c r="G16" s="30" t="s">
        <v>33</v>
      </c>
      <c r="H16" s="25"/>
      <c r="I16" s="6" t="s">
        <v>37</v>
      </c>
      <c r="J16" s="6" t="s">
        <v>38</v>
      </c>
      <c r="K16" s="6" t="s">
        <v>39</v>
      </c>
    </row>
    <row r="17" spans="1:13" ht="14.4">
      <c r="A17" s="48">
        <v>33</v>
      </c>
      <c r="B17" s="165" t="s">
        <v>48</v>
      </c>
      <c r="C17" s="165"/>
      <c r="D17" s="165"/>
      <c r="E17" s="121"/>
      <c r="F17" s="121"/>
      <c r="G17" s="121"/>
      <c r="H17" s="61"/>
      <c r="I17" s="121"/>
      <c r="J17" s="121"/>
      <c r="K17" s="121"/>
    </row>
    <row r="18" spans="1:13" ht="14.4">
      <c r="A18" s="48">
        <v>34</v>
      </c>
      <c r="B18" s="165" t="s">
        <v>49</v>
      </c>
      <c r="C18" s="165"/>
      <c r="D18" s="165"/>
      <c r="E18" s="121"/>
      <c r="F18" s="121"/>
      <c r="G18" s="121"/>
      <c r="H18" s="61"/>
      <c r="I18" s="121"/>
      <c r="J18" s="121"/>
      <c r="K18" s="121"/>
    </row>
    <row r="19" spans="1:13" ht="14.4">
      <c r="A19" s="48">
        <v>35</v>
      </c>
      <c r="B19" s="165" t="s">
        <v>50</v>
      </c>
      <c r="C19" s="165"/>
      <c r="D19" s="165"/>
      <c r="E19" s="121"/>
      <c r="F19" s="121"/>
      <c r="G19" s="121"/>
      <c r="H19" s="61"/>
      <c r="I19" s="121"/>
      <c r="J19" s="121"/>
      <c r="K19" s="121"/>
    </row>
    <row r="20" spans="1:13" ht="14.4">
      <c r="A20" s="48">
        <v>36</v>
      </c>
      <c r="B20" s="166" t="s">
        <v>46</v>
      </c>
      <c r="C20" s="167"/>
      <c r="D20" s="168"/>
      <c r="E20" s="121"/>
      <c r="F20" s="121"/>
      <c r="G20" s="121"/>
      <c r="H20" s="61"/>
      <c r="I20" s="121"/>
      <c r="J20" s="121"/>
      <c r="K20" s="121"/>
    </row>
    <row r="21" spans="1:13" ht="14.4">
      <c r="A21" s="48">
        <v>37</v>
      </c>
      <c r="B21" s="166" t="s">
        <v>55</v>
      </c>
      <c r="C21" s="167"/>
      <c r="D21" s="168"/>
      <c r="E21" s="121"/>
      <c r="F21" s="121"/>
      <c r="G21" s="121"/>
      <c r="H21" s="61"/>
      <c r="I21" s="121"/>
      <c r="J21" s="121"/>
      <c r="K21" s="121"/>
    </row>
    <row r="22" spans="1:13" ht="14.4">
      <c r="A22" s="48">
        <v>38</v>
      </c>
      <c r="B22" s="166" t="s">
        <v>53</v>
      </c>
      <c r="C22" s="167"/>
      <c r="D22" s="168"/>
      <c r="E22" s="121"/>
      <c r="F22" s="121"/>
      <c r="G22" s="121"/>
      <c r="H22" s="61"/>
      <c r="I22" s="121"/>
      <c r="J22" s="121"/>
      <c r="K22" s="121"/>
    </row>
    <row r="23" spans="1:13" ht="14.4">
      <c r="A23" s="48">
        <v>39</v>
      </c>
      <c r="B23" s="166" t="s">
        <v>54</v>
      </c>
      <c r="C23" s="167"/>
      <c r="D23" s="168"/>
      <c r="E23" s="121"/>
      <c r="F23" s="121"/>
      <c r="G23" s="121"/>
      <c r="H23" s="61"/>
      <c r="I23" s="121"/>
      <c r="J23" s="121"/>
      <c r="K23" s="121"/>
    </row>
    <row r="24" spans="1:13" ht="14.4">
      <c r="A24" s="48">
        <v>40</v>
      </c>
      <c r="B24" s="165" t="s">
        <v>51</v>
      </c>
      <c r="C24" s="165"/>
      <c r="D24" s="165"/>
      <c r="E24" s="121"/>
      <c r="F24" s="121"/>
      <c r="G24" s="121"/>
      <c r="H24" s="61"/>
      <c r="I24" s="121"/>
      <c r="J24" s="121"/>
      <c r="K24" s="121"/>
    </row>
    <row r="25" spans="1:13" ht="14.4">
      <c r="A25" s="48"/>
      <c r="B25" s="166" t="s">
        <v>52</v>
      </c>
      <c r="C25" s="167"/>
      <c r="D25" s="167"/>
      <c r="E25" s="168"/>
      <c r="F25" s="62"/>
      <c r="G25" s="62"/>
      <c r="H25" s="61"/>
      <c r="I25" s="61"/>
      <c r="J25" s="61"/>
      <c r="K25" s="101"/>
      <c r="M25" s="28"/>
    </row>
    <row r="26" spans="1:13" ht="14.4">
      <c r="A26" s="48">
        <v>41</v>
      </c>
      <c r="B26" s="176" t="s">
        <v>6</v>
      </c>
      <c r="C26" s="176"/>
      <c r="D26" s="176"/>
      <c r="E26" s="121"/>
      <c r="F26" s="121"/>
      <c r="G26" s="121"/>
      <c r="H26" s="61"/>
      <c r="I26" s="121"/>
      <c r="J26" s="121"/>
      <c r="K26" s="121"/>
    </row>
    <row r="27" spans="1:13" ht="14.4">
      <c r="A27" s="48">
        <v>42</v>
      </c>
      <c r="B27" s="177" t="s">
        <v>7</v>
      </c>
      <c r="C27" s="178"/>
      <c r="D27" s="179"/>
      <c r="E27" s="121"/>
      <c r="F27" s="121"/>
      <c r="G27" s="121"/>
      <c r="H27" s="61"/>
      <c r="I27" s="121"/>
      <c r="J27" s="121"/>
      <c r="K27" s="123"/>
    </row>
    <row r="28" spans="1:13" ht="14.4">
      <c r="A28" s="43"/>
      <c r="B28" s="90"/>
      <c r="C28" s="91"/>
      <c r="D28" s="91"/>
      <c r="E28" s="92"/>
      <c r="F28" s="92"/>
      <c r="G28" s="92"/>
      <c r="H28" s="93"/>
      <c r="I28" s="94"/>
      <c r="J28" s="94"/>
      <c r="K28" s="100"/>
    </row>
    <row r="29" spans="1:13" s="2" customFormat="1" ht="36.75" customHeight="1">
      <c r="A29" s="150" t="s">
        <v>1</v>
      </c>
      <c r="B29" s="151"/>
      <c r="C29" s="118"/>
      <c r="D29" s="118"/>
      <c r="E29" s="118"/>
      <c r="F29" s="118"/>
      <c r="G29" s="118"/>
      <c r="H29" s="118"/>
      <c r="I29" s="124"/>
      <c r="J29" s="174"/>
      <c r="K29" s="175"/>
    </row>
    <row r="30" spans="1:13" s="2" customFormat="1" ht="31.5" customHeight="1">
      <c r="A30" s="152"/>
      <c r="B30" s="153"/>
      <c r="C30" s="149" t="s">
        <v>97</v>
      </c>
      <c r="D30" s="149"/>
      <c r="E30" s="149"/>
      <c r="F30" s="149"/>
      <c r="G30" s="149"/>
      <c r="H30" s="149"/>
      <c r="I30" s="125"/>
      <c r="J30" s="172"/>
      <c r="K30" s="173"/>
    </row>
    <row r="31" spans="1:13" s="2" customFormat="1" ht="13.8">
      <c r="A31" s="180"/>
      <c r="B31" s="181"/>
      <c r="C31" s="5"/>
      <c r="D31" s="5"/>
      <c r="E31" s="5"/>
      <c r="F31" s="5"/>
      <c r="G31" s="5"/>
      <c r="H31" s="5"/>
      <c r="I31" s="5"/>
      <c r="J31" s="5"/>
      <c r="K31" s="99"/>
    </row>
    <row r="32" spans="1:13" s="2" customFormat="1">
      <c r="A32" s="182" t="s">
        <v>0</v>
      </c>
      <c r="B32" s="183"/>
      <c r="C32" s="59"/>
      <c r="D32" s="59"/>
      <c r="E32" s="59"/>
      <c r="F32" s="59"/>
      <c r="G32" s="59"/>
      <c r="H32" s="59"/>
      <c r="I32" s="59"/>
      <c r="J32" s="59"/>
      <c r="K32" s="60"/>
    </row>
    <row r="33" spans="1:11" s="2" customFormat="1" ht="14.4" customHeight="1">
      <c r="A33" s="127"/>
      <c r="B33" s="138" t="s">
        <v>96</v>
      </c>
      <c r="C33" s="128"/>
      <c r="D33" s="128"/>
      <c r="E33" s="128"/>
      <c r="F33" s="128"/>
      <c r="G33" s="128"/>
      <c r="H33" s="128"/>
      <c r="I33" s="128"/>
      <c r="J33" s="128"/>
      <c r="K33" s="129"/>
    </row>
    <row r="34" spans="1:11" s="4" customFormat="1" ht="13.95" customHeight="1">
      <c r="A34" s="130"/>
      <c r="B34" s="139" t="s">
        <v>98</v>
      </c>
      <c r="C34" s="131"/>
      <c r="D34" s="131"/>
      <c r="E34" s="131"/>
      <c r="F34" s="131"/>
      <c r="G34" s="131"/>
      <c r="H34" s="131"/>
      <c r="I34" s="131"/>
      <c r="J34" s="131"/>
      <c r="K34" s="132"/>
    </row>
    <row r="35" spans="1:11" s="27" customFormat="1" ht="16.95" customHeight="1">
      <c r="A35" s="169"/>
      <c r="B35" s="170"/>
      <c r="C35" s="170"/>
      <c r="D35" s="170"/>
      <c r="E35" s="170"/>
      <c r="F35" s="170"/>
      <c r="G35" s="170"/>
      <c r="H35" s="170"/>
      <c r="I35" s="170"/>
      <c r="J35" s="170"/>
      <c r="K35" s="171"/>
    </row>
    <row r="37" spans="1:11" s="4" customFormat="1" ht="24.75" customHeight="1">
      <c r="A37" s="40"/>
    </row>
  </sheetData>
  <sheetProtection algorithmName="SHA-512" hashValue="jJ+R0Pi0DoWexBusUHunvz/x+10OYVrFK3x5122fESU7PFbwSS47R7inQGE33xNX+o7eTHw4zj4+EyCZPJcb1w==" saltValue="Efym2+w9eUsURVDnZ5mcbQ==" spinCount="100000" sheet="1" objects="1" scenarios="1" selectLockedCells="1"/>
  <mergeCells count="33">
    <mergeCell ref="A2:K2"/>
    <mergeCell ref="A1:K1"/>
    <mergeCell ref="B4:D4"/>
    <mergeCell ref="B16:D16"/>
    <mergeCell ref="B10:E10"/>
    <mergeCell ref="B9:D9"/>
    <mergeCell ref="B11:D11"/>
    <mergeCell ref="B12:D12"/>
    <mergeCell ref="B5:D5"/>
    <mergeCell ref="B6:D6"/>
    <mergeCell ref="B7:D7"/>
    <mergeCell ref="B8:D8"/>
    <mergeCell ref="B13:D13"/>
    <mergeCell ref="A15:K15"/>
    <mergeCell ref="A3:K3"/>
    <mergeCell ref="A35:K35"/>
    <mergeCell ref="B22:D22"/>
    <mergeCell ref="B21:D21"/>
    <mergeCell ref="B23:D23"/>
    <mergeCell ref="A29:B30"/>
    <mergeCell ref="C30:H30"/>
    <mergeCell ref="J30:K30"/>
    <mergeCell ref="J29:K29"/>
    <mergeCell ref="B26:D26"/>
    <mergeCell ref="B27:D27"/>
    <mergeCell ref="A31:B31"/>
    <mergeCell ref="A32:B32"/>
    <mergeCell ref="B24:D24"/>
    <mergeCell ref="B25:E25"/>
    <mergeCell ref="B17:D17"/>
    <mergeCell ref="B18:D18"/>
    <mergeCell ref="B19:D19"/>
    <mergeCell ref="B20:D20"/>
  </mergeCells>
  <pageMargins left="0.7" right="0.7" top="0.75" bottom="0.75" header="0.3" footer="0.3"/>
  <pageSetup scale="85" fitToHeight="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E46B6-6447-4ED5-92FD-BEEA5FE2ABA2}">
  <dimension ref="A1:O87"/>
  <sheetViews>
    <sheetView topLeftCell="A48" zoomScaleNormal="100" workbookViewId="0">
      <selection activeCell="A58" sqref="A58:H58"/>
    </sheetView>
  </sheetViews>
  <sheetFormatPr defaultRowHeight="13.2"/>
  <cols>
    <col min="1" max="1" width="3.6640625" bestFit="1" customWidth="1"/>
    <col min="2" max="2" width="29.33203125" bestFit="1" customWidth="1"/>
    <col min="3" max="3" width="23.33203125" customWidth="1"/>
    <col min="4" max="4" width="10.88671875" customWidth="1"/>
    <col min="5" max="5" width="19.88671875" customWidth="1"/>
    <col min="6" max="6" width="18.44140625" customWidth="1"/>
    <col min="7" max="7" width="12.33203125" customWidth="1"/>
    <col min="8" max="8" width="18.88671875" customWidth="1"/>
  </cols>
  <sheetData>
    <row r="1" spans="1:8" ht="35.4" customHeight="1">
      <c r="A1" s="144" t="s">
        <v>101</v>
      </c>
      <c r="B1" s="144"/>
      <c r="C1" s="144"/>
      <c r="D1" s="144"/>
      <c r="E1" s="144"/>
      <c r="F1" s="144"/>
      <c r="G1" s="144"/>
      <c r="H1" s="144"/>
    </row>
    <row r="2" spans="1:8" ht="18.600000000000001" customHeight="1">
      <c r="A2" s="145" t="s">
        <v>2</v>
      </c>
      <c r="B2" s="145"/>
      <c r="C2" s="145"/>
      <c r="D2" s="145"/>
      <c r="E2" s="145"/>
      <c r="F2" s="145"/>
      <c r="G2" s="145"/>
      <c r="H2" s="145"/>
    </row>
    <row r="3" spans="1:8" ht="14.4">
      <c r="A3" s="164" t="s">
        <v>60</v>
      </c>
      <c r="B3" s="164"/>
      <c r="C3" s="164"/>
      <c r="D3" s="164"/>
      <c r="E3" s="164"/>
      <c r="F3" s="164"/>
      <c r="G3" s="164"/>
      <c r="H3" s="164"/>
    </row>
    <row r="4" spans="1:8" ht="15.6">
      <c r="A4" s="199" t="s">
        <v>29</v>
      </c>
      <c r="B4" s="199"/>
      <c r="C4" s="199"/>
      <c r="D4" s="199"/>
      <c r="E4" s="199"/>
      <c r="F4" s="199"/>
      <c r="G4" s="199"/>
      <c r="H4" s="199"/>
    </row>
    <row r="5" spans="1:8" ht="45" customHeight="1">
      <c r="A5" s="77" t="s">
        <v>12</v>
      </c>
      <c r="B5" s="212" t="s">
        <v>68</v>
      </c>
      <c r="C5" s="213"/>
      <c r="D5" s="214"/>
      <c r="E5" s="71" t="s">
        <v>14</v>
      </c>
      <c r="F5" s="72" t="s">
        <v>15</v>
      </c>
      <c r="G5" s="210" t="s">
        <v>69</v>
      </c>
      <c r="H5" s="211"/>
    </row>
    <row r="6" spans="1:8" ht="14.4">
      <c r="A6" s="33">
        <v>43</v>
      </c>
      <c r="B6" s="206" t="s">
        <v>73</v>
      </c>
      <c r="C6" s="206"/>
      <c r="D6" s="206"/>
      <c r="E6" s="75"/>
      <c r="F6" s="31"/>
      <c r="G6" s="193">
        <f>(E6*F6)</f>
        <v>0</v>
      </c>
      <c r="H6" s="193"/>
    </row>
    <row r="7" spans="1:8" ht="14.4">
      <c r="A7" s="35">
        <v>44</v>
      </c>
      <c r="B7" s="206" t="s">
        <v>74</v>
      </c>
      <c r="C7" s="206"/>
      <c r="D7" s="206"/>
      <c r="E7" s="75"/>
      <c r="F7" s="31"/>
      <c r="G7" s="193">
        <f>(E7*F7)</f>
        <v>0</v>
      </c>
      <c r="H7" s="193"/>
    </row>
    <row r="8" spans="1:8" ht="28.95" customHeight="1">
      <c r="A8" s="35"/>
      <c r="B8" s="207" t="s">
        <v>72</v>
      </c>
      <c r="C8" s="208"/>
      <c r="D8" s="209"/>
      <c r="E8" s="73" t="s">
        <v>16</v>
      </c>
      <c r="F8" s="74" t="s">
        <v>17</v>
      </c>
      <c r="G8" s="210" t="s">
        <v>69</v>
      </c>
      <c r="H8" s="211"/>
    </row>
    <row r="9" spans="1:8" ht="14.4">
      <c r="A9" s="35">
        <v>45</v>
      </c>
      <c r="B9" s="203" t="s">
        <v>75</v>
      </c>
      <c r="C9" s="204"/>
      <c r="D9" s="204"/>
      <c r="E9" s="141"/>
      <c r="F9" s="126"/>
      <c r="G9" s="205">
        <f>E9*F9</f>
        <v>0</v>
      </c>
      <c r="H9" s="205"/>
    </row>
    <row r="10" spans="1:8" ht="14.4">
      <c r="A10" s="35">
        <v>46</v>
      </c>
      <c r="B10" s="203" t="s">
        <v>76</v>
      </c>
      <c r="C10" s="204"/>
      <c r="D10" s="204"/>
      <c r="E10" s="141"/>
      <c r="F10" s="126"/>
      <c r="G10" s="205">
        <f t="shared" ref="G10" si="0">E10*F10</f>
        <v>0</v>
      </c>
      <c r="H10" s="205"/>
    </row>
    <row r="11" spans="1:8" ht="14.4">
      <c r="A11" s="33">
        <v>47</v>
      </c>
      <c r="B11" s="203" t="s">
        <v>77</v>
      </c>
      <c r="C11" s="204"/>
      <c r="D11" s="204"/>
      <c r="E11" s="75"/>
      <c r="F11" s="82"/>
      <c r="G11" s="205">
        <f>E11*F11</f>
        <v>0</v>
      </c>
      <c r="H11" s="205"/>
    </row>
    <row r="12" spans="1:8" ht="28.2" customHeight="1">
      <c r="A12" s="78"/>
      <c r="B12" s="76" t="s">
        <v>18</v>
      </c>
      <c r="C12" s="73" t="s">
        <v>70</v>
      </c>
      <c r="D12" s="74" t="s">
        <v>19</v>
      </c>
      <c r="E12" s="73" t="s">
        <v>20</v>
      </c>
      <c r="F12" s="73" t="s">
        <v>21</v>
      </c>
      <c r="G12" s="201" t="s">
        <v>71</v>
      </c>
      <c r="H12" s="202"/>
    </row>
    <row r="13" spans="1:8" ht="14.4">
      <c r="A13" s="85">
        <v>48</v>
      </c>
      <c r="B13" s="66" t="s">
        <v>78</v>
      </c>
      <c r="C13" s="142"/>
      <c r="D13" s="83"/>
      <c r="E13" s="142"/>
      <c r="F13" s="84"/>
      <c r="G13" s="193">
        <f t="shared" ref="G13:G15" si="1">(C13*D13)+(E13*F13)</f>
        <v>0</v>
      </c>
      <c r="H13" s="193"/>
    </row>
    <row r="14" spans="1:8" ht="14.4">
      <c r="A14" s="85">
        <v>49</v>
      </c>
      <c r="B14" s="66" t="s">
        <v>22</v>
      </c>
      <c r="C14" s="142"/>
      <c r="D14" s="83"/>
      <c r="E14" s="142"/>
      <c r="F14" s="84"/>
      <c r="G14" s="193">
        <f t="shared" si="1"/>
        <v>0</v>
      </c>
      <c r="H14" s="193"/>
    </row>
    <row r="15" spans="1:8" ht="14.4">
      <c r="A15" s="85">
        <v>50</v>
      </c>
      <c r="B15" s="66" t="s">
        <v>23</v>
      </c>
      <c r="C15" s="142"/>
      <c r="D15" s="83"/>
      <c r="E15" s="142"/>
      <c r="F15" s="84"/>
      <c r="G15" s="193">
        <f t="shared" si="1"/>
        <v>0</v>
      </c>
      <c r="H15" s="193"/>
    </row>
    <row r="16" spans="1:8" ht="14.4">
      <c r="A16" s="32">
        <v>51</v>
      </c>
      <c r="B16" s="66" t="s">
        <v>79</v>
      </c>
      <c r="C16" s="79"/>
      <c r="D16" s="34"/>
      <c r="E16" s="79"/>
      <c r="F16" s="34"/>
      <c r="G16" s="193">
        <f>(C16*D16)+(E16*F16)</f>
        <v>0</v>
      </c>
      <c r="H16" s="193"/>
    </row>
    <row r="17" spans="1:8" ht="14.4">
      <c r="A17" s="32">
        <v>52</v>
      </c>
      <c r="B17" s="66" t="s">
        <v>24</v>
      </c>
      <c r="C17" s="79"/>
      <c r="D17" s="34"/>
      <c r="E17" s="79"/>
      <c r="F17" s="34"/>
      <c r="G17" s="193">
        <f t="shared" ref="G17:G27" si="2">(C17*D17)+(E17*F17)</f>
        <v>0</v>
      </c>
      <c r="H17" s="193"/>
    </row>
    <row r="18" spans="1:8" ht="14.4">
      <c r="A18" s="32">
        <v>53</v>
      </c>
      <c r="B18" s="66" t="s">
        <v>80</v>
      </c>
      <c r="C18" s="79"/>
      <c r="D18" s="34"/>
      <c r="E18" s="79"/>
      <c r="F18" s="34"/>
      <c r="G18" s="193">
        <f t="shared" si="2"/>
        <v>0</v>
      </c>
      <c r="H18" s="193"/>
    </row>
    <row r="19" spans="1:8" ht="14.4">
      <c r="A19" s="32">
        <v>54</v>
      </c>
      <c r="B19" s="66" t="s">
        <v>25</v>
      </c>
      <c r="C19" s="79"/>
      <c r="D19" s="34"/>
      <c r="E19" s="79"/>
      <c r="F19" s="34"/>
      <c r="G19" s="193">
        <f t="shared" si="2"/>
        <v>0</v>
      </c>
      <c r="H19" s="193"/>
    </row>
    <row r="20" spans="1:8" ht="14.4">
      <c r="A20" s="32">
        <v>55</v>
      </c>
      <c r="B20" s="66" t="s">
        <v>81</v>
      </c>
      <c r="C20" s="79"/>
      <c r="D20" s="34"/>
      <c r="E20" s="79"/>
      <c r="F20" s="34"/>
      <c r="G20" s="193">
        <f t="shared" ref="G20:G21" si="3">(C20*D20)+(E20*F20)</f>
        <v>0</v>
      </c>
      <c r="H20" s="193"/>
    </row>
    <row r="21" spans="1:8" ht="14.4">
      <c r="A21" s="32">
        <v>56</v>
      </c>
      <c r="B21" s="66" t="s">
        <v>82</v>
      </c>
      <c r="C21" s="79"/>
      <c r="D21" s="34"/>
      <c r="E21" s="79"/>
      <c r="F21" s="34"/>
      <c r="G21" s="193">
        <f t="shared" si="3"/>
        <v>0</v>
      </c>
      <c r="H21" s="193"/>
    </row>
    <row r="22" spans="1:8" ht="14.4">
      <c r="A22" s="32">
        <v>57</v>
      </c>
      <c r="B22" s="66" t="s">
        <v>26</v>
      </c>
      <c r="C22" s="79"/>
      <c r="D22" s="34"/>
      <c r="E22" s="79"/>
      <c r="F22" s="34"/>
      <c r="G22" s="193">
        <f t="shared" si="2"/>
        <v>0</v>
      </c>
      <c r="H22" s="193"/>
    </row>
    <row r="23" spans="1:8" ht="14.4">
      <c r="A23" s="32">
        <v>58</v>
      </c>
      <c r="B23" s="66" t="s">
        <v>83</v>
      </c>
      <c r="C23" s="79"/>
      <c r="D23" s="34"/>
      <c r="E23" s="79"/>
      <c r="F23" s="34"/>
      <c r="G23" s="193">
        <f t="shared" ref="G23" si="4">(C23*D23)+(E23*F23)</f>
        <v>0</v>
      </c>
      <c r="H23" s="193"/>
    </row>
    <row r="24" spans="1:8" ht="14.4">
      <c r="A24" s="32">
        <v>59</v>
      </c>
      <c r="B24" s="66" t="s">
        <v>27</v>
      </c>
      <c r="C24" s="79"/>
      <c r="D24" s="34"/>
      <c r="E24" s="79"/>
      <c r="F24" s="34"/>
      <c r="G24" s="193">
        <f t="shared" si="2"/>
        <v>0</v>
      </c>
      <c r="H24" s="193"/>
    </row>
    <row r="25" spans="1:8" ht="14.4">
      <c r="A25" s="69">
        <v>60</v>
      </c>
      <c r="B25" s="66" t="s">
        <v>84</v>
      </c>
      <c r="C25" s="80"/>
      <c r="D25" s="34"/>
      <c r="E25" s="80"/>
      <c r="F25" s="34"/>
      <c r="G25" s="193">
        <f t="shared" ref="G25:G26" si="5">(C25*D25)+(E25*F25)</f>
        <v>0</v>
      </c>
      <c r="H25" s="193"/>
    </row>
    <row r="26" spans="1:8" ht="14.4">
      <c r="A26" s="69">
        <v>61</v>
      </c>
      <c r="B26" s="68" t="s">
        <v>28</v>
      </c>
      <c r="C26" s="80"/>
      <c r="D26" s="34"/>
      <c r="E26" s="80"/>
      <c r="F26" s="34"/>
      <c r="G26" s="193">
        <f t="shared" si="5"/>
        <v>0</v>
      </c>
      <c r="H26" s="193"/>
    </row>
    <row r="27" spans="1:8" ht="14.4">
      <c r="A27" s="69">
        <v>62</v>
      </c>
      <c r="B27" s="68" t="s">
        <v>85</v>
      </c>
      <c r="C27" s="80"/>
      <c r="D27" s="34"/>
      <c r="E27" s="80"/>
      <c r="F27" s="34"/>
      <c r="G27" s="193">
        <f t="shared" si="2"/>
        <v>0</v>
      </c>
      <c r="H27" s="193"/>
    </row>
    <row r="28" spans="1:8" s="67" customFormat="1" ht="35.4" customHeight="1">
      <c r="A28" s="70">
        <v>63</v>
      </c>
      <c r="B28" s="194" t="s">
        <v>86</v>
      </c>
      <c r="C28" s="195"/>
      <c r="D28" s="195"/>
      <c r="E28" s="195"/>
      <c r="F28" s="196"/>
      <c r="G28" s="197">
        <f>SUM(G6,G7,G9,G10,G11,G13,G14,G15,G16,G17,G18,G19,G20,G21,G22,G23,G24,G25,G26,G27)*12</f>
        <v>0</v>
      </c>
      <c r="H28" s="198"/>
    </row>
    <row r="29" spans="1:8" ht="31.95" customHeight="1">
      <c r="A29" s="144" t="s">
        <v>102</v>
      </c>
      <c r="B29" s="144"/>
      <c r="C29" s="144"/>
      <c r="D29" s="144"/>
      <c r="E29" s="144"/>
      <c r="F29" s="144"/>
      <c r="G29" s="144"/>
      <c r="H29" s="144"/>
    </row>
    <row r="30" spans="1:8" ht="31.95" customHeight="1">
      <c r="A30" s="145" t="s">
        <v>2</v>
      </c>
      <c r="B30" s="145"/>
      <c r="C30" s="145"/>
      <c r="D30" s="145"/>
      <c r="E30" s="145"/>
      <c r="F30" s="145"/>
      <c r="G30" s="145"/>
      <c r="H30" s="145"/>
    </row>
    <row r="31" spans="1:8" ht="18" customHeight="1">
      <c r="A31" s="199" t="s">
        <v>61</v>
      </c>
      <c r="B31" s="199"/>
      <c r="C31" s="199"/>
      <c r="D31" s="199"/>
      <c r="E31" s="199"/>
      <c r="F31" s="199"/>
      <c r="G31" s="199"/>
      <c r="H31" s="199"/>
    </row>
    <row r="32" spans="1:8" ht="43.2">
      <c r="A32" s="77" t="s">
        <v>12</v>
      </c>
      <c r="B32" s="212" t="s">
        <v>68</v>
      </c>
      <c r="C32" s="213"/>
      <c r="D32" s="214"/>
      <c r="E32" s="71" t="s">
        <v>14</v>
      </c>
      <c r="F32" s="72" t="s">
        <v>15</v>
      </c>
      <c r="G32" s="210" t="s">
        <v>69</v>
      </c>
      <c r="H32" s="211"/>
    </row>
    <row r="33" spans="1:8" ht="14.4">
      <c r="A33" s="33">
        <v>64</v>
      </c>
      <c r="B33" s="206" t="s">
        <v>73</v>
      </c>
      <c r="C33" s="206"/>
      <c r="D33" s="206"/>
      <c r="E33" s="75"/>
      <c r="F33" s="31"/>
      <c r="G33" s="193">
        <f>(E33*F33)</f>
        <v>0</v>
      </c>
      <c r="H33" s="193"/>
    </row>
    <row r="34" spans="1:8" ht="14.4">
      <c r="A34" s="35">
        <v>65</v>
      </c>
      <c r="B34" s="206" t="s">
        <v>74</v>
      </c>
      <c r="C34" s="206"/>
      <c r="D34" s="206"/>
      <c r="E34" s="75"/>
      <c r="F34" s="31"/>
      <c r="G34" s="193">
        <f>(E34*F34)</f>
        <v>0</v>
      </c>
      <c r="H34" s="193"/>
    </row>
    <row r="35" spans="1:8" ht="28.8">
      <c r="A35" s="35"/>
      <c r="B35" s="207" t="s">
        <v>72</v>
      </c>
      <c r="C35" s="208"/>
      <c r="D35" s="209"/>
      <c r="E35" s="73" t="s">
        <v>16</v>
      </c>
      <c r="F35" s="74" t="s">
        <v>17</v>
      </c>
      <c r="G35" s="210" t="s">
        <v>69</v>
      </c>
      <c r="H35" s="211"/>
    </row>
    <row r="36" spans="1:8" ht="14.4">
      <c r="A36" s="35">
        <v>66</v>
      </c>
      <c r="B36" s="203" t="s">
        <v>75</v>
      </c>
      <c r="C36" s="204"/>
      <c r="D36" s="204"/>
      <c r="E36" s="141"/>
      <c r="F36" s="81"/>
      <c r="G36" s="205">
        <f>E36*F36</f>
        <v>0</v>
      </c>
      <c r="H36" s="205"/>
    </row>
    <row r="37" spans="1:8" ht="14.4">
      <c r="A37" s="35">
        <v>67</v>
      </c>
      <c r="B37" s="203" t="s">
        <v>76</v>
      </c>
      <c r="C37" s="204"/>
      <c r="D37" s="204"/>
      <c r="E37" s="141"/>
      <c r="F37" s="81"/>
      <c r="G37" s="205">
        <f t="shared" ref="G37" si="6">E37*F37</f>
        <v>0</v>
      </c>
      <c r="H37" s="205"/>
    </row>
    <row r="38" spans="1:8" ht="14.4">
      <c r="A38" s="33">
        <v>68</v>
      </c>
      <c r="B38" s="203" t="s">
        <v>77</v>
      </c>
      <c r="C38" s="204"/>
      <c r="D38" s="204"/>
      <c r="E38" s="75"/>
      <c r="F38" s="82"/>
      <c r="G38" s="205">
        <f>E38*F38</f>
        <v>0</v>
      </c>
      <c r="H38" s="205"/>
    </row>
    <row r="39" spans="1:8" ht="28.8">
      <c r="A39" s="78"/>
      <c r="B39" s="76" t="s">
        <v>18</v>
      </c>
      <c r="C39" s="73" t="s">
        <v>70</v>
      </c>
      <c r="D39" s="74" t="s">
        <v>19</v>
      </c>
      <c r="E39" s="73" t="s">
        <v>20</v>
      </c>
      <c r="F39" s="73" t="s">
        <v>21</v>
      </c>
      <c r="G39" s="201" t="s">
        <v>71</v>
      </c>
      <c r="H39" s="202"/>
    </row>
    <row r="40" spans="1:8" ht="14.4">
      <c r="A40" s="85">
        <v>69</v>
      </c>
      <c r="B40" s="66" t="s">
        <v>78</v>
      </c>
      <c r="C40" s="142"/>
      <c r="D40" s="83"/>
      <c r="E40" s="142"/>
      <c r="F40" s="84"/>
      <c r="G40" s="193">
        <f t="shared" ref="G40:G42" si="7">(C40*D40)+(E40*F40)</f>
        <v>0</v>
      </c>
      <c r="H40" s="193"/>
    </row>
    <row r="41" spans="1:8" ht="14.4">
      <c r="A41" s="85">
        <v>70</v>
      </c>
      <c r="B41" s="66" t="s">
        <v>22</v>
      </c>
      <c r="C41" s="142"/>
      <c r="D41" s="83"/>
      <c r="E41" s="142"/>
      <c r="F41" s="84"/>
      <c r="G41" s="193">
        <f t="shared" si="7"/>
        <v>0</v>
      </c>
      <c r="H41" s="193"/>
    </row>
    <row r="42" spans="1:8" ht="14.4">
      <c r="A42" s="85">
        <v>71</v>
      </c>
      <c r="B42" s="66" t="s">
        <v>23</v>
      </c>
      <c r="C42" s="142"/>
      <c r="D42" s="83"/>
      <c r="E42" s="142"/>
      <c r="F42" s="84"/>
      <c r="G42" s="193">
        <f t="shared" si="7"/>
        <v>0</v>
      </c>
      <c r="H42" s="193"/>
    </row>
    <row r="43" spans="1:8" ht="14.4">
      <c r="A43" s="32">
        <v>72</v>
      </c>
      <c r="B43" s="66" t="s">
        <v>79</v>
      </c>
      <c r="C43" s="79"/>
      <c r="D43" s="34"/>
      <c r="E43" s="79"/>
      <c r="F43" s="34"/>
      <c r="G43" s="193">
        <f>(C43*D43)+(E43*F43)</f>
        <v>0</v>
      </c>
      <c r="H43" s="193"/>
    </row>
    <row r="44" spans="1:8" ht="14.4">
      <c r="A44" s="32">
        <v>73</v>
      </c>
      <c r="B44" s="66" t="s">
        <v>24</v>
      </c>
      <c r="C44" s="79"/>
      <c r="D44" s="34"/>
      <c r="E44" s="79"/>
      <c r="F44" s="34"/>
      <c r="G44" s="193">
        <f t="shared" ref="G44:G54" si="8">(C44*D44)+(E44*F44)</f>
        <v>0</v>
      </c>
      <c r="H44" s="193"/>
    </row>
    <row r="45" spans="1:8" ht="14.4">
      <c r="A45" s="32">
        <v>74</v>
      </c>
      <c r="B45" s="66" t="s">
        <v>80</v>
      </c>
      <c r="C45" s="79"/>
      <c r="D45" s="34"/>
      <c r="E45" s="79"/>
      <c r="F45" s="34"/>
      <c r="G45" s="193">
        <f t="shared" si="8"/>
        <v>0</v>
      </c>
      <c r="H45" s="193"/>
    </row>
    <row r="46" spans="1:8" ht="14.4">
      <c r="A46" s="32">
        <v>75</v>
      </c>
      <c r="B46" s="66" t="s">
        <v>25</v>
      </c>
      <c r="C46" s="79"/>
      <c r="D46" s="34"/>
      <c r="E46" s="79"/>
      <c r="F46" s="34"/>
      <c r="G46" s="193">
        <f t="shared" si="8"/>
        <v>0</v>
      </c>
      <c r="H46" s="193"/>
    </row>
    <row r="47" spans="1:8" ht="14.4">
      <c r="A47" s="32">
        <v>76</v>
      </c>
      <c r="B47" s="66" t="s">
        <v>81</v>
      </c>
      <c r="C47" s="79"/>
      <c r="D47" s="34"/>
      <c r="E47" s="79"/>
      <c r="F47" s="34"/>
      <c r="G47" s="193">
        <f t="shared" si="8"/>
        <v>0</v>
      </c>
      <c r="H47" s="193"/>
    </row>
    <row r="48" spans="1:8" ht="14.4">
      <c r="A48" s="32">
        <v>77</v>
      </c>
      <c r="B48" s="66" t="s">
        <v>82</v>
      </c>
      <c r="C48" s="79"/>
      <c r="D48" s="34"/>
      <c r="E48" s="79"/>
      <c r="F48" s="34"/>
      <c r="G48" s="193">
        <f t="shared" si="8"/>
        <v>0</v>
      </c>
      <c r="H48" s="193"/>
    </row>
    <row r="49" spans="1:8" ht="14.4">
      <c r="A49" s="32">
        <v>78</v>
      </c>
      <c r="B49" s="66" t="s">
        <v>26</v>
      </c>
      <c r="C49" s="79"/>
      <c r="D49" s="34"/>
      <c r="E49" s="79"/>
      <c r="F49" s="34"/>
      <c r="G49" s="193">
        <f t="shared" si="8"/>
        <v>0</v>
      </c>
      <c r="H49" s="193"/>
    </row>
    <row r="50" spans="1:8" ht="14.4">
      <c r="A50" s="32">
        <v>79</v>
      </c>
      <c r="B50" s="66" t="s">
        <v>83</v>
      </c>
      <c r="C50" s="79"/>
      <c r="D50" s="34"/>
      <c r="E50" s="79"/>
      <c r="F50" s="34"/>
      <c r="G50" s="193">
        <f t="shared" si="8"/>
        <v>0</v>
      </c>
      <c r="H50" s="193"/>
    </row>
    <row r="51" spans="1:8" ht="14.4">
      <c r="A51" s="32">
        <v>80</v>
      </c>
      <c r="B51" s="66" t="s">
        <v>27</v>
      </c>
      <c r="C51" s="79"/>
      <c r="D51" s="34"/>
      <c r="E51" s="79"/>
      <c r="F51" s="34"/>
      <c r="G51" s="193">
        <f t="shared" si="8"/>
        <v>0</v>
      </c>
      <c r="H51" s="193"/>
    </row>
    <row r="52" spans="1:8" ht="14.4">
      <c r="A52" s="69">
        <v>81</v>
      </c>
      <c r="B52" s="66" t="s">
        <v>84</v>
      </c>
      <c r="C52" s="80"/>
      <c r="D52" s="34"/>
      <c r="E52" s="80"/>
      <c r="F52" s="34"/>
      <c r="G52" s="193">
        <f t="shared" si="8"/>
        <v>0</v>
      </c>
      <c r="H52" s="193"/>
    </row>
    <row r="53" spans="1:8" ht="14.4">
      <c r="A53" s="69">
        <v>82</v>
      </c>
      <c r="B53" s="68" t="s">
        <v>28</v>
      </c>
      <c r="C53" s="80"/>
      <c r="D53" s="34"/>
      <c r="E53" s="80"/>
      <c r="F53" s="34"/>
      <c r="G53" s="193">
        <f t="shared" si="8"/>
        <v>0</v>
      </c>
      <c r="H53" s="193"/>
    </row>
    <row r="54" spans="1:8" ht="18" customHeight="1">
      <c r="A54" s="69">
        <v>83</v>
      </c>
      <c r="B54" s="68" t="s">
        <v>85</v>
      </c>
      <c r="C54" s="80"/>
      <c r="D54" s="34"/>
      <c r="E54" s="80"/>
      <c r="F54" s="34"/>
      <c r="G54" s="193">
        <f t="shared" si="8"/>
        <v>0</v>
      </c>
      <c r="H54" s="193"/>
    </row>
    <row r="55" spans="1:8" ht="31.5" customHeight="1">
      <c r="A55" s="70">
        <v>84</v>
      </c>
      <c r="B55" s="194" t="s">
        <v>87</v>
      </c>
      <c r="C55" s="195"/>
      <c r="D55" s="195"/>
      <c r="E55" s="195"/>
      <c r="F55" s="196"/>
      <c r="G55" s="197">
        <f>SUM(G33,G34,G36,G37,G38,G40,G41,G42,G43,G44,G45,G46,G47,G48,G49,G50,G51,G52,G53,G54)*12</f>
        <v>0</v>
      </c>
      <c r="H55" s="198"/>
    </row>
    <row r="56" spans="1:8" ht="37.200000000000003" customHeight="1">
      <c r="A56" s="200"/>
      <c r="B56" s="200"/>
      <c r="C56" s="200"/>
      <c r="D56" s="200"/>
      <c r="E56" s="200"/>
      <c r="F56" s="200"/>
      <c r="G56" s="200"/>
      <c r="H56" s="200"/>
    </row>
    <row r="57" spans="1:8" ht="35.25" customHeight="1">
      <c r="A57" s="144" t="s">
        <v>103</v>
      </c>
      <c r="B57" s="144"/>
      <c r="C57" s="144"/>
      <c r="D57" s="144"/>
      <c r="E57" s="144"/>
      <c r="F57" s="144"/>
      <c r="G57" s="144"/>
      <c r="H57" s="144"/>
    </row>
    <row r="58" spans="1:8" ht="31.95" customHeight="1">
      <c r="A58" s="145" t="s">
        <v>2</v>
      </c>
      <c r="B58" s="145"/>
      <c r="C58" s="145"/>
      <c r="D58" s="145"/>
      <c r="E58" s="145"/>
      <c r="F58" s="145"/>
      <c r="G58" s="145"/>
      <c r="H58" s="145"/>
    </row>
    <row r="59" spans="1:8" ht="18" customHeight="1">
      <c r="A59" s="199" t="s">
        <v>63</v>
      </c>
      <c r="B59" s="199"/>
      <c r="C59" s="199"/>
      <c r="D59" s="199"/>
      <c r="E59" s="199"/>
      <c r="F59" s="199"/>
      <c r="G59" s="199"/>
      <c r="H59" s="199"/>
    </row>
    <row r="60" spans="1:8" ht="43.2">
      <c r="A60" s="77" t="s">
        <v>12</v>
      </c>
      <c r="B60" s="207" t="s">
        <v>68</v>
      </c>
      <c r="C60" s="208"/>
      <c r="D60" s="209"/>
      <c r="E60" s="71" t="s">
        <v>14</v>
      </c>
      <c r="F60" s="72" t="s">
        <v>15</v>
      </c>
      <c r="G60" s="210" t="s">
        <v>69</v>
      </c>
      <c r="H60" s="210"/>
    </row>
    <row r="61" spans="1:8" ht="14.4">
      <c r="A61" s="33">
        <v>85</v>
      </c>
      <c r="B61" s="206" t="s">
        <v>73</v>
      </c>
      <c r="C61" s="206"/>
      <c r="D61" s="206"/>
      <c r="E61" s="75"/>
      <c r="F61" s="31"/>
      <c r="G61" s="193">
        <f>(E61*F61)</f>
        <v>0</v>
      </c>
      <c r="H61" s="193"/>
    </row>
    <row r="62" spans="1:8" ht="14.4">
      <c r="A62" s="35">
        <v>86</v>
      </c>
      <c r="B62" s="206" t="s">
        <v>74</v>
      </c>
      <c r="C62" s="206"/>
      <c r="D62" s="206"/>
      <c r="E62" s="75"/>
      <c r="F62" s="31"/>
      <c r="G62" s="193">
        <f>(E62*F62)</f>
        <v>0</v>
      </c>
      <c r="H62" s="193"/>
    </row>
    <row r="63" spans="1:8" ht="28.8">
      <c r="A63" s="35"/>
      <c r="B63" s="207" t="s">
        <v>72</v>
      </c>
      <c r="C63" s="208"/>
      <c r="D63" s="209"/>
      <c r="E63" s="73" t="s">
        <v>16</v>
      </c>
      <c r="F63" s="74" t="s">
        <v>17</v>
      </c>
      <c r="G63" s="210" t="s">
        <v>69</v>
      </c>
      <c r="H63" s="211"/>
    </row>
    <row r="64" spans="1:8" ht="14.4">
      <c r="A64" s="35">
        <v>87</v>
      </c>
      <c r="B64" s="203" t="s">
        <v>75</v>
      </c>
      <c r="C64" s="204"/>
      <c r="D64" s="204"/>
      <c r="E64" s="141"/>
      <c r="F64" s="81"/>
      <c r="G64" s="205">
        <f>E64*F64</f>
        <v>0</v>
      </c>
      <c r="H64" s="205"/>
    </row>
    <row r="65" spans="1:8" ht="14.4">
      <c r="A65" s="35">
        <v>88</v>
      </c>
      <c r="B65" s="203" t="s">
        <v>76</v>
      </c>
      <c r="C65" s="204"/>
      <c r="D65" s="204"/>
      <c r="E65" s="141"/>
      <c r="F65" s="81"/>
      <c r="G65" s="205">
        <f t="shared" ref="G65" si="9">E65*F65</f>
        <v>0</v>
      </c>
      <c r="H65" s="205"/>
    </row>
    <row r="66" spans="1:8" ht="14.4">
      <c r="A66" s="33">
        <v>89</v>
      </c>
      <c r="B66" s="203" t="s">
        <v>77</v>
      </c>
      <c r="C66" s="204"/>
      <c r="D66" s="204"/>
      <c r="E66" s="75"/>
      <c r="F66" s="82"/>
      <c r="G66" s="205">
        <f>E66*F66</f>
        <v>0</v>
      </c>
      <c r="H66" s="205"/>
    </row>
    <row r="67" spans="1:8" ht="28.8">
      <c r="A67" s="78"/>
      <c r="B67" s="76" t="s">
        <v>18</v>
      </c>
      <c r="C67" s="73" t="s">
        <v>70</v>
      </c>
      <c r="D67" s="74" t="s">
        <v>19</v>
      </c>
      <c r="E67" s="73" t="s">
        <v>20</v>
      </c>
      <c r="F67" s="73" t="s">
        <v>21</v>
      </c>
      <c r="G67" s="201" t="s">
        <v>71</v>
      </c>
      <c r="H67" s="202"/>
    </row>
    <row r="68" spans="1:8" ht="14.4">
      <c r="A68" s="85">
        <v>90</v>
      </c>
      <c r="B68" s="66" t="s">
        <v>78</v>
      </c>
      <c r="C68" s="142"/>
      <c r="D68" s="83"/>
      <c r="E68" s="142"/>
      <c r="F68" s="84"/>
      <c r="G68" s="193">
        <f t="shared" ref="G68:G70" si="10">(C68*D68)+(E68*F68)</f>
        <v>0</v>
      </c>
      <c r="H68" s="193"/>
    </row>
    <row r="69" spans="1:8" ht="14.4">
      <c r="A69" s="85">
        <v>91</v>
      </c>
      <c r="B69" s="66" t="s">
        <v>22</v>
      </c>
      <c r="C69" s="142"/>
      <c r="D69" s="83"/>
      <c r="E69" s="142"/>
      <c r="F69" s="84"/>
      <c r="G69" s="193">
        <f t="shared" si="10"/>
        <v>0</v>
      </c>
      <c r="H69" s="193"/>
    </row>
    <row r="70" spans="1:8" ht="14.4">
      <c r="A70" s="85">
        <v>92</v>
      </c>
      <c r="B70" s="66" t="s">
        <v>23</v>
      </c>
      <c r="C70" s="142"/>
      <c r="D70" s="83"/>
      <c r="E70" s="142"/>
      <c r="F70" s="84"/>
      <c r="G70" s="193">
        <f t="shared" si="10"/>
        <v>0</v>
      </c>
      <c r="H70" s="193"/>
    </row>
    <row r="71" spans="1:8" ht="14.4">
      <c r="A71" s="32">
        <v>93</v>
      </c>
      <c r="B71" s="66" t="s">
        <v>79</v>
      </c>
      <c r="C71" s="79"/>
      <c r="D71" s="34"/>
      <c r="E71" s="79"/>
      <c r="F71" s="34"/>
      <c r="G71" s="193">
        <f>(C71*D71)+(E71*F71)</f>
        <v>0</v>
      </c>
      <c r="H71" s="193"/>
    </row>
    <row r="72" spans="1:8" ht="14.4">
      <c r="A72" s="32">
        <v>94</v>
      </c>
      <c r="B72" s="66" t="s">
        <v>24</v>
      </c>
      <c r="C72" s="79"/>
      <c r="D72" s="34"/>
      <c r="E72" s="79"/>
      <c r="F72" s="34"/>
      <c r="G72" s="193">
        <f t="shared" ref="G72:G82" si="11">(C72*D72)+(E72*F72)</f>
        <v>0</v>
      </c>
      <c r="H72" s="193"/>
    </row>
    <row r="73" spans="1:8" ht="14.4">
      <c r="A73" s="32">
        <v>95</v>
      </c>
      <c r="B73" s="66" t="s">
        <v>80</v>
      </c>
      <c r="C73" s="79"/>
      <c r="D73" s="34"/>
      <c r="E73" s="79"/>
      <c r="F73" s="34"/>
      <c r="G73" s="193">
        <f t="shared" si="11"/>
        <v>0</v>
      </c>
      <c r="H73" s="193"/>
    </row>
    <row r="74" spans="1:8" ht="14.4">
      <c r="A74" s="32">
        <v>96</v>
      </c>
      <c r="B74" s="66" t="s">
        <v>25</v>
      </c>
      <c r="C74" s="79"/>
      <c r="D74" s="34"/>
      <c r="E74" s="79"/>
      <c r="F74" s="34"/>
      <c r="G74" s="193">
        <f t="shared" si="11"/>
        <v>0</v>
      </c>
      <c r="H74" s="193"/>
    </row>
    <row r="75" spans="1:8" ht="14.4">
      <c r="A75" s="32">
        <v>97</v>
      </c>
      <c r="B75" s="66" t="s">
        <v>81</v>
      </c>
      <c r="C75" s="79"/>
      <c r="D75" s="34"/>
      <c r="E75" s="79"/>
      <c r="F75" s="34"/>
      <c r="G75" s="193">
        <f t="shared" si="11"/>
        <v>0</v>
      </c>
      <c r="H75" s="193"/>
    </row>
    <row r="76" spans="1:8" ht="14.4">
      <c r="A76" s="32">
        <v>98</v>
      </c>
      <c r="B76" s="66" t="s">
        <v>82</v>
      </c>
      <c r="C76" s="79"/>
      <c r="D76" s="34"/>
      <c r="E76" s="79"/>
      <c r="F76" s="34"/>
      <c r="G76" s="193">
        <f t="shared" si="11"/>
        <v>0</v>
      </c>
      <c r="H76" s="193"/>
    </row>
    <row r="77" spans="1:8" ht="14.4">
      <c r="A77" s="32">
        <v>99</v>
      </c>
      <c r="B77" s="66" t="s">
        <v>26</v>
      </c>
      <c r="C77" s="79"/>
      <c r="D77" s="34"/>
      <c r="E77" s="79"/>
      <c r="F77" s="34"/>
      <c r="G77" s="193">
        <f t="shared" si="11"/>
        <v>0</v>
      </c>
      <c r="H77" s="193"/>
    </row>
    <row r="78" spans="1:8" ht="14.4">
      <c r="A78" s="32">
        <v>100</v>
      </c>
      <c r="B78" s="66" t="s">
        <v>83</v>
      </c>
      <c r="C78" s="79"/>
      <c r="D78" s="34"/>
      <c r="E78" s="79"/>
      <c r="F78" s="34"/>
      <c r="G78" s="193">
        <f t="shared" si="11"/>
        <v>0</v>
      </c>
      <c r="H78" s="193"/>
    </row>
    <row r="79" spans="1:8" ht="14.4">
      <c r="A79" s="32">
        <v>101</v>
      </c>
      <c r="B79" s="66" t="s">
        <v>27</v>
      </c>
      <c r="C79" s="79"/>
      <c r="D79" s="34"/>
      <c r="E79" s="79"/>
      <c r="F79" s="34"/>
      <c r="G79" s="193">
        <f t="shared" si="11"/>
        <v>0</v>
      </c>
      <c r="H79" s="193"/>
    </row>
    <row r="80" spans="1:8" ht="14.4">
      <c r="A80" s="69">
        <v>102</v>
      </c>
      <c r="B80" s="66" t="s">
        <v>84</v>
      </c>
      <c r="C80" s="80"/>
      <c r="D80" s="34"/>
      <c r="E80" s="80"/>
      <c r="F80" s="34"/>
      <c r="G80" s="193">
        <f t="shared" si="11"/>
        <v>0</v>
      </c>
      <c r="H80" s="193"/>
    </row>
    <row r="81" spans="1:15" ht="14.4">
      <c r="A81" s="69">
        <v>103</v>
      </c>
      <c r="B81" s="68" t="s">
        <v>28</v>
      </c>
      <c r="C81" s="80"/>
      <c r="D81" s="34"/>
      <c r="E81" s="80"/>
      <c r="F81" s="34"/>
      <c r="G81" s="193">
        <f t="shared" si="11"/>
        <v>0</v>
      </c>
      <c r="H81" s="193"/>
    </row>
    <row r="82" spans="1:15" ht="16.2" customHeight="1">
      <c r="A82" s="69">
        <v>104</v>
      </c>
      <c r="B82" s="68" t="s">
        <v>85</v>
      </c>
      <c r="C82" s="80"/>
      <c r="D82" s="34"/>
      <c r="E82" s="80"/>
      <c r="F82" s="34"/>
      <c r="G82" s="193">
        <f t="shared" si="11"/>
        <v>0</v>
      </c>
      <c r="H82" s="193"/>
    </row>
    <row r="83" spans="1:15" ht="33.75" customHeight="1">
      <c r="A83" s="70">
        <v>105</v>
      </c>
      <c r="B83" s="194" t="s">
        <v>93</v>
      </c>
      <c r="C83" s="195"/>
      <c r="D83" s="195"/>
      <c r="E83" s="195"/>
      <c r="F83" s="196"/>
      <c r="G83" s="197">
        <f>SUM(G61,G62,G64,G65,G66,G68,G69,G70,G71,G72,G73,G74,G75,G76,G77,G78,G79,G80,G81,G82)*12</f>
        <v>0</v>
      </c>
      <c r="H83" s="198"/>
      <c r="I83" s="26"/>
      <c r="J83" s="5"/>
      <c r="K83" s="26"/>
      <c r="L83" s="5"/>
      <c r="M83" s="5"/>
      <c r="N83" s="5"/>
      <c r="O83" s="12"/>
    </row>
    <row r="84" spans="1:15" ht="13.8">
      <c r="A84" s="187" t="s">
        <v>0</v>
      </c>
      <c r="B84" s="188"/>
      <c r="C84" s="188"/>
      <c r="D84" s="188"/>
      <c r="E84" s="188"/>
      <c r="F84" s="188"/>
      <c r="G84" s="188"/>
      <c r="H84" s="189"/>
      <c r="I84" s="41"/>
      <c r="J84" s="41"/>
      <c r="K84" s="41"/>
      <c r="L84" s="41"/>
      <c r="M84" s="41"/>
      <c r="N84" s="41"/>
      <c r="O84" s="42"/>
    </row>
    <row r="85" spans="1:15" ht="13.8">
      <c r="A85" s="136"/>
      <c r="B85" s="138" t="s">
        <v>96</v>
      </c>
      <c r="C85" s="137"/>
      <c r="D85" s="137"/>
      <c r="E85" s="137"/>
      <c r="F85" s="137"/>
      <c r="G85" s="137"/>
      <c r="H85" s="140"/>
      <c r="I85" s="41"/>
      <c r="J85" s="41"/>
      <c r="K85" s="41"/>
      <c r="L85" s="41"/>
      <c r="M85" s="41"/>
      <c r="N85" s="41"/>
      <c r="O85" s="41"/>
    </row>
    <row r="86" spans="1:15" s="88" customFormat="1" ht="13.2" customHeight="1">
      <c r="A86" s="130"/>
      <c r="B86" s="139" t="s">
        <v>98</v>
      </c>
      <c r="C86" s="131"/>
      <c r="D86" s="131"/>
      <c r="E86" s="131"/>
      <c r="F86" s="131"/>
      <c r="G86" s="131"/>
      <c r="H86" s="132"/>
      <c r="I86" s="87"/>
      <c r="J86" s="87"/>
      <c r="K86" s="87"/>
      <c r="L86" s="87"/>
      <c r="M86" s="87"/>
      <c r="N86" s="87"/>
      <c r="O86" s="87"/>
    </row>
    <row r="87" spans="1:15">
      <c r="A87" s="190"/>
      <c r="B87" s="191"/>
      <c r="C87" s="191"/>
      <c r="D87" s="191"/>
      <c r="E87" s="191"/>
      <c r="F87" s="191"/>
      <c r="G87" s="191"/>
      <c r="H87" s="192"/>
    </row>
  </sheetData>
  <sheetProtection algorithmName="SHA-512" hashValue="wfCr+crBEXkklMDJu8hl7rIkVDbw5W1v1pCVWMYS5ICsH8d4I/xGmANiltnAI5f7o10OR4ER0Dbrpo5eiS+IFg==" saltValue="DJaJSnmdLkB+uYTMnVQoZw==" spinCount="100000" sheet="1" objects="1" scenarios="1" selectLockedCells="1"/>
  <mergeCells count="109">
    <mergeCell ref="B10:D10"/>
    <mergeCell ref="G18:H18"/>
    <mergeCell ref="G19:H19"/>
    <mergeCell ref="G22:H22"/>
    <mergeCell ref="G24:H24"/>
    <mergeCell ref="G27:H27"/>
    <mergeCell ref="G28:H28"/>
    <mergeCell ref="A1:H1"/>
    <mergeCell ref="A2:H2"/>
    <mergeCell ref="A3:H3"/>
    <mergeCell ref="A4:H4"/>
    <mergeCell ref="B5:D5"/>
    <mergeCell ref="B28:F28"/>
    <mergeCell ref="B7:D7"/>
    <mergeCell ref="G7:H7"/>
    <mergeCell ref="G13:H13"/>
    <mergeCell ref="G14:H14"/>
    <mergeCell ref="G15:H15"/>
    <mergeCell ref="G20:H20"/>
    <mergeCell ref="G21:H21"/>
    <mergeCell ref="G23:H23"/>
    <mergeCell ref="B6:D6"/>
    <mergeCell ref="B8:D8"/>
    <mergeCell ref="B9:D9"/>
    <mergeCell ref="B11:D11"/>
    <mergeCell ref="G5:H5"/>
    <mergeCell ref="G6:H6"/>
    <mergeCell ref="G8:H8"/>
    <mergeCell ref="G9:H9"/>
    <mergeCell ref="G10:H10"/>
    <mergeCell ref="G11:H11"/>
    <mergeCell ref="G12:H12"/>
    <mergeCell ref="G16:H16"/>
    <mergeCell ref="G17:H17"/>
    <mergeCell ref="G35:H35"/>
    <mergeCell ref="B36:D36"/>
    <mergeCell ref="G36:H36"/>
    <mergeCell ref="B37:D37"/>
    <mergeCell ref="G37:H37"/>
    <mergeCell ref="B38:D38"/>
    <mergeCell ref="G25:H25"/>
    <mergeCell ref="G26:H26"/>
    <mergeCell ref="G32:H32"/>
    <mergeCell ref="G33:H33"/>
    <mergeCell ref="G34:H34"/>
    <mergeCell ref="B34:D34"/>
    <mergeCell ref="B35:D35"/>
    <mergeCell ref="B32:D32"/>
    <mergeCell ref="A31:H31"/>
    <mergeCell ref="B33:D33"/>
    <mergeCell ref="G43:H43"/>
    <mergeCell ref="G44:H44"/>
    <mergeCell ref="G45:H45"/>
    <mergeCell ref="G46:H46"/>
    <mergeCell ref="G47:H47"/>
    <mergeCell ref="G38:H38"/>
    <mergeCell ref="G39:H39"/>
    <mergeCell ref="G40:H40"/>
    <mergeCell ref="G41:H41"/>
    <mergeCell ref="G42:H42"/>
    <mergeCell ref="G53:H53"/>
    <mergeCell ref="G54:H54"/>
    <mergeCell ref="B55:F55"/>
    <mergeCell ref="G55:H55"/>
    <mergeCell ref="B60:D60"/>
    <mergeCell ref="G60:H60"/>
    <mergeCell ref="G48:H48"/>
    <mergeCell ref="G49:H49"/>
    <mergeCell ref="G50:H50"/>
    <mergeCell ref="G51:H51"/>
    <mergeCell ref="G52:H52"/>
    <mergeCell ref="G70:H70"/>
    <mergeCell ref="G71:H71"/>
    <mergeCell ref="B64:D64"/>
    <mergeCell ref="G64:H64"/>
    <mergeCell ref="B65:D65"/>
    <mergeCell ref="G65:H65"/>
    <mergeCell ref="B66:D66"/>
    <mergeCell ref="G66:H66"/>
    <mergeCell ref="B61:D61"/>
    <mergeCell ref="G61:H61"/>
    <mergeCell ref="B62:D62"/>
    <mergeCell ref="G62:H62"/>
    <mergeCell ref="B63:D63"/>
    <mergeCell ref="G63:H63"/>
    <mergeCell ref="A84:H84"/>
    <mergeCell ref="A87:H87"/>
    <mergeCell ref="G82:H82"/>
    <mergeCell ref="B83:F83"/>
    <mergeCell ref="G83:H83"/>
    <mergeCell ref="A59:H59"/>
    <mergeCell ref="A56:H56"/>
    <mergeCell ref="A29:H29"/>
    <mergeCell ref="A30:H30"/>
    <mergeCell ref="A58:H58"/>
    <mergeCell ref="A57:H57"/>
    <mergeCell ref="G77:H77"/>
    <mergeCell ref="G78:H78"/>
    <mergeCell ref="G79:H79"/>
    <mergeCell ref="G80:H80"/>
    <mergeCell ref="G81:H81"/>
    <mergeCell ref="G72:H72"/>
    <mergeCell ref="G73:H73"/>
    <mergeCell ref="G74:H74"/>
    <mergeCell ref="G75:H75"/>
    <mergeCell ref="G76:H76"/>
    <mergeCell ref="G67:H67"/>
    <mergeCell ref="G68:H68"/>
    <mergeCell ref="G69:H69"/>
  </mergeCells>
  <pageMargins left="0.7" right="0.7" top="0.75" bottom="0.75" header="0.3" footer="0.3"/>
  <pageSetup scale="87" fitToWidth="0" orientation="landscape" horizontalDpi="300" verticalDpi="300" r:id="rId1"/>
  <rowBreaks count="2" manualBreakCount="2">
    <brk id="28" max="16383" man="1"/>
    <brk id="56"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C7812-2817-4FE6-90B5-930A4AA73D09}">
  <sheetPr>
    <pageSetUpPr fitToPage="1"/>
  </sheetPr>
  <dimension ref="A1:I88"/>
  <sheetViews>
    <sheetView view="pageLayout" topLeftCell="A35" zoomScaleNormal="100" workbookViewId="0">
      <selection activeCell="E46" sqref="E46"/>
    </sheetView>
  </sheetViews>
  <sheetFormatPr defaultRowHeight="13.2"/>
  <cols>
    <col min="1" max="1" width="3.88671875" bestFit="1" customWidth="1"/>
    <col min="2" max="2" width="31.44140625" bestFit="1" customWidth="1"/>
    <col min="3" max="3" width="20.44140625" bestFit="1" customWidth="1"/>
    <col min="4" max="4" width="11.6640625" bestFit="1" customWidth="1"/>
    <col min="5" max="5" width="14.33203125" customWidth="1"/>
    <col min="6" max="6" width="30" customWidth="1"/>
    <col min="7" max="7" width="22.6640625" bestFit="1" customWidth="1"/>
  </cols>
  <sheetData>
    <row r="1" spans="1:7" ht="36" customHeight="1">
      <c r="A1" s="144" t="s">
        <v>104</v>
      </c>
      <c r="B1" s="144"/>
      <c r="C1" s="144"/>
      <c r="D1" s="144"/>
      <c r="E1" s="144"/>
      <c r="F1" s="144"/>
      <c r="G1" s="144"/>
    </row>
    <row r="2" spans="1:7" ht="14.4">
      <c r="A2" s="145" t="s">
        <v>2</v>
      </c>
      <c r="B2" s="145"/>
      <c r="C2" s="145"/>
      <c r="D2" s="145"/>
      <c r="E2" s="145"/>
      <c r="F2" s="145"/>
      <c r="G2" s="145"/>
    </row>
    <row r="3" spans="1:7" ht="20.399999999999999" customHeight="1">
      <c r="A3" s="164" t="s">
        <v>60</v>
      </c>
      <c r="B3" s="164"/>
      <c r="C3" s="164"/>
      <c r="D3" s="164"/>
      <c r="E3" s="164"/>
      <c r="F3" s="164"/>
      <c r="G3" s="164"/>
    </row>
    <row r="4" spans="1:7" ht="15.6">
      <c r="A4" s="199" t="s">
        <v>65</v>
      </c>
      <c r="B4" s="199"/>
      <c r="C4" s="199"/>
      <c r="D4" s="199"/>
      <c r="E4" s="199"/>
      <c r="F4" s="199"/>
      <c r="G4" s="199"/>
    </row>
    <row r="5" spans="1:7" ht="30.75" customHeight="1">
      <c r="A5" s="77" t="s">
        <v>12</v>
      </c>
      <c r="B5" s="212" t="s">
        <v>68</v>
      </c>
      <c r="C5" s="213"/>
      <c r="D5" s="214"/>
      <c r="E5" s="71" t="s">
        <v>14</v>
      </c>
      <c r="F5" s="72" t="s">
        <v>15</v>
      </c>
      <c r="G5" s="104" t="s">
        <v>69</v>
      </c>
    </row>
    <row r="6" spans="1:7" ht="14.4">
      <c r="A6" s="33">
        <v>106</v>
      </c>
      <c r="B6" s="206" t="s">
        <v>73</v>
      </c>
      <c r="C6" s="206"/>
      <c r="D6" s="206"/>
      <c r="E6" s="75"/>
      <c r="F6" s="31"/>
      <c r="G6" s="103">
        <f>(E6*F6)</f>
        <v>0</v>
      </c>
    </row>
    <row r="7" spans="1:7" ht="14.4">
      <c r="A7" s="35">
        <v>107</v>
      </c>
      <c r="B7" s="206" t="s">
        <v>74</v>
      </c>
      <c r="C7" s="206"/>
      <c r="D7" s="206"/>
      <c r="E7" s="75"/>
      <c r="F7" s="31"/>
      <c r="G7" s="103">
        <f>(E7*F7)</f>
        <v>0</v>
      </c>
    </row>
    <row r="8" spans="1:7" ht="28.8">
      <c r="A8" s="35"/>
      <c r="B8" s="207" t="s">
        <v>72</v>
      </c>
      <c r="C8" s="208"/>
      <c r="D8" s="209"/>
      <c r="E8" s="73" t="s">
        <v>16</v>
      </c>
      <c r="F8" s="74" t="s">
        <v>17</v>
      </c>
      <c r="G8" s="104" t="s">
        <v>69</v>
      </c>
    </row>
    <row r="9" spans="1:7" ht="14.4">
      <c r="A9" s="35">
        <v>108</v>
      </c>
      <c r="B9" s="203" t="s">
        <v>75</v>
      </c>
      <c r="C9" s="204"/>
      <c r="D9" s="204"/>
      <c r="E9" s="141"/>
      <c r="F9" s="81"/>
      <c r="G9" s="105">
        <f>E9*F9</f>
        <v>0</v>
      </c>
    </row>
    <row r="10" spans="1:7" ht="14.4">
      <c r="A10" s="35">
        <v>109</v>
      </c>
      <c r="B10" s="203" t="s">
        <v>76</v>
      </c>
      <c r="C10" s="204"/>
      <c r="D10" s="204"/>
      <c r="E10" s="141"/>
      <c r="F10" s="81"/>
      <c r="G10" s="105">
        <f t="shared" ref="G10" si="0">E10*F10</f>
        <v>0</v>
      </c>
    </row>
    <row r="11" spans="1:7" ht="14.4">
      <c r="A11" s="33">
        <v>110</v>
      </c>
      <c r="B11" s="203" t="s">
        <v>77</v>
      </c>
      <c r="C11" s="204"/>
      <c r="D11" s="204"/>
      <c r="E11" s="75"/>
      <c r="F11" s="82"/>
      <c r="G11" s="105">
        <f>E11*F11</f>
        <v>0</v>
      </c>
    </row>
    <row r="12" spans="1:7" ht="28.8">
      <c r="A12" s="78"/>
      <c r="B12" s="76" t="s">
        <v>18</v>
      </c>
      <c r="C12" s="73" t="s">
        <v>70</v>
      </c>
      <c r="D12" s="74" t="s">
        <v>19</v>
      </c>
      <c r="E12" s="73" t="s">
        <v>20</v>
      </c>
      <c r="F12" s="73" t="s">
        <v>21</v>
      </c>
      <c r="G12" s="106" t="s">
        <v>71</v>
      </c>
    </row>
    <row r="13" spans="1:7" ht="14.4">
      <c r="A13" s="85">
        <v>111</v>
      </c>
      <c r="B13" s="66" t="s">
        <v>78</v>
      </c>
      <c r="C13" s="142"/>
      <c r="D13" s="83"/>
      <c r="E13" s="142"/>
      <c r="F13" s="84"/>
      <c r="G13" s="103">
        <f t="shared" ref="G13:G15" si="1">(C13*D13)+(E13*F13)</f>
        <v>0</v>
      </c>
    </row>
    <row r="14" spans="1:7" ht="14.4">
      <c r="A14" s="85">
        <v>112</v>
      </c>
      <c r="B14" s="66" t="s">
        <v>22</v>
      </c>
      <c r="C14" s="142"/>
      <c r="D14" s="83"/>
      <c r="E14" s="142"/>
      <c r="F14" s="84"/>
      <c r="G14" s="103">
        <f t="shared" si="1"/>
        <v>0</v>
      </c>
    </row>
    <row r="15" spans="1:7" ht="14.4">
      <c r="A15" s="85">
        <v>113</v>
      </c>
      <c r="B15" s="66" t="s">
        <v>23</v>
      </c>
      <c r="C15" s="142"/>
      <c r="D15" s="83"/>
      <c r="E15" s="142"/>
      <c r="F15" s="84"/>
      <c r="G15" s="103">
        <f t="shared" si="1"/>
        <v>0</v>
      </c>
    </row>
    <row r="16" spans="1:7" ht="14.4">
      <c r="A16" s="32">
        <v>114</v>
      </c>
      <c r="B16" s="66" t="s">
        <v>79</v>
      </c>
      <c r="C16" s="79"/>
      <c r="D16" s="34"/>
      <c r="E16" s="79"/>
      <c r="F16" s="34"/>
      <c r="G16" s="103">
        <f>(C16*D16)+(E16*F16)</f>
        <v>0</v>
      </c>
    </row>
    <row r="17" spans="1:7" ht="14.4">
      <c r="A17" s="32">
        <v>115</v>
      </c>
      <c r="B17" s="66" t="s">
        <v>24</v>
      </c>
      <c r="C17" s="79"/>
      <c r="D17" s="34"/>
      <c r="E17" s="79"/>
      <c r="F17" s="34"/>
      <c r="G17" s="103">
        <f t="shared" ref="G17:G27" si="2">(C17*D17)+(E17*F17)</f>
        <v>0</v>
      </c>
    </row>
    <row r="18" spans="1:7" ht="14.4">
      <c r="A18" s="32">
        <v>116</v>
      </c>
      <c r="B18" s="66" t="s">
        <v>80</v>
      </c>
      <c r="C18" s="79"/>
      <c r="D18" s="34"/>
      <c r="E18" s="79"/>
      <c r="F18" s="34"/>
      <c r="G18" s="103">
        <f t="shared" si="2"/>
        <v>0</v>
      </c>
    </row>
    <row r="19" spans="1:7" ht="14.4">
      <c r="A19" s="32">
        <v>117</v>
      </c>
      <c r="B19" s="66" t="s">
        <v>25</v>
      </c>
      <c r="C19" s="79"/>
      <c r="D19" s="34"/>
      <c r="E19" s="79"/>
      <c r="F19" s="34"/>
      <c r="G19" s="103">
        <f t="shared" si="2"/>
        <v>0</v>
      </c>
    </row>
    <row r="20" spans="1:7" ht="14.4">
      <c r="A20" s="32">
        <v>118</v>
      </c>
      <c r="B20" s="66" t="s">
        <v>81</v>
      </c>
      <c r="C20" s="79"/>
      <c r="D20" s="34"/>
      <c r="E20" s="79"/>
      <c r="F20" s="34"/>
      <c r="G20" s="103">
        <f t="shared" si="2"/>
        <v>0</v>
      </c>
    </row>
    <row r="21" spans="1:7" ht="14.4">
      <c r="A21" s="32">
        <v>119</v>
      </c>
      <c r="B21" s="66" t="s">
        <v>82</v>
      </c>
      <c r="C21" s="79"/>
      <c r="D21" s="34"/>
      <c r="E21" s="79"/>
      <c r="F21" s="34"/>
      <c r="G21" s="103">
        <f t="shared" si="2"/>
        <v>0</v>
      </c>
    </row>
    <row r="22" spans="1:7" ht="14.4">
      <c r="A22" s="32">
        <v>120</v>
      </c>
      <c r="B22" s="66" t="s">
        <v>26</v>
      </c>
      <c r="C22" s="79"/>
      <c r="D22" s="34"/>
      <c r="E22" s="79"/>
      <c r="F22" s="34"/>
      <c r="G22" s="103">
        <f t="shared" si="2"/>
        <v>0</v>
      </c>
    </row>
    <row r="23" spans="1:7" ht="14.4">
      <c r="A23" s="32">
        <v>121</v>
      </c>
      <c r="B23" s="66" t="s">
        <v>83</v>
      </c>
      <c r="C23" s="79"/>
      <c r="D23" s="34"/>
      <c r="E23" s="79"/>
      <c r="F23" s="34"/>
      <c r="G23" s="103">
        <f t="shared" si="2"/>
        <v>0</v>
      </c>
    </row>
    <row r="24" spans="1:7" ht="14.4">
      <c r="A24" s="32">
        <v>122</v>
      </c>
      <c r="B24" s="66" t="s">
        <v>27</v>
      </c>
      <c r="C24" s="79"/>
      <c r="D24" s="34"/>
      <c r="E24" s="79"/>
      <c r="F24" s="34"/>
      <c r="G24" s="103">
        <f t="shared" si="2"/>
        <v>0</v>
      </c>
    </row>
    <row r="25" spans="1:7" ht="14.4">
      <c r="A25" s="69">
        <v>123</v>
      </c>
      <c r="B25" s="66" t="s">
        <v>84</v>
      </c>
      <c r="C25" s="80"/>
      <c r="D25" s="34"/>
      <c r="E25" s="80"/>
      <c r="F25" s="34"/>
      <c r="G25" s="103">
        <f t="shared" si="2"/>
        <v>0</v>
      </c>
    </row>
    <row r="26" spans="1:7" ht="14.4">
      <c r="A26" s="69">
        <v>124</v>
      </c>
      <c r="B26" s="68" t="s">
        <v>28</v>
      </c>
      <c r="C26" s="80"/>
      <c r="D26" s="34"/>
      <c r="E26" s="80"/>
      <c r="F26" s="34"/>
      <c r="G26" s="103">
        <f t="shared" si="2"/>
        <v>0</v>
      </c>
    </row>
    <row r="27" spans="1:7" ht="14.4">
      <c r="A27" s="69">
        <v>125</v>
      </c>
      <c r="B27" s="68" t="s">
        <v>85</v>
      </c>
      <c r="C27" s="80"/>
      <c r="D27" s="34"/>
      <c r="E27" s="80"/>
      <c r="F27" s="34"/>
      <c r="G27" s="103">
        <f t="shared" si="2"/>
        <v>0</v>
      </c>
    </row>
    <row r="28" spans="1:7" ht="33.6" customHeight="1">
      <c r="A28" s="70">
        <v>126</v>
      </c>
      <c r="B28" s="194" t="s">
        <v>89</v>
      </c>
      <c r="C28" s="195"/>
      <c r="D28" s="195"/>
      <c r="E28" s="195"/>
      <c r="F28" s="196"/>
      <c r="G28" s="107">
        <f>SUM(G6,G7,G9,G10,G11,G13,G14,G15,G16,G17,G18,G19,G20,G21,G22,G23,G24,G25,G26,G27)*12</f>
        <v>0</v>
      </c>
    </row>
    <row r="29" spans="1:7">
      <c r="A29" s="187" t="s">
        <v>0</v>
      </c>
      <c r="B29" s="188"/>
      <c r="C29" s="188"/>
      <c r="D29" s="188"/>
      <c r="E29" s="188"/>
      <c r="F29" s="188"/>
      <c r="G29" s="189"/>
    </row>
    <row r="30" spans="1:7" ht="13.95" customHeight="1">
      <c r="A30" s="130"/>
      <c r="B30" s="138" t="s">
        <v>96</v>
      </c>
      <c r="C30" s="131"/>
      <c r="D30" s="131"/>
      <c r="E30" s="131"/>
      <c r="F30" s="131"/>
      <c r="G30" s="132"/>
    </row>
    <row r="31" spans="1:7" ht="18" customHeight="1">
      <c r="A31" s="133"/>
      <c r="B31" s="139" t="s">
        <v>98</v>
      </c>
      <c r="C31" s="134"/>
      <c r="D31" s="134"/>
      <c r="E31" s="134"/>
      <c r="F31" s="134"/>
      <c r="G31" s="135"/>
    </row>
    <row r="32" spans="1:7" ht="35.25" customHeight="1">
      <c r="A32" s="144" t="s">
        <v>105</v>
      </c>
      <c r="B32" s="144"/>
      <c r="C32" s="144"/>
      <c r="D32" s="144"/>
      <c r="E32" s="144"/>
      <c r="F32" s="144"/>
      <c r="G32" s="144"/>
    </row>
    <row r="33" spans="1:7" ht="37.200000000000003" customHeight="1">
      <c r="A33" s="145" t="s">
        <v>2</v>
      </c>
      <c r="B33" s="145"/>
      <c r="C33" s="145"/>
      <c r="D33" s="145"/>
      <c r="E33" s="145"/>
      <c r="F33" s="145"/>
      <c r="G33" s="145"/>
    </row>
    <row r="34" spans="1:7" ht="16.2" customHeight="1">
      <c r="A34" s="199" t="s">
        <v>66</v>
      </c>
      <c r="B34" s="199"/>
      <c r="C34" s="199"/>
      <c r="D34" s="199"/>
      <c r="E34" s="199"/>
      <c r="F34" s="199"/>
      <c r="G34" s="199"/>
    </row>
    <row r="35" spans="1:7" ht="28.8">
      <c r="A35" s="77" t="s">
        <v>12</v>
      </c>
      <c r="B35" s="212" t="s">
        <v>68</v>
      </c>
      <c r="C35" s="213"/>
      <c r="D35" s="214"/>
      <c r="E35" s="71" t="s">
        <v>14</v>
      </c>
      <c r="F35" s="72" t="s">
        <v>15</v>
      </c>
      <c r="G35" s="104" t="s">
        <v>69</v>
      </c>
    </row>
    <row r="36" spans="1:7" ht="14.4">
      <c r="A36" s="33">
        <v>127</v>
      </c>
      <c r="B36" s="206" t="s">
        <v>73</v>
      </c>
      <c r="C36" s="206"/>
      <c r="D36" s="206"/>
      <c r="E36" s="75"/>
      <c r="F36" s="31"/>
      <c r="G36" s="103">
        <f>(E36*F36)</f>
        <v>0</v>
      </c>
    </row>
    <row r="37" spans="1:7" ht="14.4">
      <c r="A37" s="35">
        <v>128</v>
      </c>
      <c r="B37" s="206" t="s">
        <v>74</v>
      </c>
      <c r="C37" s="206"/>
      <c r="D37" s="206"/>
      <c r="E37" s="75"/>
      <c r="F37" s="31"/>
      <c r="G37" s="103">
        <f>(E37*F37)</f>
        <v>0</v>
      </c>
    </row>
    <row r="38" spans="1:7" ht="28.8">
      <c r="A38" s="35"/>
      <c r="B38" s="207" t="s">
        <v>72</v>
      </c>
      <c r="C38" s="208"/>
      <c r="D38" s="209"/>
      <c r="E38" s="73" t="s">
        <v>16</v>
      </c>
      <c r="F38" s="74" t="s">
        <v>17</v>
      </c>
      <c r="G38" s="104" t="s">
        <v>69</v>
      </c>
    </row>
    <row r="39" spans="1:7" ht="14.4">
      <c r="A39" s="35">
        <v>129</v>
      </c>
      <c r="B39" s="203" t="s">
        <v>75</v>
      </c>
      <c r="C39" s="204"/>
      <c r="D39" s="204"/>
      <c r="E39" s="141"/>
      <c r="F39" s="81"/>
      <c r="G39" s="105">
        <f>E39*F39</f>
        <v>0</v>
      </c>
    </row>
    <row r="40" spans="1:7" ht="14.4">
      <c r="A40" s="35">
        <v>130</v>
      </c>
      <c r="B40" s="203" t="s">
        <v>76</v>
      </c>
      <c r="C40" s="204"/>
      <c r="D40" s="204"/>
      <c r="E40" s="141"/>
      <c r="F40" s="81"/>
      <c r="G40" s="105">
        <f t="shared" ref="G40" si="3">E40*F40</f>
        <v>0</v>
      </c>
    </row>
    <row r="41" spans="1:7" ht="14.4">
      <c r="A41" s="33">
        <v>131</v>
      </c>
      <c r="B41" s="203" t="s">
        <v>77</v>
      </c>
      <c r="C41" s="204"/>
      <c r="D41" s="204"/>
      <c r="E41" s="75"/>
      <c r="F41" s="82"/>
      <c r="G41" s="105">
        <f>E41*F41</f>
        <v>0</v>
      </c>
    </row>
    <row r="42" spans="1:7" ht="28.8">
      <c r="A42" s="78"/>
      <c r="B42" s="76" t="s">
        <v>18</v>
      </c>
      <c r="C42" s="73" t="s">
        <v>70</v>
      </c>
      <c r="D42" s="74" t="s">
        <v>19</v>
      </c>
      <c r="E42" s="73" t="s">
        <v>20</v>
      </c>
      <c r="F42" s="73" t="s">
        <v>21</v>
      </c>
      <c r="G42" s="106" t="s">
        <v>71</v>
      </c>
    </row>
    <row r="43" spans="1:7" ht="14.4">
      <c r="A43" s="85">
        <v>132</v>
      </c>
      <c r="B43" s="66" t="s">
        <v>78</v>
      </c>
      <c r="C43" s="142"/>
      <c r="D43" s="83"/>
      <c r="E43" s="142"/>
      <c r="F43" s="84"/>
      <c r="G43" s="103">
        <f t="shared" ref="G43:G45" si="4">(C43*D43)+(E43*F43)</f>
        <v>0</v>
      </c>
    </row>
    <row r="44" spans="1:7" ht="14.4">
      <c r="A44" s="85">
        <v>133</v>
      </c>
      <c r="B44" s="66" t="s">
        <v>22</v>
      </c>
      <c r="C44" s="142"/>
      <c r="D44" s="83"/>
      <c r="E44" s="142"/>
      <c r="F44" s="84"/>
      <c r="G44" s="103">
        <f t="shared" si="4"/>
        <v>0</v>
      </c>
    </row>
    <row r="45" spans="1:7" ht="14.4">
      <c r="A45" s="85">
        <v>134</v>
      </c>
      <c r="B45" s="66" t="s">
        <v>23</v>
      </c>
      <c r="C45" s="142"/>
      <c r="D45" s="83"/>
      <c r="E45" s="142"/>
      <c r="F45" s="84"/>
      <c r="G45" s="103">
        <f t="shared" si="4"/>
        <v>0</v>
      </c>
    </row>
    <row r="46" spans="1:7" ht="14.4">
      <c r="A46" s="32">
        <v>135</v>
      </c>
      <c r="B46" s="66" t="s">
        <v>79</v>
      </c>
      <c r="C46" s="79"/>
      <c r="D46" s="34"/>
      <c r="E46" s="79"/>
      <c r="F46" s="34"/>
      <c r="G46" s="103">
        <f>(C46*D46)+(E46*F46)</f>
        <v>0</v>
      </c>
    </row>
    <row r="47" spans="1:7" ht="14.4">
      <c r="A47" s="32">
        <v>136</v>
      </c>
      <c r="B47" s="66" t="s">
        <v>24</v>
      </c>
      <c r="C47" s="79"/>
      <c r="D47" s="34"/>
      <c r="E47" s="79"/>
      <c r="F47" s="34"/>
      <c r="G47" s="103">
        <f t="shared" ref="G47:G57" si="5">(C47*D47)+(E47*F47)</f>
        <v>0</v>
      </c>
    </row>
    <row r="48" spans="1:7" ht="14.4">
      <c r="A48" s="32">
        <v>137</v>
      </c>
      <c r="B48" s="66" t="s">
        <v>80</v>
      </c>
      <c r="C48" s="79"/>
      <c r="D48" s="34"/>
      <c r="E48" s="79"/>
      <c r="F48" s="34"/>
      <c r="G48" s="103">
        <f t="shared" si="5"/>
        <v>0</v>
      </c>
    </row>
    <row r="49" spans="1:7" ht="14.4">
      <c r="A49" s="32">
        <v>138</v>
      </c>
      <c r="B49" s="66" t="s">
        <v>25</v>
      </c>
      <c r="C49" s="79"/>
      <c r="D49" s="34"/>
      <c r="E49" s="79"/>
      <c r="F49" s="34"/>
      <c r="G49" s="103">
        <f t="shared" si="5"/>
        <v>0</v>
      </c>
    </row>
    <row r="50" spans="1:7" ht="14.4">
      <c r="A50" s="32">
        <v>139</v>
      </c>
      <c r="B50" s="66" t="s">
        <v>81</v>
      </c>
      <c r="C50" s="79"/>
      <c r="D50" s="34"/>
      <c r="E50" s="79"/>
      <c r="F50" s="34"/>
      <c r="G50" s="103">
        <f t="shared" si="5"/>
        <v>0</v>
      </c>
    </row>
    <row r="51" spans="1:7" ht="14.4">
      <c r="A51" s="32">
        <v>140</v>
      </c>
      <c r="B51" s="66" t="s">
        <v>82</v>
      </c>
      <c r="C51" s="79"/>
      <c r="D51" s="34"/>
      <c r="E51" s="79"/>
      <c r="F51" s="34"/>
      <c r="G51" s="103">
        <f t="shared" si="5"/>
        <v>0</v>
      </c>
    </row>
    <row r="52" spans="1:7" ht="14.4">
      <c r="A52" s="32">
        <v>141</v>
      </c>
      <c r="B52" s="66" t="s">
        <v>26</v>
      </c>
      <c r="C52" s="79"/>
      <c r="D52" s="34"/>
      <c r="E52" s="79"/>
      <c r="F52" s="34"/>
      <c r="G52" s="103">
        <f t="shared" si="5"/>
        <v>0</v>
      </c>
    </row>
    <row r="53" spans="1:7" ht="14.4">
      <c r="A53" s="32">
        <v>142</v>
      </c>
      <c r="B53" s="66" t="s">
        <v>83</v>
      </c>
      <c r="C53" s="79"/>
      <c r="D53" s="34"/>
      <c r="E53" s="79"/>
      <c r="F53" s="34"/>
      <c r="G53" s="103">
        <f t="shared" si="5"/>
        <v>0</v>
      </c>
    </row>
    <row r="54" spans="1:7" ht="14.4">
      <c r="A54" s="32">
        <v>143</v>
      </c>
      <c r="B54" s="66" t="s">
        <v>27</v>
      </c>
      <c r="C54" s="79"/>
      <c r="D54" s="34"/>
      <c r="E54" s="79"/>
      <c r="F54" s="34"/>
      <c r="G54" s="103">
        <f t="shared" si="5"/>
        <v>0</v>
      </c>
    </row>
    <row r="55" spans="1:7" ht="14.4">
      <c r="A55" s="69">
        <v>144</v>
      </c>
      <c r="B55" s="66" t="s">
        <v>84</v>
      </c>
      <c r="C55" s="80"/>
      <c r="D55" s="34"/>
      <c r="E55" s="80"/>
      <c r="F55" s="34"/>
      <c r="G55" s="103">
        <f t="shared" si="5"/>
        <v>0</v>
      </c>
    </row>
    <row r="56" spans="1:7" ht="14.4" customHeight="1">
      <c r="A56" s="69">
        <v>145</v>
      </c>
      <c r="B56" s="68" t="s">
        <v>28</v>
      </c>
      <c r="C56" s="80"/>
      <c r="D56" s="34"/>
      <c r="E56" s="80"/>
      <c r="F56" s="34"/>
      <c r="G56" s="103">
        <f t="shared" si="5"/>
        <v>0</v>
      </c>
    </row>
    <row r="57" spans="1:7" ht="14.4">
      <c r="A57" s="69">
        <v>146</v>
      </c>
      <c r="B57" s="68" t="s">
        <v>85</v>
      </c>
      <c r="C57" s="80"/>
      <c r="D57" s="34"/>
      <c r="E57" s="80"/>
      <c r="F57" s="34"/>
      <c r="G57" s="103">
        <f t="shared" si="5"/>
        <v>0</v>
      </c>
    </row>
    <row r="58" spans="1:7" ht="32.25" customHeight="1">
      <c r="A58" s="70">
        <v>147</v>
      </c>
      <c r="B58" s="194" t="s">
        <v>88</v>
      </c>
      <c r="C58" s="195"/>
      <c r="D58" s="195"/>
      <c r="E58" s="195"/>
      <c r="F58" s="196"/>
      <c r="G58" s="107">
        <f>SUM(G36,G37,G39,G40,G41,G43,G44,G45,G46,G47,G48,G49,G50,G51,G52,G53,G54,G55,G56,G57)*12</f>
        <v>0</v>
      </c>
    </row>
    <row r="59" spans="1:7" ht="53.4" customHeight="1">
      <c r="A59" s="144" t="s">
        <v>106</v>
      </c>
      <c r="B59" s="144"/>
      <c r="C59" s="144"/>
      <c r="D59" s="144"/>
      <c r="E59" s="144"/>
      <c r="F59" s="144"/>
      <c r="G59" s="144"/>
    </row>
    <row r="60" spans="1:7" ht="35.4" customHeight="1">
      <c r="A60" s="145" t="s">
        <v>2</v>
      </c>
      <c r="B60" s="145"/>
      <c r="C60" s="145"/>
      <c r="D60" s="145"/>
      <c r="E60" s="145"/>
      <c r="F60" s="145"/>
      <c r="G60" s="145"/>
    </row>
    <row r="61" spans="1:7" ht="15.6">
      <c r="A61" s="199" t="s">
        <v>64</v>
      </c>
      <c r="B61" s="199"/>
      <c r="C61" s="199"/>
      <c r="D61" s="199"/>
      <c r="E61" s="199"/>
      <c r="F61" s="199"/>
      <c r="G61" s="199"/>
    </row>
    <row r="62" spans="1:7" ht="28.8">
      <c r="A62" s="77" t="s">
        <v>12</v>
      </c>
      <c r="B62" s="212" t="s">
        <v>68</v>
      </c>
      <c r="C62" s="213"/>
      <c r="D62" s="214"/>
      <c r="E62" s="71" t="s">
        <v>14</v>
      </c>
      <c r="F62" s="72" t="s">
        <v>15</v>
      </c>
      <c r="G62" s="104" t="s">
        <v>69</v>
      </c>
    </row>
    <row r="63" spans="1:7" ht="17.399999999999999" customHeight="1">
      <c r="A63" s="33">
        <v>148</v>
      </c>
      <c r="B63" s="206" t="s">
        <v>73</v>
      </c>
      <c r="C63" s="206"/>
      <c r="D63" s="206"/>
      <c r="E63" s="75"/>
      <c r="F63" s="31"/>
      <c r="G63" s="103">
        <f>(E63*F63)</f>
        <v>0</v>
      </c>
    </row>
    <row r="64" spans="1:7" ht="14.4">
      <c r="A64" s="35">
        <v>149</v>
      </c>
      <c r="B64" s="206" t="s">
        <v>74</v>
      </c>
      <c r="C64" s="206"/>
      <c r="D64" s="206"/>
      <c r="E64" s="75"/>
      <c r="F64" s="31"/>
      <c r="G64" s="103">
        <f>(E64*F64)</f>
        <v>0</v>
      </c>
    </row>
    <row r="65" spans="1:7" ht="28.8">
      <c r="A65" s="35"/>
      <c r="B65" s="207" t="s">
        <v>72</v>
      </c>
      <c r="C65" s="208"/>
      <c r="D65" s="209"/>
      <c r="E65" s="73" t="s">
        <v>16</v>
      </c>
      <c r="F65" s="74" t="s">
        <v>17</v>
      </c>
      <c r="G65" s="104" t="s">
        <v>69</v>
      </c>
    </row>
    <row r="66" spans="1:7" ht="14.4">
      <c r="A66" s="35">
        <v>150</v>
      </c>
      <c r="B66" s="203" t="s">
        <v>75</v>
      </c>
      <c r="C66" s="204"/>
      <c r="D66" s="204"/>
      <c r="E66" s="141"/>
      <c r="F66" s="81"/>
      <c r="G66" s="105">
        <f>E66*F66</f>
        <v>0</v>
      </c>
    </row>
    <row r="67" spans="1:7" ht="14.4">
      <c r="A67" s="35">
        <v>151</v>
      </c>
      <c r="B67" s="203" t="s">
        <v>76</v>
      </c>
      <c r="C67" s="204"/>
      <c r="D67" s="204"/>
      <c r="E67" s="141"/>
      <c r="F67" s="81"/>
      <c r="G67" s="105">
        <f t="shared" ref="G67" si="6">E67*F67</f>
        <v>0</v>
      </c>
    </row>
    <row r="68" spans="1:7" ht="14.4">
      <c r="A68" s="33">
        <v>152</v>
      </c>
      <c r="B68" s="203" t="s">
        <v>77</v>
      </c>
      <c r="C68" s="204"/>
      <c r="D68" s="204"/>
      <c r="E68" s="75"/>
      <c r="F68" s="82"/>
      <c r="G68" s="105">
        <f>E68*F68</f>
        <v>0</v>
      </c>
    </row>
    <row r="69" spans="1:7" ht="28.8">
      <c r="A69" s="78"/>
      <c r="B69" s="76" t="s">
        <v>18</v>
      </c>
      <c r="C69" s="73" t="s">
        <v>70</v>
      </c>
      <c r="D69" s="74" t="s">
        <v>19</v>
      </c>
      <c r="E69" s="73" t="s">
        <v>20</v>
      </c>
      <c r="F69" s="73" t="s">
        <v>21</v>
      </c>
      <c r="G69" s="106" t="s">
        <v>71</v>
      </c>
    </row>
    <row r="70" spans="1:7" ht="14.4">
      <c r="A70" s="85">
        <v>153</v>
      </c>
      <c r="B70" s="66" t="s">
        <v>78</v>
      </c>
      <c r="C70" s="142"/>
      <c r="D70" s="83"/>
      <c r="E70" s="142"/>
      <c r="F70" s="84"/>
      <c r="G70" s="103">
        <f t="shared" ref="G70:G72" si="7">(C70*D70)+(E70*F70)</f>
        <v>0</v>
      </c>
    </row>
    <row r="71" spans="1:7" ht="14.4">
      <c r="A71" s="85">
        <v>154</v>
      </c>
      <c r="B71" s="66" t="s">
        <v>22</v>
      </c>
      <c r="C71" s="142"/>
      <c r="D71" s="83"/>
      <c r="E71" s="142"/>
      <c r="F71" s="84"/>
      <c r="G71" s="103">
        <f t="shared" si="7"/>
        <v>0</v>
      </c>
    </row>
    <row r="72" spans="1:7" ht="14.4">
      <c r="A72" s="85">
        <v>155</v>
      </c>
      <c r="B72" s="66" t="s">
        <v>23</v>
      </c>
      <c r="C72" s="142"/>
      <c r="D72" s="83"/>
      <c r="E72" s="142"/>
      <c r="F72" s="84"/>
      <c r="G72" s="103">
        <f t="shared" si="7"/>
        <v>0</v>
      </c>
    </row>
    <row r="73" spans="1:7" ht="14.4">
      <c r="A73" s="32">
        <v>156</v>
      </c>
      <c r="B73" s="66" t="s">
        <v>79</v>
      </c>
      <c r="C73" s="79"/>
      <c r="D73" s="34"/>
      <c r="E73" s="79"/>
      <c r="F73" s="34"/>
      <c r="G73" s="103">
        <f>(C73*D73)+(E73*F73)</f>
        <v>0</v>
      </c>
    </row>
    <row r="74" spans="1:7" ht="14.4">
      <c r="A74" s="32">
        <v>157</v>
      </c>
      <c r="B74" s="66" t="s">
        <v>24</v>
      </c>
      <c r="C74" s="79"/>
      <c r="D74" s="34"/>
      <c r="E74" s="79"/>
      <c r="F74" s="34"/>
      <c r="G74" s="103">
        <f t="shared" ref="G74:G84" si="8">(C74*D74)+(E74*F74)</f>
        <v>0</v>
      </c>
    </row>
    <row r="75" spans="1:7" ht="14.4">
      <c r="A75" s="32">
        <v>158</v>
      </c>
      <c r="B75" s="66" t="s">
        <v>80</v>
      </c>
      <c r="C75" s="79"/>
      <c r="D75" s="34"/>
      <c r="E75" s="79"/>
      <c r="F75" s="34"/>
      <c r="G75" s="103">
        <f t="shared" si="8"/>
        <v>0</v>
      </c>
    </row>
    <row r="76" spans="1:7" ht="14.4">
      <c r="A76" s="32">
        <v>159</v>
      </c>
      <c r="B76" s="66" t="s">
        <v>25</v>
      </c>
      <c r="C76" s="79"/>
      <c r="D76" s="34"/>
      <c r="E76" s="79"/>
      <c r="F76" s="34"/>
      <c r="G76" s="103">
        <f t="shared" si="8"/>
        <v>0</v>
      </c>
    </row>
    <row r="77" spans="1:7" ht="14.4">
      <c r="A77" s="32">
        <v>160</v>
      </c>
      <c r="B77" s="66" t="s">
        <v>81</v>
      </c>
      <c r="C77" s="79"/>
      <c r="D77" s="34"/>
      <c r="E77" s="79"/>
      <c r="F77" s="34"/>
      <c r="G77" s="103">
        <f t="shared" si="8"/>
        <v>0</v>
      </c>
    </row>
    <row r="78" spans="1:7" ht="14.4">
      <c r="A78" s="32">
        <v>161</v>
      </c>
      <c r="B78" s="66" t="s">
        <v>82</v>
      </c>
      <c r="C78" s="79"/>
      <c r="D78" s="34"/>
      <c r="E78" s="79"/>
      <c r="F78" s="34"/>
      <c r="G78" s="103">
        <f t="shared" si="8"/>
        <v>0</v>
      </c>
    </row>
    <row r="79" spans="1:7" ht="14.4">
      <c r="A79" s="32">
        <v>162</v>
      </c>
      <c r="B79" s="66" t="s">
        <v>26</v>
      </c>
      <c r="C79" s="79"/>
      <c r="D79" s="34"/>
      <c r="E79" s="79"/>
      <c r="F79" s="34"/>
      <c r="G79" s="103">
        <f t="shared" si="8"/>
        <v>0</v>
      </c>
    </row>
    <row r="80" spans="1:7" ht="14.4">
      <c r="A80" s="32">
        <v>163</v>
      </c>
      <c r="B80" s="66" t="s">
        <v>83</v>
      </c>
      <c r="C80" s="79"/>
      <c r="D80" s="34"/>
      <c r="E80" s="79"/>
      <c r="F80" s="34"/>
      <c r="G80" s="103">
        <f t="shared" si="8"/>
        <v>0</v>
      </c>
    </row>
    <row r="81" spans="1:9" ht="15.6" customHeight="1">
      <c r="A81" s="32">
        <v>164</v>
      </c>
      <c r="B81" s="66" t="s">
        <v>27</v>
      </c>
      <c r="C81" s="79"/>
      <c r="D81" s="34"/>
      <c r="E81" s="79"/>
      <c r="F81" s="34"/>
      <c r="G81" s="103">
        <f t="shared" si="8"/>
        <v>0</v>
      </c>
    </row>
    <row r="82" spans="1:9" ht="14.4">
      <c r="A82" s="69">
        <v>165</v>
      </c>
      <c r="B82" s="66" t="s">
        <v>84</v>
      </c>
      <c r="C82" s="80"/>
      <c r="D82" s="34"/>
      <c r="E82" s="80"/>
      <c r="F82" s="34"/>
      <c r="G82" s="103">
        <f t="shared" si="8"/>
        <v>0</v>
      </c>
    </row>
    <row r="83" spans="1:9" ht="16.95" customHeight="1">
      <c r="A83" s="69">
        <v>166</v>
      </c>
      <c r="B83" s="68" t="s">
        <v>28</v>
      </c>
      <c r="C83" s="80"/>
      <c r="D83" s="34"/>
      <c r="E83" s="80"/>
      <c r="F83" s="34"/>
      <c r="G83" s="103">
        <f t="shared" si="8"/>
        <v>0</v>
      </c>
    </row>
    <row r="84" spans="1:9" ht="14.4">
      <c r="A84" s="69">
        <v>167</v>
      </c>
      <c r="B84" s="68" t="s">
        <v>85</v>
      </c>
      <c r="C84" s="80"/>
      <c r="D84" s="34"/>
      <c r="E84" s="80"/>
      <c r="F84" s="34"/>
      <c r="G84" s="103">
        <f t="shared" si="8"/>
        <v>0</v>
      </c>
    </row>
    <row r="85" spans="1:9" ht="31.5" customHeight="1">
      <c r="A85" s="70">
        <v>168</v>
      </c>
      <c r="B85" s="194" t="s">
        <v>94</v>
      </c>
      <c r="C85" s="195"/>
      <c r="D85" s="195"/>
      <c r="E85" s="195"/>
      <c r="F85" s="196"/>
      <c r="G85" s="107">
        <f>SUM(G63,G64,G66,G67,G68,G70,G71,G72,G73,G74,G75,G76,G77,G78,G79,G80,G81,G82,G83,G84)*12</f>
        <v>0</v>
      </c>
    </row>
    <row r="86" spans="1:9" s="2" customFormat="1" ht="15.6" customHeight="1">
      <c r="A86" s="95"/>
      <c r="B86" s="96"/>
      <c r="C86" s="86"/>
      <c r="D86" s="86"/>
      <c r="E86" s="86"/>
      <c r="F86" s="86"/>
      <c r="G86" s="115"/>
      <c r="H86" s="97"/>
      <c r="I86" s="97"/>
    </row>
    <row r="87" spans="1:9" s="2" customFormat="1" ht="24.6" customHeight="1">
      <c r="A87" s="215" t="s">
        <v>1</v>
      </c>
      <c r="B87" s="216"/>
      <c r="C87" s="118"/>
      <c r="D87" s="118"/>
      <c r="E87" s="118"/>
      <c r="F87" s="118"/>
      <c r="G87" s="143"/>
      <c r="H87" s="97"/>
      <c r="I87" s="97"/>
    </row>
    <row r="88" spans="1:9" s="2" customFormat="1" ht="20.25" customHeight="1">
      <c r="A88" s="217"/>
      <c r="B88" s="218"/>
      <c r="C88" s="149" t="s">
        <v>97</v>
      </c>
      <c r="D88" s="149"/>
      <c r="E88" s="149"/>
      <c r="F88" s="149"/>
      <c r="G88" s="149"/>
      <c r="H88" s="149"/>
      <c r="I88" s="97"/>
    </row>
  </sheetData>
  <sheetProtection algorithmName="SHA-512" hashValue="u2LyODLuExcHUH6IawwiYM87NY+AgFLoDzl8b7SHKuNpbrfJurpCzQvPqov/14rvB5qSeQOQtsUreEslu5Ia4A==" saltValue="+An4LXYcrPR9IpG42P+V5Q==" spinCount="100000" sheet="1" objects="1" scenarios="1" selectLockedCells="1"/>
  <mergeCells count="37">
    <mergeCell ref="A1:G1"/>
    <mergeCell ref="A2:G2"/>
    <mergeCell ref="A3:G3"/>
    <mergeCell ref="A4:G4"/>
    <mergeCell ref="B5:D5"/>
    <mergeCell ref="B11:D11"/>
    <mergeCell ref="B6:D6"/>
    <mergeCell ref="B7:D7"/>
    <mergeCell ref="B8:D8"/>
    <mergeCell ref="B9:D9"/>
    <mergeCell ref="B10:D10"/>
    <mergeCell ref="A32:G32"/>
    <mergeCell ref="A33:G33"/>
    <mergeCell ref="B28:F28"/>
    <mergeCell ref="A29:G29"/>
    <mergeCell ref="B37:D37"/>
    <mergeCell ref="B38:D38"/>
    <mergeCell ref="B39:D39"/>
    <mergeCell ref="A34:G34"/>
    <mergeCell ref="B35:D35"/>
    <mergeCell ref="B36:D36"/>
    <mergeCell ref="B62:D62"/>
    <mergeCell ref="B63:D63"/>
    <mergeCell ref="B64:D64"/>
    <mergeCell ref="B40:D40"/>
    <mergeCell ref="B41:D41"/>
    <mergeCell ref="B58:F58"/>
    <mergeCell ref="A61:G61"/>
    <mergeCell ref="A59:G59"/>
    <mergeCell ref="A60:G60"/>
    <mergeCell ref="B68:D68"/>
    <mergeCell ref="A87:B88"/>
    <mergeCell ref="B85:F85"/>
    <mergeCell ref="B65:D65"/>
    <mergeCell ref="B66:D66"/>
    <mergeCell ref="B67:D67"/>
    <mergeCell ref="C88:H88"/>
  </mergeCells>
  <pageMargins left="0.7" right="0.7" top="0.75" bottom="0.75" header="0.3" footer="0.3"/>
  <pageSetup scale="87" fitToHeight="0" orientation="landscape" horizontalDpi="300" verticalDpi="300" r:id="rId1"/>
  <rowBreaks count="2" manualBreakCount="2">
    <brk id="31" max="9" man="1"/>
    <brk id="58"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Residential</vt:lpstr>
      <vt:lpstr>Extraordinary Services</vt:lpstr>
      <vt:lpstr>Commercial</vt:lpstr>
      <vt:lpstr>Com_Multiple_Areas</vt:lpstr>
      <vt:lpstr>Com_Multiple_Areas!Print_Area</vt:lpstr>
      <vt:lpstr>Commercial!Print_Area</vt:lpstr>
    </vt:vector>
  </TitlesOfParts>
  <Company>Manatee County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bjewell@kesconsult.com</dc:creator>
  <cp:lastModifiedBy>bjewell</cp:lastModifiedBy>
  <cp:lastPrinted>2022-03-25T12:56:47Z</cp:lastPrinted>
  <dcterms:created xsi:type="dcterms:W3CDTF">2003-07-11T12:47:32Z</dcterms:created>
  <dcterms:modified xsi:type="dcterms:W3CDTF">2022-06-22T19:28:11Z</dcterms:modified>
</cp:coreProperties>
</file>