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105SAM Lockwood Ridge Rebase &amp; Resurface\00 Solicitation Folders\Solicitation Documents\"/>
    </mc:Choice>
  </mc:AlternateContent>
  <xr:revisionPtr revIDLastSave="0" documentId="13_ncr:1_{EC5B36E9-4F18-4A87-BA58-025D7C783B6F}" xr6:coauthVersionLast="47" xr6:coauthVersionMax="47" xr10:uidLastSave="{00000000-0000-0000-0000-000000000000}"/>
  <bookViews>
    <workbookView xWindow="28680" yWindow="-120" windowWidth="29040" windowHeight="17640" tabRatio="785" activeTab="1" xr2:uid="{00000000-000D-0000-FFFF-FFFF00000000}"/>
  </bookViews>
  <sheets>
    <sheet name="BID &quot;A&quot;" sheetId="2" r:id="rId1"/>
    <sheet name="BID &quot;B&quot;" sheetId="5" r:id="rId2"/>
  </sheets>
  <definedNames>
    <definedName name="_xlnm.Print_Area" localSheetId="0">'BID "A"'!$A$1:$H$98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5" l="1"/>
  <c r="H94" i="5"/>
  <c r="H92" i="5"/>
  <c r="H91" i="5"/>
  <c r="H90" i="5"/>
  <c r="H89" i="5"/>
  <c r="H96" i="5" s="1"/>
  <c r="H85" i="5"/>
  <c r="H84" i="5"/>
  <c r="H83" i="5"/>
  <c r="H82" i="5"/>
  <c r="H80" i="5"/>
  <c r="H78" i="5"/>
  <c r="H76" i="5"/>
  <c r="H75" i="5"/>
  <c r="H74" i="5"/>
  <c r="H73" i="5"/>
  <c r="H72" i="5"/>
  <c r="H71" i="5"/>
  <c r="H86" i="5" s="1"/>
  <c r="H65" i="5"/>
  <c r="H64" i="5"/>
  <c r="H61" i="5"/>
  <c r="H60" i="5"/>
  <c r="H59" i="5"/>
  <c r="H58" i="5"/>
  <c r="H57" i="5"/>
  <c r="H56" i="5"/>
  <c r="H55" i="5"/>
  <c r="H53" i="5"/>
  <c r="H52" i="5"/>
  <c r="H51" i="5"/>
  <c r="H50" i="5"/>
  <c r="H49" i="5"/>
  <c r="H48" i="5"/>
  <c r="H46" i="5"/>
  <c r="H45" i="5"/>
  <c r="H44" i="5"/>
  <c r="H38" i="5"/>
  <c r="H37" i="5"/>
  <c r="H35" i="5"/>
  <c r="H26" i="5"/>
  <c r="H25" i="5"/>
  <c r="H24" i="5"/>
  <c r="H23" i="5"/>
  <c r="H14" i="5"/>
  <c r="H42" i="5" s="1"/>
  <c r="B13" i="5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H10" i="5"/>
  <c r="B10" i="5"/>
  <c r="H9" i="5"/>
  <c r="H11" i="5" s="1"/>
  <c r="H62" i="5" l="1"/>
  <c r="H97" i="5"/>
  <c r="H98" i="5"/>
  <c r="H99" i="5" s="1"/>
  <c r="H95" i="2" l="1"/>
  <c r="H94" i="2"/>
  <c r="H90" i="2"/>
  <c r="H91" i="2"/>
  <c r="H92" i="2"/>
  <c r="H89" i="2"/>
  <c r="H96" i="2" s="1"/>
  <c r="H83" i="2"/>
  <c r="H84" i="2"/>
  <c r="H85" i="2"/>
  <c r="H82" i="2"/>
  <c r="H80" i="2"/>
  <c r="H78" i="2"/>
  <c r="H72" i="2"/>
  <c r="H73" i="2"/>
  <c r="H74" i="2"/>
  <c r="H75" i="2"/>
  <c r="H76" i="2"/>
  <c r="H71" i="2"/>
  <c r="H65" i="2"/>
  <c r="H64" i="2"/>
  <c r="H86" i="2" s="1"/>
  <c r="H56" i="2"/>
  <c r="H57" i="2"/>
  <c r="H58" i="2"/>
  <c r="H59" i="2"/>
  <c r="H60" i="2"/>
  <c r="H61" i="2"/>
  <c r="H55" i="2"/>
  <c r="H49" i="2"/>
  <c r="H50" i="2"/>
  <c r="H51" i="2"/>
  <c r="H52" i="2"/>
  <c r="H53" i="2"/>
  <c r="H48" i="2"/>
  <c r="H45" i="2"/>
  <c r="H62" i="2" s="1"/>
  <c r="H46" i="2"/>
  <c r="H44" i="2"/>
  <c r="H38" i="2"/>
  <c r="H37" i="2"/>
  <c r="H35" i="2"/>
  <c r="H24" i="2"/>
  <c r="H25" i="2"/>
  <c r="H26" i="2"/>
  <c r="H23" i="2"/>
  <c r="H14" i="2"/>
  <c r="H10" i="2"/>
  <c r="H9" i="2"/>
  <c r="H11" i="2" l="1"/>
  <c r="H42" i="2"/>
  <c r="H97" i="2" l="1"/>
  <c r="H98" i="2" s="1"/>
  <c r="H99" i="2" l="1"/>
  <c r="B10" i="2" l="1"/>
  <c r="B13" i="2" s="1"/>
  <c r="B14" i="2" s="1"/>
  <c r="B15" i="2" s="1"/>
  <c r="B16" i="2" s="1"/>
  <c r="B17" i="2" s="1"/>
  <c r="B18" i="2" s="1"/>
  <c r="B19" i="2" s="1"/>
  <c r="B20" i="2" l="1"/>
  <c r="B21" i="2" s="1"/>
  <c r="B22" i="2" s="1"/>
  <c r="B23" i="2" s="1"/>
  <c r="B24" i="2" s="1"/>
  <c r="B25" i="2" s="1"/>
  <c r="B26" i="2" l="1"/>
  <c r="B27" i="2" s="1"/>
  <c r="B28" i="2" s="1"/>
  <c r="B29" i="2" l="1"/>
  <c r="B30" i="2" l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4" i="2" s="1"/>
  <c r="B45" i="2" l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</calcChain>
</file>

<file path=xl/sharedStrings.xml><?xml version="1.0" encoding="utf-8"?>
<sst xmlns="http://schemas.openxmlformats.org/spreadsheetml/2006/main" count="530" uniqueCount="197">
  <si>
    <t>LINE</t>
  </si>
  <si>
    <t>EST.</t>
  </si>
  <si>
    <t>NO.</t>
  </si>
  <si>
    <t>QTY</t>
  </si>
  <si>
    <t>U/M</t>
  </si>
  <si>
    <t>UNIT PRICE</t>
  </si>
  <si>
    <t>EXTENDED PRICE</t>
  </si>
  <si>
    <t>ROAD WORK</t>
  </si>
  <si>
    <t>MOBILIZATION</t>
  </si>
  <si>
    <t>LS</t>
  </si>
  <si>
    <t>SEDIMENT BARRIER</t>
  </si>
  <si>
    <t>LF</t>
  </si>
  <si>
    <t xml:space="preserve">INLET PROTECTION SYSTEM </t>
  </si>
  <si>
    <t>EA</t>
  </si>
  <si>
    <t>CLEARING &amp; GRUBBING</t>
  </si>
  <si>
    <t>AC</t>
  </si>
  <si>
    <t>SY</t>
  </si>
  <si>
    <t>MAILBOX, F&amp;I SINGLE</t>
  </si>
  <si>
    <t xml:space="preserve">REGULAR EXCAVATION </t>
  </si>
  <si>
    <t>CY</t>
  </si>
  <si>
    <t>SUBSOIL EXCAVATION</t>
  </si>
  <si>
    <t>TN</t>
  </si>
  <si>
    <t>DETECTABLE WARNINGS</t>
  </si>
  <si>
    <t xml:space="preserve">LF </t>
  </si>
  <si>
    <t>AS</t>
  </si>
  <si>
    <t xml:space="preserve">  DESCRIPTION</t>
  </si>
  <si>
    <t>FDOT ITEM</t>
  </si>
  <si>
    <t>EMBANKMENT</t>
  </si>
  <si>
    <t>SINGLE POST SIGN, REMOVE</t>
  </si>
  <si>
    <t>SF</t>
  </si>
  <si>
    <t>1-MC</t>
  </si>
  <si>
    <t>INLETS, CURB, TYPE 9, &lt;10'</t>
  </si>
  <si>
    <t>CONCRETE DRIVEWAYS, 6" THICK</t>
  </si>
  <si>
    <t>PIPE CULVERT, OPTIONAL MATERIAL, ROUND, 30"S/CD</t>
  </si>
  <si>
    <t>PERFORMANCE TURF, SOD (BAHIA SOD)</t>
  </si>
  <si>
    <t>SINGLE POST SIGN, F&amp;I GROUND MOUNT, UP TO 12 SF</t>
  </si>
  <si>
    <t>THERMOPLASTIC, STANDARD, WHITE, SOLID, 6"</t>
  </si>
  <si>
    <t>THERMOPLASTIC, STANDARD, YELLOW, SOLID, 6"</t>
  </si>
  <si>
    <t>THERMOPLASTIC, STANDARD, WHITE, SOLID, 12" FOR CROSSWALK</t>
  </si>
  <si>
    <t>THERMOPLASTIC, STANDARD, WHITE, ARROW</t>
  </si>
  <si>
    <t>THERMOPLASTIC, STANDARD, YELLOW, SOLID, 18" FOR DIAGONAL OR CHEVRON</t>
  </si>
  <si>
    <t>TYPE B STABILIZATION (STABILIZED SUBBASE, 12" THICK LBR 60)</t>
  </si>
  <si>
    <t>CONCRETE SIDEWALK, 4" THICK (INCLUDING HANDICAP RAMPS)</t>
  </si>
  <si>
    <t>CONCRETE CURB &amp; GUTTER, TYPE F (INCLUDING CONCRETE FLUMES)</t>
  </si>
  <si>
    <t>2-MC</t>
  </si>
  <si>
    <t>REMOVAL OF EXISTING CONCRETE</t>
  </si>
  <si>
    <t>RETRO-REFLECTIVE PAVEMENT MARKERS (BI DIRECTIONAL YELLOW/YELLOW)</t>
  </si>
  <si>
    <t>RETRO-REFLECTIVE PAVEMENT MARKERS (BI DIRECTIONAL WHITE/RED)</t>
  </si>
  <si>
    <t>PIPE CULVERT, OPTIONAL MATERIAL, ROUND, 18"S/CD</t>
  </si>
  <si>
    <t>INLETS, ADJUST</t>
  </si>
  <si>
    <t>SUBTOTAL MOBILIZATION &amp; MAINTENANCE OF TRAFFIC</t>
  </si>
  <si>
    <t>MOBILIZATION &amp; MAINTENANCE OF TRAFFIC</t>
  </si>
  <si>
    <t>THERMOPLASTIC, STANDARD, WHITE, SOLID, 24" FOR STOP LINE &amp; CROSSWALK</t>
  </si>
  <si>
    <t>THERMOPLASTIC, STANDARD, YELLOW, 2'X4' SKIP GUIDELINE</t>
  </si>
  <si>
    <t>MAINTENANCE OF TRAFFIC</t>
  </si>
  <si>
    <t>SIGNING AND PAVEMENT MARKINGS</t>
  </si>
  <si>
    <t>EXISTING FENCE TO BE REMOVED AND REINSTALL NEW FENCE</t>
  </si>
  <si>
    <t>REMOVAL OF EXISTING HEADWALLS AND PIPE/CONCRETE JACKETS</t>
  </si>
  <si>
    <t>RECONSTRUCT EXISTING GRATE INLET TO JUNCTION BOX</t>
  </si>
  <si>
    <t>MILLING EXIST ASPH PAVT, 1" TO 2" AVG DEPTH</t>
  </si>
  <si>
    <t>MULTI POST SIGN, F&amp;I GROUND MOUNT, (21-30 SF)</t>
  </si>
  <si>
    <t>MULTI POST SIGN, F&amp;I GROUND MOUNT, (31-50 SF)</t>
  </si>
  <si>
    <t>430-175-130</t>
  </si>
  <si>
    <t>430-175-118</t>
  </si>
  <si>
    <t>425-4</t>
  </si>
  <si>
    <t>425-1-201</t>
  </si>
  <si>
    <t>334-1-13</t>
  </si>
  <si>
    <t>327-70-6</t>
  </si>
  <si>
    <t>160-4</t>
  </si>
  <si>
    <t>120-6</t>
  </si>
  <si>
    <t>120-4</t>
  </si>
  <si>
    <t>120-1</t>
  </si>
  <si>
    <t>110-7-1</t>
  </si>
  <si>
    <t>110-4-10</t>
  </si>
  <si>
    <t>110-4</t>
  </si>
  <si>
    <t>110-1-1</t>
  </si>
  <si>
    <t>104-18</t>
  </si>
  <si>
    <t>104-10-3</t>
  </si>
  <si>
    <t>102-1</t>
  </si>
  <si>
    <t>101-1</t>
  </si>
  <si>
    <t>520-1-10</t>
  </si>
  <si>
    <t>522-1</t>
  </si>
  <si>
    <t>522-2</t>
  </si>
  <si>
    <t>527-2</t>
  </si>
  <si>
    <t>570-1-2</t>
  </si>
  <si>
    <t>700-1-11</t>
  </si>
  <si>
    <t>700-1-60</t>
  </si>
  <si>
    <t>700-2-13</t>
  </si>
  <si>
    <t>700-2-14</t>
  </si>
  <si>
    <t>706-1-1</t>
  </si>
  <si>
    <t>711-11-123</t>
  </si>
  <si>
    <t>711-11-124</t>
  </si>
  <si>
    <t>711-11-125</t>
  </si>
  <si>
    <t>711-11-170</t>
  </si>
  <si>
    <t>711-11-224</t>
  </si>
  <si>
    <t>711-11-241</t>
  </si>
  <si>
    <t>711-11-101</t>
  </si>
  <si>
    <t>711-11-201</t>
  </si>
  <si>
    <t>INLETS, DT BOT, TYPE C, &lt;10'</t>
  </si>
  <si>
    <t>425-3-61</t>
  </si>
  <si>
    <t>JUNCTION BOXES, J-7, &lt;10'</t>
  </si>
  <si>
    <t>425-1-521</t>
  </si>
  <si>
    <t>SUPERPAVE ASPHALTIC CONC, TRAFFIC C, SP-12.5, SURFACE COURSE  W/TACK COAT, 2" (BOTH ROADS)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</si>
  <si>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</si>
  <si>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</si>
  <si>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</si>
  <si>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</si>
  <si>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</si>
  <si>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520-2-2</t>
  </si>
  <si>
    <t>CONCRETE CURB &amp; GUTTER, TYPE B</t>
  </si>
  <si>
    <t>THERMOPLASTIC, STANDARD, WHITE, SOLID, 18" FOR DIAGONALS AND CHEVRONS</t>
  </si>
  <si>
    <t>CONDUIT, FURNISH &amp; INSTALL, OPEN TRENCH (2" HDPE)</t>
  </si>
  <si>
    <t xml:space="preserve"> </t>
  </si>
  <si>
    <t>0630  2 11</t>
  </si>
  <si>
    <t>0630  2 12</t>
  </si>
  <si>
    <t>0630  2 14</t>
  </si>
  <si>
    <t>0632  7  2</t>
  </si>
  <si>
    <t>0633  8  1</t>
  </si>
  <si>
    <t>0635  2 11</t>
  </si>
  <si>
    <t>0641  2 13</t>
  </si>
  <si>
    <t>0660  3 11</t>
  </si>
  <si>
    <t>0660  3 12</t>
  </si>
  <si>
    <t>0660  4 60</t>
  </si>
  <si>
    <t>0670  5111</t>
  </si>
  <si>
    <t>0670  5400</t>
  </si>
  <si>
    <t>0676  3 10</t>
  </si>
  <si>
    <t>0682  1113</t>
  </si>
  <si>
    <t>0684  1  1</t>
  </si>
  <si>
    <t>0685  1 12</t>
  </si>
  <si>
    <t>0685  2  1</t>
  </si>
  <si>
    <t>0700  2 12</t>
  </si>
  <si>
    <t>CONDUIT, FURNISH &amp; INSTALL, DIRECTIONAL BORE (2" HDPE)</t>
  </si>
  <si>
    <t>CONDUIT, FURNISH &amp; INSTALL, ABOVEGROUND (2" RISER)</t>
  </si>
  <si>
    <t>SIGNAL CABLE- REPAIR/REPLACE/OTHER, FURNISH &amp; INSTALL</t>
  </si>
  <si>
    <t>MULTI-CONDUCTOR COMMUNICATION CABLE, FURNISH &amp; INSTALL</t>
  </si>
  <si>
    <t>PULL &amp; SPLICE BOX, F&amp;I, 13" x 24" COVER SIZE</t>
  </si>
  <si>
    <t>PRESTRESSED CONCRETE POLE, F&amp;I, TYPE P-III</t>
  </si>
  <si>
    <t>VEHICLE DETECTION SYSTEM- MICROWAVE, FURNISH &amp; INSTALL CABINET EQUIPMENT</t>
  </si>
  <si>
    <t>VEHICLE DETECTION SYSTEM- MICROWAVE, FURNISH &amp; INSTALL, ABOVE GROUND EQUIPMENT</t>
  </si>
  <si>
    <t>VEHICLE DETECTION SYSTEM- VIDEO, REMOVE</t>
  </si>
  <si>
    <t>TRAFFIC CONTROLLER ASSEMBLY, F&amp;I, NEMA, 1 PREEMPTION</t>
  </si>
  <si>
    <t>TRAFFIC CONTROLLER ASSEMBLY, MODIFY</t>
  </si>
  <si>
    <t>SMALL EQUIPMENT ENCLOSURE, FURNISH AND INSTALL,  LESS THAN 10"W X 13"H X 11" D</t>
  </si>
  <si>
    <t>ITS CCTV  CAMERA, F&amp;I, DOME PTZ ENCLOSURE - PRESSURIZED, IP, HIGH DEFINITION</t>
  </si>
  <si>
    <t>MANAGED FIELD ETHERNET SWITCH, FURNISH &amp; INSTALL</t>
  </si>
  <si>
    <t>UNINTERRUPTIBLE POWER SUPPLY, FURNISH AND INSTALL, ONLINE/DOUBLE CONVERSION</t>
  </si>
  <si>
    <t>REMOTE POWER MANAGEMENT UNIT- RPMU, FURNISH AND INSTALL</t>
  </si>
  <si>
    <t>MULTI- POST SIGN, F&amp;I GROUND MOUNT,  12-20 SF</t>
  </si>
  <si>
    <t>SIGNALIZATION AND ITS</t>
  </si>
  <si>
    <t>U1</t>
  </si>
  <si>
    <t>VALVES</t>
  </si>
  <si>
    <t>U1.1</t>
  </si>
  <si>
    <t>CONCRETE VALVE PAD</t>
  </si>
  <si>
    <t>U1.2</t>
  </si>
  <si>
    <t>CONCRETE VALVE PAD &amp; VALVE BOX</t>
  </si>
  <si>
    <t>U1.3</t>
  </si>
  <si>
    <t>4" PLUG VALVE</t>
  </si>
  <si>
    <t>U1.4</t>
  </si>
  <si>
    <t>10" PLUG VALVE</t>
  </si>
  <si>
    <t>U2</t>
  </si>
  <si>
    <t>DUCTILE IRON FITTINGS</t>
  </si>
  <si>
    <t>U2.1</t>
  </si>
  <si>
    <t>U3</t>
  </si>
  <si>
    <t xml:space="preserve">10" LINE STOP </t>
  </si>
  <si>
    <t>SUBTOTAL SIGNALIZATION AND ITS</t>
  </si>
  <si>
    <t>SUBTOTAL SIGNING AND PAVEMENT MARKINGS</t>
  </si>
  <si>
    <t>SUBTOTAL UTILITY IMPROVEMENTS</t>
  </si>
  <si>
    <t>SUBTOTAL MOBILIZATION &amp; MAINTENANCE OF TRAFFIC, ROAD WORK, SIGNALIZATION &amp; ITS, SIGNING AND PAYMENT MARKINGS AND UTILITY IMPROVEMENTS</t>
  </si>
  <si>
    <t>CONTINGENCY (USED WITH COUNTY AUTHORIZATION)</t>
  </si>
  <si>
    <t xml:space="preserve">                                                              </t>
  </si>
  <si>
    <t>APPENDIX K, BID PRICING FORM (FILLABLE)</t>
  </si>
  <si>
    <t>IFBC NO. 22-TA004105SAM - LOCKWOOD RIDGE REBASE &amp; RESURFACING (Project No. 6107960)</t>
  </si>
  <si>
    <t>PAY ITEM NO.</t>
  </si>
  <si>
    <t>UTILITY IMPROVEMENTS</t>
  </si>
  <si>
    <t>711-11-141</t>
  </si>
  <si>
    <t>THERMOPLASTIC, STANDARD, WHITE 2-4 DOTTED GUIDELINE / 6-10 GAP EXTENSION, 6"</t>
  </si>
  <si>
    <t>GM</t>
  </si>
  <si>
    <t>711-11-160</t>
  </si>
  <si>
    <t>THERMOPLASTIC, STANDARD, WHITE MESSAGE OR SYMBOL</t>
  </si>
  <si>
    <t>711-15-101</t>
  </si>
  <si>
    <t>711-15-102</t>
  </si>
  <si>
    <t>THERMOPLASTIC, STANDARD-OPEN GRADED ASPHALT SURFACES WHITE, SOLID, 6"</t>
  </si>
  <si>
    <t>THERMOPLASTIC, STANDARD-OPEN GRADED ASPHALT SURFACES, WHITE, SOLID, 8"</t>
  </si>
  <si>
    <t>711-15-131</t>
  </si>
  <si>
    <t>THERMOPLASTIC, STANDARD-OPEN GRADED ASPHALT SURFACES, WHITE, SKIP, 6",10-30 SKIP OR 3-9 LAND DROP</t>
  </si>
  <si>
    <t>711-15-201</t>
  </si>
  <si>
    <t>THERMOPLASTIC, STANDARD-OPEN GRADED ASPHALT SURFACES, YELLOW, SOLID, 6"</t>
  </si>
  <si>
    <t>711-15-SP</t>
  </si>
  <si>
    <t>GREEN BIKE LANE TREATMENT</t>
  </si>
  <si>
    <t>GREEN BIKE LAND, DOT GUIDE</t>
  </si>
  <si>
    <t>10" SOLID SLEEVE</t>
  </si>
  <si>
    <t xml:space="preserve">SUBTOTAL ROAD WORK </t>
  </si>
  <si>
    <t xml:space="preserve">BID "A" BASED ON 93 CALENDAR DAYS CONSTRUCTION </t>
  </si>
  <si>
    <t>Bidders must provide prices for each line item to be considered responsive.</t>
  </si>
  <si>
    <t xml:space="preserve">                   TOTAL BID "A" PRICE INCLUDING CONTINGENCY</t>
  </si>
  <si>
    <t xml:space="preserve">                   TOTAL BID "B" PRICE INCLUDING CONTINGENCY</t>
  </si>
  <si>
    <t xml:space="preserve">BID "B" BASED ON 155 CALENDAR DAYS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</si>
</sst>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.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46">
    <xf numFmtId="0" fontId="0" fillId="0" borderId="0" xfId="0"/>
    <xf numFmtId="0" fontId="4" fillId="2" borderId="1" xfId="0" applyFont="1" applyFill="1" applyBorder="1"/>
    <xf numFmtId="40" fontId="4" fillId="2" borderId="1" xfId="0" applyNumberFormat="1" applyFont="1" applyFill="1" applyBorder="1"/>
    <xf numFmtId="0" fontId="4" fillId="2" borderId="8" xfId="0" applyFont="1" applyFill="1" applyBorder="1"/>
    <xf numFmtId="0" fontId="4" fillId="0" borderId="0" xfId="0" quotePrefix="1" applyFont="1"/>
    <xf numFmtId="0" fontId="3" fillId="0" borderId="0" xfId="0" quotePrefix="1" applyFont="1"/>
    <xf numFmtId="0" fontId="4" fillId="0" borderId="0" xfId="0" applyFont="1"/>
    <xf numFmtId="0" fontId="0" fillId="0" borderId="0" xfId="0" applyAlignment="1">
      <alignment vertical="top"/>
    </xf>
    <xf numFmtId="0" fontId="2" fillId="0" borderId="12" xfId="0" applyFont="1" applyFill="1" applyBorder="1" applyAlignment="1">
      <alignment horizontal="left"/>
    </xf>
    <xf numFmtId="0" fontId="0" fillId="0" borderId="0" xfId="0" applyBorder="1"/>
    <xf numFmtId="164" fontId="4" fillId="0" borderId="14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1" xfId="0" applyFont="1" applyFill="1" applyBorder="1" applyAlignment="1">
      <alignment horizontal="center"/>
    </xf>
    <xf numFmtId="4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10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/>
    <xf numFmtId="164" fontId="10" fillId="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8" fontId="10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44" fontId="8" fillId="4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38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44" fontId="8" fillId="4" borderId="3" xfId="1" applyFont="1" applyFill="1" applyBorder="1"/>
    <xf numFmtId="44" fontId="9" fillId="4" borderId="1" xfId="0" applyNumberFormat="1" applyFont="1" applyFill="1" applyBorder="1"/>
    <xf numFmtId="44" fontId="10" fillId="5" borderId="1" xfId="1" applyFont="1" applyFill="1" applyBorder="1"/>
    <xf numFmtId="44" fontId="8" fillId="5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44" fontId="10" fillId="5" borderId="1" xfId="0" applyNumberFormat="1" applyFont="1" applyFill="1" applyBorder="1"/>
    <xf numFmtId="0" fontId="10" fillId="0" borderId="1" xfId="0" applyFont="1" applyFill="1" applyBorder="1" applyAlignment="1">
      <alignment horizontal="left"/>
    </xf>
    <xf numFmtId="38" fontId="10" fillId="0" borderId="1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164" fontId="8" fillId="0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38" fontId="10" fillId="4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center"/>
    </xf>
    <xf numFmtId="44" fontId="8" fillId="4" borderId="2" xfId="0" applyNumberFormat="1" applyFont="1" applyFill="1" applyBorder="1"/>
    <xf numFmtId="164" fontId="8" fillId="0" borderId="2" xfId="0" applyNumberFormat="1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 wrapText="1"/>
    </xf>
    <xf numFmtId="38" fontId="10" fillId="4" borderId="2" xfId="0" applyNumberFormat="1" applyFont="1" applyFill="1" applyBorder="1" applyAlignment="1">
      <alignment horizontal="right" vertical="top"/>
    </xf>
    <xf numFmtId="0" fontId="10" fillId="4" borderId="2" xfId="0" applyFont="1" applyFill="1" applyBorder="1" applyAlignment="1">
      <alignment horizontal="center" vertical="top"/>
    </xf>
    <xf numFmtId="44" fontId="10" fillId="5" borderId="2" xfId="1" applyFont="1" applyFill="1" applyBorder="1" applyAlignment="1">
      <alignment vertical="top"/>
    </xf>
    <xf numFmtId="44" fontId="8" fillId="5" borderId="2" xfId="0" applyNumberFormat="1" applyFont="1" applyFill="1" applyBorder="1" applyAlignment="1">
      <alignment vertical="top"/>
    </xf>
    <xf numFmtId="0" fontId="8" fillId="4" borderId="7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38" fontId="10" fillId="4" borderId="7" xfId="0" applyNumberFormat="1" applyFont="1" applyFill="1" applyBorder="1" applyAlignment="1">
      <alignment horizontal="right"/>
    </xf>
    <xf numFmtId="0" fontId="10" fillId="4" borderId="7" xfId="0" applyFont="1" applyFill="1" applyBorder="1" applyAlignment="1">
      <alignment horizontal="center"/>
    </xf>
    <xf numFmtId="44" fontId="10" fillId="5" borderId="7" xfId="1" applyFont="1" applyFill="1" applyBorder="1"/>
    <xf numFmtId="0" fontId="10" fillId="0" borderId="8" xfId="0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38" fontId="8" fillId="3" borderId="7" xfId="0" applyNumberFormat="1" applyFont="1" applyFill="1" applyBorder="1" applyAlignment="1">
      <alignment horizontal="right"/>
    </xf>
    <xf numFmtId="0" fontId="8" fillId="3" borderId="7" xfId="0" applyFont="1" applyFill="1" applyBorder="1" applyAlignment="1">
      <alignment horizontal="center"/>
    </xf>
    <xf numFmtId="44" fontId="8" fillId="3" borderId="1" xfId="1" applyFont="1" applyFill="1" applyBorder="1"/>
    <xf numFmtId="44" fontId="8" fillId="3" borderId="1" xfId="0" applyNumberFormat="1" applyFont="1" applyFill="1" applyBorder="1"/>
    <xf numFmtId="0" fontId="11" fillId="0" borderId="1" xfId="0" applyFont="1" applyBorder="1" applyAlignment="1">
      <alignment vertical="top" wrapText="1" readingOrder="1"/>
    </xf>
    <xf numFmtId="3" fontId="8" fillId="4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 readingOrder="1"/>
    </xf>
    <xf numFmtId="44" fontId="8" fillId="4" borderId="1" xfId="1" applyFont="1" applyFill="1" applyBorder="1"/>
    <xf numFmtId="44" fontId="8" fillId="5" borderId="1" xfId="1" applyFont="1" applyFill="1" applyBorder="1"/>
    <xf numFmtId="44" fontId="9" fillId="5" borderId="1" xfId="0" applyNumberFormat="1" applyFont="1" applyFill="1" applyBorder="1"/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38" fontId="8" fillId="4" borderId="1" xfId="0" applyNumberFormat="1" applyFont="1" applyFill="1" applyBorder="1" applyAlignment="1">
      <alignment horizontal="right"/>
    </xf>
    <xf numFmtId="0" fontId="8" fillId="4" borderId="8" xfId="0" applyFont="1" applyFill="1" applyBorder="1" applyAlignment="1">
      <alignment horizontal="left"/>
    </xf>
    <xf numFmtId="38" fontId="10" fillId="0" borderId="7" xfId="2" applyNumberFormat="1" applyFont="1" applyBorder="1" applyAlignment="1" applyProtection="1">
      <alignment horizontal="right"/>
    </xf>
    <xf numFmtId="0" fontId="8" fillId="4" borderId="7" xfId="0" applyFont="1" applyFill="1" applyBorder="1" applyAlignment="1">
      <alignment horizontal="center"/>
    </xf>
    <xf numFmtId="38" fontId="10" fillId="0" borderId="1" xfId="2" applyNumberFormat="1" applyFont="1" applyBorder="1" applyAlignment="1" applyProtection="1">
      <alignment horizontal="right"/>
    </xf>
    <xf numFmtId="38" fontId="10" fillId="0" borderId="2" xfId="2" applyNumberFormat="1" applyFont="1" applyBorder="1" applyAlignment="1" applyProtection="1">
      <alignment horizontal="right"/>
    </xf>
    <xf numFmtId="0" fontId="8" fillId="4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164" fontId="8" fillId="0" borderId="1" xfId="0" applyNumberFormat="1" applyFont="1" applyFill="1" applyBorder="1" applyAlignment="1"/>
    <xf numFmtId="164" fontId="8" fillId="4" borderId="8" xfId="0" applyNumberFormat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center"/>
    </xf>
    <xf numFmtId="164" fontId="10" fillId="4" borderId="8" xfId="0" applyNumberFormat="1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 applyAlignment="1"/>
    <xf numFmtId="164" fontId="9" fillId="4" borderId="8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/>
    <xf numFmtId="38" fontId="12" fillId="3" borderId="3" xfId="0" applyNumberFormat="1" applyFont="1" applyFill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center" vertical="center"/>
    </xf>
    <xf numFmtId="44" fontId="12" fillId="3" borderId="3" xfId="1" applyFont="1" applyFill="1" applyBorder="1" applyAlignment="1">
      <alignment horizontal="center"/>
    </xf>
    <xf numFmtId="44" fontId="7" fillId="3" borderId="4" xfId="0" applyNumberFormat="1" applyFont="1" applyFill="1" applyBorder="1"/>
    <xf numFmtId="38" fontId="10" fillId="5" borderId="1" xfId="2" applyNumberFormat="1" applyFont="1" applyFill="1" applyBorder="1" applyAlignment="1" applyProtection="1">
      <alignment horizontal="right"/>
    </xf>
    <xf numFmtId="164" fontId="8" fillId="5" borderId="1" xfId="0" applyNumberFormat="1" applyFont="1" applyFill="1" applyBorder="1" applyAlignment="1">
      <alignment horizontal="center"/>
    </xf>
    <xf numFmtId="38" fontId="10" fillId="0" borderId="3" xfId="2" applyNumberFormat="1" applyFont="1" applyBorder="1" applyAlignment="1" applyProtection="1">
      <alignment horizontal="right"/>
    </xf>
    <xf numFmtId="164" fontId="8" fillId="4" borderId="3" xfId="0" applyNumberFormat="1" applyFont="1" applyFill="1" applyBorder="1" applyAlignment="1">
      <alignment horizontal="center"/>
    </xf>
    <xf numFmtId="44" fontId="10" fillId="4" borderId="4" xfId="1" applyFont="1" applyFill="1" applyBorder="1"/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10" fontId="7" fillId="4" borderId="1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4" fontId="7" fillId="4" borderId="3" xfId="1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/>
    <xf numFmtId="164" fontId="7" fillId="3" borderId="1" xfId="0" applyNumberFormat="1" applyFont="1" applyFill="1" applyBorder="1" applyAlignment="1"/>
    <xf numFmtId="44" fontId="10" fillId="5" borderId="3" xfId="1" applyFont="1" applyFill="1" applyBorder="1"/>
    <xf numFmtId="164" fontId="8" fillId="4" borderId="8" xfId="0" applyNumberFormat="1" applyFont="1" applyFill="1" applyBorder="1" applyAlignment="1">
      <alignment horizontal="left" wrapText="1"/>
    </xf>
    <xf numFmtId="44" fontId="8" fillId="0" borderId="1" xfId="0" applyNumberFormat="1" applyFont="1" applyFill="1" applyBorder="1"/>
    <xf numFmtId="0" fontId="12" fillId="4" borderId="1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 applyProtection="1">
      <protection locked="0"/>
    </xf>
    <xf numFmtId="44" fontId="10" fillId="4" borderId="1" xfId="1" applyFont="1" applyFill="1" applyBorder="1" applyProtection="1">
      <protection locked="0"/>
    </xf>
    <xf numFmtId="44" fontId="10" fillId="4" borderId="2" xfId="1" applyFont="1" applyFill="1" applyBorder="1" applyProtection="1">
      <protection locked="0"/>
    </xf>
    <xf numFmtId="44" fontId="8" fillId="4" borderId="1" xfId="1" applyFont="1" applyFill="1" applyBorder="1" applyProtection="1">
      <protection locked="0"/>
    </xf>
    <xf numFmtId="44" fontId="10" fillId="0" borderId="3" xfId="1" applyFont="1" applyFill="1" applyBorder="1" applyProtection="1">
      <protection locked="0"/>
    </xf>
    <xf numFmtId="44" fontId="7" fillId="0" borderId="1" xfId="0" applyNumberFormat="1" applyFont="1" applyBorder="1"/>
    <xf numFmtId="44" fontId="7" fillId="3" borderId="1" xfId="1" applyNumberFormat="1" applyFont="1" applyFill="1" applyBorder="1"/>
    <xf numFmtId="0" fontId="10" fillId="0" borderId="8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left"/>
    </xf>
    <xf numFmtId="164" fontId="7" fillId="3" borderId="3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topLeftCell="B1" zoomScale="110" zoomScaleNormal="110" workbookViewId="0">
      <selection activeCell="G24" sqref="G24"/>
    </sheetView>
  </sheetViews>
  <sheetFormatPr defaultRowHeight="15" x14ac:dyDescent="0.25"/>
  <cols>
    <col min="3" max="3" width="13.5703125" customWidth="1"/>
    <col min="4" max="4" width="77.85546875" customWidth="1"/>
    <col min="5" max="5" width="13" customWidth="1"/>
    <col min="6" max="6" width="14" customWidth="1"/>
    <col min="7" max="7" width="16.5703125" customWidth="1"/>
    <col min="8" max="8" width="19.5703125" customWidth="1"/>
    <col min="11" max="11" width="14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</row>
    <row r="2" spans="1:10" x14ac:dyDescent="0.25">
      <c r="A2" s="13"/>
      <c r="B2" s="130" t="s">
        <v>170</v>
      </c>
      <c r="C2" s="131"/>
      <c r="D2" s="132"/>
      <c r="E2" s="136"/>
      <c r="F2" s="137"/>
      <c r="G2" s="137"/>
      <c r="H2" s="138"/>
    </row>
    <row r="3" spans="1:10" x14ac:dyDescent="0.25">
      <c r="A3" s="13"/>
      <c r="B3" s="133" t="s">
        <v>171</v>
      </c>
      <c r="C3" s="134"/>
      <c r="D3" s="135"/>
      <c r="E3" s="139"/>
      <c r="F3" s="140"/>
      <c r="G3" s="140"/>
      <c r="H3" s="141"/>
    </row>
    <row r="4" spans="1:10" x14ac:dyDescent="0.25">
      <c r="A4" s="13"/>
      <c r="B4" s="133" t="s">
        <v>192</v>
      </c>
      <c r="C4" s="134"/>
      <c r="D4" s="135"/>
      <c r="E4" s="119"/>
      <c r="F4" s="120"/>
      <c r="G4" s="120"/>
      <c r="H4" s="121"/>
    </row>
    <row r="5" spans="1:10" x14ac:dyDescent="0.25">
      <c r="A5" s="13"/>
      <c r="B5" s="14" t="s">
        <v>0</v>
      </c>
      <c r="C5" s="14" t="s">
        <v>26</v>
      </c>
      <c r="D5" s="129" t="s">
        <v>193</v>
      </c>
      <c r="E5" s="15" t="s">
        <v>1</v>
      </c>
      <c r="F5" s="14"/>
      <c r="G5" s="144"/>
      <c r="H5" s="145"/>
    </row>
    <row r="6" spans="1:10" x14ac:dyDescent="0.25">
      <c r="A6" s="13"/>
      <c r="B6" s="14" t="s">
        <v>2</v>
      </c>
      <c r="C6" s="14" t="s">
        <v>2</v>
      </c>
      <c r="D6" s="16" t="s">
        <v>25</v>
      </c>
      <c r="E6" s="15" t="s">
        <v>3</v>
      </c>
      <c r="F6" s="14" t="s">
        <v>4</v>
      </c>
      <c r="G6" s="14" t="s">
        <v>5</v>
      </c>
      <c r="H6" s="14" t="s">
        <v>6</v>
      </c>
      <c r="I6" s="8"/>
      <c r="J6" s="9"/>
    </row>
    <row r="7" spans="1:10" x14ac:dyDescent="0.25">
      <c r="B7" s="1"/>
      <c r="C7" s="1"/>
      <c r="D7" s="3"/>
      <c r="E7" s="2"/>
      <c r="F7" s="1"/>
      <c r="G7" s="1"/>
      <c r="H7" s="1"/>
    </row>
    <row r="8" spans="1:10" x14ac:dyDescent="0.25">
      <c r="B8" s="17"/>
      <c r="C8" s="17"/>
      <c r="D8" s="18" t="s">
        <v>51</v>
      </c>
      <c r="E8" s="19"/>
      <c r="F8" s="19"/>
      <c r="G8" s="19"/>
      <c r="H8" s="19"/>
    </row>
    <row r="9" spans="1:10" x14ac:dyDescent="0.25">
      <c r="B9" s="20">
        <v>1</v>
      </c>
      <c r="C9" s="21" t="s">
        <v>79</v>
      </c>
      <c r="D9" s="22" t="s">
        <v>8</v>
      </c>
      <c r="E9" s="23">
        <v>1</v>
      </c>
      <c r="F9" s="24" t="s">
        <v>9</v>
      </c>
      <c r="G9" s="125"/>
      <c r="H9" s="25">
        <f>SUM(E9*G9)</f>
        <v>0</v>
      </c>
    </row>
    <row r="10" spans="1:10" x14ac:dyDescent="0.25">
      <c r="B10" s="20">
        <f>B9+1</f>
        <v>2</v>
      </c>
      <c r="C10" s="21" t="s">
        <v>78</v>
      </c>
      <c r="D10" s="22" t="s">
        <v>54</v>
      </c>
      <c r="E10" s="23">
        <v>1</v>
      </c>
      <c r="F10" s="24" t="s">
        <v>9</v>
      </c>
      <c r="G10" s="125"/>
      <c r="H10" s="25">
        <f>SUM(E10*G10)</f>
        <v>0</v>
      </c>
    </row>
    <row r="11" spans="1:10" x14ac:dyDescent="0.25">
      <c r="B11" s="26"/>
      <c r="C11" s="27"/>
      <c r="D11" s="28" t="s">
        <v>50</v>
      </c>
      <c r="E11" s="29"/>
      <c r="F11" s="30"/>
      <c r="G11" s="31"/>
      <c r="H11" s="32">
        <f>SUM(H9:H10)</f>
        <v>0</v>
      </c>
    </row>
    <row r="12" spans="1:10" x14ac:dyDescent="0.25">
      <c r="B12" s="17"/>
      <c r="C12" s="17"/>
      <c r="D12" s="18" t="s">
        <v>7</v>
      </c>
      <c r="E12" s="19"/>
      <c r="F12" s="19"/>
      <c r="G12" s="19"/>
      <c r="H12" s="19"/>
    </row>
    <row r="13" spans="1:10" x14ac:dyDescent="0.25">
      <c r="B13" s="20">
        <f>B10+1</f>
        <v>3</v>
      </c>
      <c r="C13" s="21" t="s">
        <v>77</v>
      </c>
      <c r="D13" s="22" t="s">
        <v>10</v>
      </c>
      <c r="E13" s="23">
        <v>0</v>
      </c>
      <c r="F13" s="24" t="s">
        <v>11</v>
      </c>
      <c r="G13" s="33"/>
      <c r="H13" s="34"/>
      <c r="I13" s="5"/>
    </row>
    <row r="14" spans="1:10" x14ac:dyDescent="0.25">
      <c r="B14" s="20">
        <f t="shared" ref="B14:B21" si="0">B13+1</f>
        <v>4</v>
      </c>
      <c r="C14" s="21" t="s">
        <v>76</v>
      </c>
      <c r="D14" s="22" t="s">
        <v>12</v>
      </c>
      <c r="E14" s="23">
        <v>96</v>
      </c>
      <c r="F14" s="24" t="s">
        <v>13</v>
      </c>
      <c r="G14" s="123"/>
      <c r="H14" s="25">
        <f>SUM(E14*G14)</f>
        <v>0</v>
      </c>
      <c r="I14" s="4"/>
    </row>
    <row r="15" spans="1:10" x14ac:dyDescent="0.25">
      <c r="B15" s="20">
        <f t="shared" si="0"/>
        <v>5</v>
      </c>
      <c r="C15" s="21" t="s">
        <v>75</v>
      </c>
      <c r="D15" s="22" t="s">
        <v>14</v>
      </c>
      <c r="E15" s="23">
        <v>0</v>
      </c>
      <c r="F15" s="24" t="s">
        <v>15</v>
      </c>
      <c r="G15" s="33"/>
      <c r="H15" s="34"/>
    </row>
    <row r="16" spans="1:10" x14ac:dyDescent="0.25">
      <c r="B16" s="20">
        <f t="shared" si="0"/>
        <v>6</v>
      </c>
      <c r="C16" s="21" t="s">
        <v>74</v>
      </c>
      <c r="D16" s="35" t="s">
        <v>57</v>
      </c>
      <c r="E16" s="23">
        <v>0</v>
      </c>
      <c r="F16" s="36" t="s">
        <v>13</v>
      </c>
      <c r="G16" s="33"/>
      <c r="H16" s="37"/>
      <c r="I16" s="6"/>
    </row>
    <row r="17" spans="2:10" x14ac:dyDescent="0.25">
      <c r="B17" s="20">
        <f t="shared" si="0"/>
        <v>7</v>
      </c>
      <c r="C17" s="21" t="s">
        <v>73</v>
      </c>
      <c r="D17" s="38" t="s">
        <v>45</v>
      </c>
      <c r="E17" s="23">
        <v>0</v>
      </c>
      <c r="F17" s="36" t="s">
        <v>16</v>
      </c>
      <c r="G17" s="33"/>
      <c r="H17" s="37"/>
      <c r="I17" s="4"/>
    </row>
    <row r="18" spans="2:10" x14ac:dyDescent="0.25">
      <c r="B18" s="20">
        <f t="shared" si="0"/>
        <v>8</v>
      </c>
      <c r="C18" s="21" t="s">
        <v>72</v>
      </c>
      <c r="D18" s="22" t="s">
        <v>17</v>
      </c>
      <c r="E18" s="23">
        <v>0</v>
      </c>
      <c r="F18" s="24" t="s">
        <v>13</v>
      </c>
      <c r="G18" s="33"/>
      <c r="H18" s="34"/>
      <c r="I18" s="4"/>
      <c r="J18" s="6"/>
    </row>
    <row r="19" spans="2:10" x14ac:dyDescent="0.25">
      <c r="B19" s="20">
        <f t="shared" si="0"/>
        <v>9</v>
      </c>
      <c r="C19" s="21" t="s">
        <v>71</v>
      </c>
      <c r="D19" s="22" t="s">
        <v>18</v>
      </c>
      <c r="E19" s="39">
        <v>0</v>
      </c>
      <c r="F19" s="24" t="s">
        <v>19</v>
      </c>
      <c r="G19" s="33"/>
      <c r="H19" s="34"/>
      <c r="I19" s="5"/>
    </row>
    <row r="20" spans="2:10" x14ac:dyDescent="0.25">
      <c r="B20" s="20">
        <f t="shared" si="0"/>
        <v>10</v>
      </c>
      <c r="C20" s="27" t="s">
        <v>70</v>
      </c>
      <c r="D20" s="22" t="s">
        <v>20</v>
      </c>
      <c r="E20" s="39">
        <v>0</v>
      </c>
      <c r="F20" s="24" t="s">
        <v>19</v>
      </c>
      <c r="G20" s="33"/>
      <c r="H20" s="34"/>
    </row>
    <row r="21" spans="2:10" x14ac:dyDescent="0.25">
      <c r="B21" s="20">
        <f t="shared" si="0"/>
        <v>11</v>
      </c>
      <c r="C21" s="27" t="s">
        <v>69</v>
      </c>
      <c r="D21" s="40" t="s">
        <v>27</v>
      </c>
      <c r="E21" s="39">
        <v>0</v>
      </c>
      <c r="F21" s="24" t="s">
        <v>19</v>
      </c>
      <c r="G21" s="33"/>
      <c r="H21" s="34"/>
      <c r="I21" s="5"/>
    </row>
    <row r="22" spans="2:10" x14ac:dyDescent="0.25">
      <c r="B22" s="26">
        <f t="shared" ref="B22:B27" si="1">B21+1</f>
        <v>12</v>
      </c>
      <c r="C22" s="27" t="s">
        <v>68</v>
      </c>
      <c r="D22" s="41" t="s">
        <v>41</v>
      </c>
      <c r="E22" s="23">
        <v>0</v>
      </c>
      <c r="F22" s="36" t="s">
        <v>16</v>
      </c>
      <c r="G22" s="33"/>
      <c r="H22" s="34"/>
    </row>
    <row r="23" spans="2:10" x14ac:dyDescent="0.25">
      <c r="B23" s="26">
        <f t="shared" si="1"/>
        <v>13</v>
      </c>
      <c r="C23" s="27" t="s">
        <v>106</v>
      </c>
      <c r="D23" s="41" t="s">
        <v>107</v>
      </c>
      <c r="E23" s="23">
        <v>140644</v>
      </c>
      <c r="F23" s="36" t="s">
        <v>16</v>
      </c>
      <c r="G23" s="123"/>
      <c r="H23" s="25">
        <f>SUM(E23*G23)</f>
        <v>0</v>
      </c>
    </row>
    <row r="24" spans="2:10" x14ac:dyDescent="0.25">
      <c r="B24" s="26">
        <f t="shared" si="1"/>
        <v>14</v>
      </c>
      <c r="C24" s="27" t="s">
        <v>67</v>
      </c>
      <c r="D24" s="41" t="s">
        <v>59</v>
      </c>
      <c r="E24" s="23">
        <v>140644</v>
      </c>
      <c r="F24" s="36" t="s">
        <v>16</v>
      </c>
      <c r="G24" s="123"/>
      <c r="H24" s="25">
        <f t="shared" ref="H24:H26" si="2">SUM(E24*G24)</f>
        <v>0</v>
      </c>
    </row>
    <row r="25" spans="2:10" x14ac:dyDescent="0.25">
      <c r="B25" s="42">
        <f t="shared" si="1"/>
        <v>15</v>
      </c>
      <c r="C25" s="43" t="s">
        <v>103</v>
      </c>
      <c r="D25" s="44" t="s">
        <v>104</v>
      </c>
      <c r="E25" s="45">
        <v>15471</v>
      </c>
      <c r="F25" s="46" t="s">
        <v>21</v>
      </c>
      <c r="G25" s="124"/>
      <c r="H25" s="25">
        <f t="shared" si="2"/>
        <v>0</v>
      </c>
    </row>
    <row r="26" spans="2:10" x14ac:dyDescent="0.25">
      <c r="B26" s="42">
        <f t="shared" si="1"/>
        <v>16</v>
      </c>
      <c r="C26" s="43" t="s">
        <v>103</v>
      </c>
      <c r="D26" s="44" t="s">
        <v>105</v>
      </c>
      <c r="E26" s="45">
        <v>7736</v>
      </c>
      <c r="F26" s="46" t="s">
        <v>21</v>
      </c>
      <c r="G26" s="124"/>
      <c r="H26" s="25">
        <f t="shared" si="2"/>
        <v>0</v>
      </c>
    </row>
    <row r="27" spans="2:10" s="7" customFormat="1" ht="25.5" x14ac:dyDescent="0.25">
      <c r="B27" s="48">
        <f t="shared" si="1"/>
        <v>17</v>
      </c>
      <c r="C27" s="49" t="s">
        <v>66</v>
      </c>
      <c r="D27" s="50" t="s">
        <v>102</v>
      </c>
      <c r="E27" s="51">
        <v>0</v>
      </c>
      <c r="F27" s="52" t="s">
        <v>21</v>
      </c>
      <c r="G27" s="53"/>
      <c r="H27" s="54"/>
    </row>
    <row r="28" spans="2:10" x14ac:dyDescent="0.25">
      <c r="B28" s="26">
        <f>B27+1</f>
        <v>18</v>
      </c>
      <c r="C28" s="27" t="s">
        <v>65</v>
      </c>
      <c r="D28" s="41" t="s">
        <v>31</v>
      </c>
      <c r="E28" s="23">
        <v>0</v>
      </c>
      <c r="F28" s="36" t="s">
        <v>13</v>
      </c>
      <c r="G28" s="33"/>
      <c r="H28" s="34"/>
      <c r="I28" s="6"/>
    </row>
    <row r="29" spans="2:10" x14ac:dyDescent="0.25">
      <c r="B29" s="26">
        <f>B28+1</f>
        <v>19</v>
      </c>
      <c r="C29" s="27" t="s">
        <v>101</v>
      </c>
      <c r="D29" s="41" t="s">
        <v>98</v>
      </c>
      <c r="E29" s="23">
        <v>0</v>
      </c>
      <c r="F29" s="36" t="s">
        <v>13</v>
      </c>
      <c r="G29" s="33"/>
      <c r="H29" s="34"/>
      <c r="I29" s="6"/>
    </row>
    <row r="30" spans="2:10" x14ac:dyDescent="0.25">
      <c r="B30" s="26">
        <f>B29+1</f>
        <v>20</v>
      </c>
      <c r="C30" s="55" t="s">
        <v>99</v>
      </c>
      <c r="D30" s="56" t="s">
        <v>100</v>
      </c>
      <c r="E30" s="57">
        <v>0</v>
      </c>
      <c r="F30" s="58" t="s">
        <v>13</v>
      </c>
      <c r="G30" s="59"/>
      <c r="H30" s="34"/>
      <c r="I30" s="6"/>
    </row>
    <row r="31" spans="2:10" x14ac:dyDescent="0.25">
      <c r="B31" s="26">
        <f>B30+1</f>
        <v>21</v>
      </c>
      <c r="C31" s="27" t="s">
        <v>64</v>
      </c>
      <c r="D31" s="41" t="s">
        <v>49</v>
      </c>
      <c r="E31" s="23">
        <v>0</v>
      </c>
      <c r="F31" s="36" t="s">
        <v>13</v>
      </c>
      <c r="G31" s="33"/>
      <c r="H31" s="34"/>
      <c r="I31" s="6"/>
    </row>
    <row r="32" spans="2:10" x14ac:dyDescent="0.25">
      <c r="B32" s="26">
        <f t="shared" ref="B32:B41" si="3">B31+1</f>
        <v>22</v>
      </c>
      <c r="C32" s="27" t="s">
        <v>30</v>
      </c>
      <c r="D32" s="41" t="s">
        <v>58</v>
      </c>
      <c r="E32" s="23">
        <v>0</v>
      </c>
      <c r="F32" s="36" t="s">
        <v>13</v>
      </c>
      <c r="G32" s="33"/>
      <c r="H32" s="34"/>
      <c r="I32" s="6"/>
    </row>
    <row r="33" spans="2:9" x14ac:dyDescent="0.25">
      <c r="B33" s="26">
        <f t="shared" si="3"/>
        <v>23</v>
      </c>
      <c r="C33" s="27" t="s">
        <v>63</v>
      </c>
      <c r="D33" s="41" t="s">
        <v>48</v>
      </c>
      <c r="E33" s="23">
        <v>0</v>
      </c>
      <c r="F33" s="36" t="s">
        <v>11</v>
      </c>
      <c r="G33" s="33"/>
      <c r="H33" s="34"/>
    </row>
    <row r="34" spans="2:9" x14ac:dyDescent="0.25">
      <c r="B34" s="26">
        <f t="shared" ref="B34:B40" si="4">B33+1</f>
        <v>24</v>
      </c>
      <c r="C34" s="27" t="s">
        <v>62</v>
      </c>
      <c r="D34" s="41" t="s">
        <v>33</v>
      </c>
      <c r="E34" s="23">
        <v>0</v>
      </c>
      <c r="F34" s="36" t="s">
        <v>11</v>
      </c>
      <c r="G34" s="33"/>
      <c r="H34" s="34"/>
      <c r="I34" s="5"/>
    </row>
    <row r="35" spans="2:9" x14ac:dyDescent="0.25">
      <c r="B35" s="26">
        <f t="shared" si="3"/>
        <v>25</v>
      </c>
      <c r="C35" s="21" t="s">
        <v>80</v>
      </c>
      <c r="D35" s="60" t="s">
        <v>43</v>
      </c>
      <c r="E35" s="23">
        <v>20</v>
      </c>
      <c r="F35" s="36" t="s">
        <v>11</v>
      </c>
      <c r="G35" s="123"/>
      <c r="H35" s="25">
        <f>SUM(E35*G35)</f>
        <v>0</v>
      </c>
      <c r="I35" s="5"/>
    </row>
    <row r="36" spans="2:9" x14ac:dyDescent="0.25">
      <c r="B36" s="26">
        <f t="shared" si="4"/>
        <v>26</v>
      </c>
      <c r="C36" s="13" t="s">
        <v>108</v>
      </c>
      <c r="D36" s="60" t="s">
        <v>109</v>
      </c>
      <c r="E36" s="23">
        <v>0</v>
      </c>
      <c r="F36" s="36" t="s">
        <v>11</v>
      </c>
      <c r="G36" s="33"/>
      <c r="H36" s="34"/>
      <c r="I36" s="6"/>
    </row>
    <row r="37" spans="2:9" x14ac:dyDescent="0.25">
      <c r="B37" s="26">
        <f t="shared" si="3"/>
        <v>27</v>
      </c>
      <c r="C37" s="21" t="s">
        <v>81</v>
      </c>
      <c r="D37" s="60" t="s">
        <v>42</v>
      </c>
      <c r="E37" s="23">
        <v>800</v>
      </c>
      <c r="F37" s="36" t="s">
        <v>16</v>
      </c>
      <c r="G37" s="123"/>
      <c r="H37" s="25">
        <f>SUM(E37*G37)</f>
        <v>0</v>
      </c>
      <c r="I37" s="5"/>
    </row>
    <row r="38" spans="2:9" x14ac:dyDescent="0.25">
      <c r="B38" s="26">
        <f t="shared" si="4"/>
        <v>28</v>
      </c>
      <c r="C38" s="21" t="s">
        <v>82</v>
      </c>
      <c r="D38" s="60" t="s">
        <v>32</v>
      </c>
      <c r="E38" s="23">
        <v>90</v>
      </c>
      <c r="F38" s="36" t="s">
        <v>16</v>
      </c>
      <c r="G38" s="123"/>
      <c r="H38" s="25">
        <f>SUM(E38*G38)</f>
        <v>0</v>
      </c>
      <c r="I38" s="5"/>
    </row>
    <row r="39" spans="2:9" x14ac:dyDescent="0.25">
      <c r="B39" s="26">
        <f t="shared" si="3"/>
        <v>29</v>
      </c>
      <c r="C39" s="21" t="s">
        <v>83</v>
      </c>
      <c r="D39" s="60" t="s">
        <v>22</v>
      </c>
      <c r="E39" s="23">
        <v>0</v>
      </c>
      <c r="F39" s="36" t="s">
        <v>29</v>
      </c>
      <c r="G39" s="33"/>
      <c r="H39" s="34"/>
      <c r="I39" s="5"/>
    </row>
    <row r="40" spans="2:9" x14ac:dyDescent="0.25">
      <c r="B40" s="26">
        <f t="shared" si="4"/>
        <v>30</v>
      </c>
      <c r="C40" s="21" t="s">
        <v>44</v>
      </c>
      <c r="D40" s="21" t="s">
        <v>56</v>
      </c>
      <c r="E40" s="23">
        <v>0</v>
      </c>
      <c r="F40" s="36" t="s">
        <v>23</v>
      </c>
      <c r="G40" s="33"/>
      <c r="H40" s="37"/>
      <c r="I40" s="5"/>
    </row>
    <row r="41" spans="2:9" x14ac:dyDescent="0.25">
      <c r="B41" s="26">
        <f t="shared" si="3"/>
        <v>31</v>
      </c>
      <c r="C41" s="27" t="s">
        <v>84</v>
      </c>
      <c r="D41" s="27" t="s">
        <v>34</v>
      </c>
      <c r="E41" s="23">
        <v>0</v>
      </c>
      <c r="F41" s="24" t="s">
        <v>16</v>
      </c>
      <c r="G41" s="33"/>
      <c r="H41" s="34"/>
      <c r="I41" s="5"/>
    </row>
    <row r="42" spans="2:9" x14ac:dyDescent="0.25">
      <c r="B42" s="26"/>
      <c r="C42" s="27"/>
      <c r="D42" s="28" t="s">
        <v>191</v>
      </c>
      <c r="E42" s="29"/>
      <c r="F42" s="30"/>
      <c r="G42" s="31"/>
      <c r="H42" s="32">
        <f>SUM(H14:H41)</f>
        <v>0</v>
      </c>
    </row>
    <row r="43" spans="2:9" x14ac:dyDescent="0.25">
      <c r="B43" s="61"/>
      <c r="C43" s="62"/>
      <c r="D43" s="63" t="s">
        <v>148</v>
      </c>
      <c r="E43" s="64"/>
      <c r="F43" s="65"/>
      <c r="G43" s="66"/>
      <c r="H43" s="67"/>
    </row>
    <row r="44" spans="2:9" x14ac:dyDescent="0.25">
      <c r="B44" s="26">
        <f>B41+1</f>
        <v>32</v>
      </c>
      <c r="C44" s="68" t="s">
        <v>113</v>
      </c>
      <c r="D44" s="68" t="s">
        <v>111</v>
      </c>
      <c r="E44" s="69">
        <v>7905</v>
      </c>
      <c r="F44" s="70" t="s">
        <v>11</v>
      </c>
      <c r="G44" s="125"/>
      <c r="H44" s="25">
        <f>SUM(E44*G44)</f>
        <v>0</v>
      </c>
    </row>
    <row r="45" spans="2:9" x14ac:dyDescent="0.25">
      <c r="B45" s="20">
        <f>B44+1</f>
        <v>33</v>
      </c>
      <c r="C45" s="68" t="s">
        <v>114</v>
      </c>
      <c r="D45" s="68" t="s">
        <v>131</v>
      </c>
      <c r="E45" s="69">
        <v>2195</v>
      </c>
      <c r="F45" s="70" t="s">
        <v>11</v>
      </c>
      <c r="G45" s="125"/>
      <c r="H45" s="25">
        <f t="shared" ref="H45:H46" si="5">SUM(E45*G45)</f>
        <v>0</v>
      </c>
    </row>
    <row r="46" spans="2:9" x14ac:dyDescent="0.25">
      <c r="B46" s="26">
        <f>B45+1</f>
        <v>34</v>
      </c>
      <c r="C46" s="68" t="s">
        <v>115</v>
      </c>
      <c r="D46" s="68" t="s">
        <v>132</v>
      </c>
      <c r="E46" s="69">
        <v>70</v>
      </c>
      <c r="F46" s="70" t="s">
        <v>11</v>
      </c>
      <c r="G46" s="125"/>
      <c r="H46" s="25">
        <f t="shared" si="5"/>
        <v>0</v>
      </c>
    </row>
    <row r="47" spans="2:9" x14ac:dyDescent="0.25">
      <c r="B47" s="26">
        <f t="shared" ref="B47:B61" si="6">B46+1</f>
        <v>35</v>
      </c>
      <c r="C47" s="68" t="s">
        <v>116</v>
      </c>
      <c r="D47" s="68" t="s">
        <v>133</v>
      </c>
      <c r="E47" s="69">
        <v>0</v>
      </c>
      <c r="F47" s="70" t="s">
        <v>11</v>
      </c>
      <c r="G47" s="72"/>
      <c r="H47" s="73"/>
    </row>
    <row r="48" spans="2:9" x14ac:dyDescent="0.25">
      <c r="B48" s="26">
        <f t="shared" si="6"/>
        <v>36</v>
      </c>
      <c r="C48" s="68" t="s">
        <v>117</v>
      </c>
      <c r="D48" s="68" t="s">
        <v>134</v>
      </c>
      <c r="E48" s="69">
        <v>19005</v>
      </c>
      <c r="F48" s="70" t="s">
        <v>11</v>
      </c>
      <c r="G48" s="125"/>
      <c r="H48" s="25">
        <f>SUM(E48*G48)</f>
        <v>0</v>
      </c>
    </row>
    <row r="49" spans="2:8" x14ac:dyDescent="0.25">
      <c r="B49" s="26">
        <f t="shared" si="6"/>
        <v>37</v>
      </c>
      <c r="C49" s="68" t="s">
        <v>118</v>
      </c>
      <c r="D49" s="68" t="s">
        <v>135</v>
      </c>
      <c r="E49" s="69">
        <v>38</v>
      </c>
      <c r="F49" s="70" t="s">
        <v>13</v>
      </c>
      <c r="G49" s="125"/>
      <c r="H49" s="25">
        <f t="shared" ref="H49:H53" si="7">SUM(E49*G49)</f>
        <v>0</v>
      </c>
    </row>
    <row r="50" spans="2:8" x14ac:dyDescent="0.25">
      <c r="B50" s="26">
        <f t="shared" si="6"/>
        <v>38</v>
      </c>
      <c r="C50" s="68" t="s">
        <v>119</v>
      </c>
      <c r="D50" s="68" t="s">
        <v>136</v>
      </c>
      <c r="E50" s="69">
        <v>7</v>
      </c>
      <c r="F50" s="70" t="s">
        <v>13</v>
      </c>
      <c r="G50" s="125"/>
      <c r="H50" s="25">
        <f t="shared" si="7"/>
        <v>0</v>
      </c>
    </row>
    <row r="51" spans="2:8" x14ac:dyDescent="0.25">
      <c r="B51" s="26">
        <f t="shared" si="6"/>
        <v>39</v>
      </c>
      <c r="C51" s="68" t="s">
        <v>120</v>
      </c>
      <c r="D51" s="68" t="s">
        <v>137</v>
      </c>
      <c r="E51" s="69">
        <v>8</v>
      </c>
      <c r="F51" s="70" t="s">
        <v>13</v>
      </c>
      <c r="G51" s="125"/>
      <c r="H51" s="25">
        <f t="shared" si="7"/>
        <v>0</v>
      </c>
    </row>
    <row r="52" spans="2:8" x14ac:dyDescent="0.25">
      <c r="B52" s="42">
        <f t="shared" si="6"/>
        <v>40</v>
      </c>
      <c r="C52" s="68" t="s">
        <v>121</v>
      </c>
      <c r="D52" s="68" t="s">
        <v>138</v>
      </c>
      <c r="E52" s="69">
        <v>36</v>
      </c>
      <c r="F52" s="70" t="s">
        <v>13</v>
      </c>
      <c r="G52" s="125"/>
      <c r="H52" s="25">
        <f t="shared" si="7"/>
        <v>0</v>
      </c>
    </row>
    <row r="53" spans="2:8" x14ac:dyDescent="0.25">
      <c r="B53" s="26">
        <f>B52+1</f>
        <v>41</v>
      </c>
      <c r="C53" s="74" t="s">
        <v>122</v>
      </c>
      <c r="D53" s="74" t="s">
        <v>139</v>
      </c>
      <c r="E53" s="69">
        <v>2</v>
      </c>
      <c r="F53" s="75" t="s">
        <v>13</v>
      </c>
      <c r="G53" s="125"/>
      <c r="H53" s="25">
        <f t="shared" si="7"/>
        <v>0</v>
      </c>
    </row>
    <row r="54" spans="2:8" x14ac:dyDescent="0.25">
      <c r="B54" s="26">
        <f t="shared" si="6"/>
        <v>42</v>
      </c>
      <c r="C54" s="68" t="s">
        <v>123</v>
      </c>
      <c r="D54" s="68" t="s">
        <v>140</v>
      </c>
      <c r="E54" s="69">
        <v>0</v>
      </c>
      <c r="F54" s="70" t="s">
        <v>24</v>
      </c>
      <c r="G54" s="72"/>
      <c r="H54" s="73"/>
    </row>
    <row r="55" spans="2:8" x14ac:dyDescent="0.25">
      <c r="B55" s="26">
        <f t="shared" si="6"/>
        <v>43</v>
      </c>
      <c r="C55" s="68" t="s">
        <v>124</v>
      </c>
      <c r="D55" s="68" t="s">
        <v>141</v>
      </c>
      <c r="E55" s="69">
        <v>4</v>
      </c>
      <c r="F55" s="70" t="s">
        <v>24</v>
      </c>
      <c r="G55" s="125"/>
      <c r="H55" s="25">
        <f>SUM(E55*G55)</f>
        <v>0</v>
      </c>
    </row>
    <row r="56" spans="2:8" x14ac:dyDescent="0.25">
      <c r="B56" s="26">
        <f t="shared" si="6"/>
        <v>44</v>
      </c>
      <c r="C56" s="68" t="s">
        <v>125</v>
      </c>
      <c r="D56" s="68" t="s">
        <v>142</v>
      </c>
      <c r="E56" s="69">
        <v>7</v>
      </c>
      <c r="F56" s="70" t="s">
        <v>13</v>
      </c>
      <c r="G56" s="125"/>
      <c r="H56" s="25">
        <f t="shared" ref="H56:H61" si="8">SUM(E56*G56)</f>
        <v>0</v>
      </c>
    </row>
    <row r="57" spans="2:8" x14ac:dyDescent="0.25">
      <c r="B57" s="26">
        <f t="shared" si="6"/>
        <v>45</v>
      </c>
      <c r="C57" s="68" t="s">
        <v>126</v>
      </c>
      <c r="D57" s="68" t="s">
        <v>143</v>
      </c>
      <c r="E57" s="69">
        <v>4</v>
      </c>
      <c r="F57" s="70" t="s">
        <v>13</v>
      </c>
      <c r="G57" s="125"/>
      <c r="H57" s="25">
        <f t="shared" si="8"/>
        <v>0</v>
      </c>
    </row>
    <row r="58" spans="2:8" x14ac:dyDescent="0.25">
      <c r="B58" s="26">
        <f t="shared" si="6"/>
        <v>46</v>
      </c>
      <c r="C58" s="68" t="s">
        <v>127</v>
      </c>
      <c r="D58" s="68" t="s">
        <v>144</v>
      </c>
      <c r="E58" s="69">
        <v>4</v>
      </c>
      <c r="F58" s="70" t="s">
        <v>13</v>
      </c>
      <c r="G58" s="125"/>
      <c r="H58" s="25">
        <f t="shared" si="8"/>
        <v>0</v>
      </c>
    </row>
    <row r="59" spans="2:8" x14ac:dyDescent="0.25">
      <c r="B59" s="26">
        <f t="shared" si="6"/>
        <v>47</v>
      </c>
      <c r="C59" s="68" t="s">
        <v>128</v>
      </c>
      <c r="D59" s="68" t="s">
        <v>145</v>
      </c>
      <c r="E59" s="69">
        <v>4</v>
      </c>
      <c r="F59" s="70" t="s">
        <v>13</v>
      </c>
      <c r="G59" s="125"/>
      <c r="H59" s="25">
        <f t="shared" si="8"/>
        <v>0</v>
      </c>
    </row>
    <row r="60" spans="2:8" x14ac:dyDescent="0.25">
      <c r="B60" s="26">
        <f t="shared" si="6"/>
        <v>48</v>
      </c>
      <c r="C60" s="68" t="s">
        <v>129</v>
      </c>
      <c r="D60" s="68" t="s">
        <v>146</v>
      </c>
      <c r="E60" s="69">
        <v>4</v>
      </c>
      <c r="F60" s="70" t="s">
        <v>13</v>
      </c>
      <c r="G60" s="125"/>
      <c r="H60" s="25">
        <f t="shared" si="8"/>
        <v>0</v>
      </c>
    </row>
    <row r="61" spans="2:8" x14ac:dyDescent="0.25">
      <c r="B61" s="26">
        <f t="shared" si="6"/>
        <v>49</v>
      </c>
      <c r="C61" s="68" t="s">
        <v>130</v>
      </c>
      <c r="D61" s="68" t="s">
        <v>147</v>
      </c>
      <c r="E61" s="76">
        <v>11</v>
      </c>
      <c r="F61" s="75" t="s">
        <v>24</v>
      </c>
      <c r="G61" s="125"/>
      <c r="H61" s="25">
        <f t="shared" si="8"/>
        <v>0</v>
      </c>
    </row>
    <row r="62" spans="2:8" x14ac:dyDescent="0.25">
      <c r="B62" s="26" t="s">
        <v>112</v>
      </c>
      <c r="C62" s="27"/>
      <c r="D62" s="77" t="s">
        <v>164</v>
      </c>
      <c r="E62" s="78"/>
      <c r="F62" s="24"/>
      <c r="G62" s="71"/>
      <c r="H62" s="32">
        <f>SUM(H44:H61)</f>
        <v>0</v>
      </c>
    </row>
    <row r="63" spans="2:8" x14ac:dyDescent="0.25">
      <c r="B63" s="61"/>
      <c r="C63" s="62"/>
      <c r="D63" s="63" t="s">
        <v>55</v>
      </c>
      <c r="E63" s="64"/>
      <c r="F63" s="65"/>
      <c r="G63" s="66"/>
      <c r="H63" s="67"/>
    </row>
    <row r="64" spans="2:8" x14ac:dyDescent="0.25">
      <c r="B64" s="26">
        <v>50</v>
      </c>
      <c r="C64" s="22" t="s">
        <v>85</v>
      </c>
      <c r="D64" s="79" t="s">
        <v>35</v>
      </c>
      <c r="E64" s="80">
        <v>84</v>
      </c>
      <c r="F64" s="81" t="s">
        <v>24</v>
      </c>
      <c r="G64" s="123"/>
      <c r="H64" s="25">
        <f>SUM(E64*G64)</f>
        <v>0</v>
      </c>
    </row>
    <row r="65" spans="2:16" x14ac:dyDescent="0.25">
      <c r="B65" s="26">
        <v>51</v>
      </c>
      <c r="C65" s="22" t="s">
        <v>86</v>
      </c>
      <c r="D65" s="79" t="s">
        <v>28</v>
      </c>
      <c r="E65" s="82">
        <v>36</v>
      </c>
      <c r="F65" s="24" t="s">
        <v>24</v>
      </c>
      <c r="G65" s="123"/>
      <c r="H65" s="25">
        <f>SUM(E65*G65)</f>
        <v>0</v>
      </c>
    </row>
    <row r="66" spans="2:16" x14ac:dyDescent="0.25">
      <c r="B66" s="26">
        <v>52</v>
      </c>
      <c r="C66" s="22" t="s">
        <v>87</v>
      </c>
      <c r="D66" s="79" t="s">
        <v>60</v>
      </c>
      <c r="E66" s="80">
        <v>0</v>
      </c>
      <c r="F66" s="81" t="s">
        <v>24</v>
      </c>
      <c r="G66" s="33"/>
      <c r="H66" s="37"/>
    </row>
    <row r="67" spans="2:16" x14ac:dyDescent="0.25">
      <c r="B67" s="26">
        <v>53</v>
      </c>
      <c r="C67" s="22" t="s">
        <v>88</v>
      </c>
      <c r="D67" s="79" t="s">
        <v>61</v>
      </c>
      <c r="E67" s="82">
        <v>0</v>
      </c>
      <c r="F67" s="24" t="s">
        <v>24</v>
      </c>
      <c r="G67" s="33"/>
      <c r="H67" s="37"/>
      <c r="P67" s="122"/>
    </row>
    <row r="68" spans="2:16" x14ac:dyDescent="0.25">
      <c r="B68" s="26">
        <v>54</v>
      </c>
      <c r="C68" s="22" t="s">
        <v>89</v>
      </c>
      <c r="D68" s="79" t="s">
        <v>47</v>
      </c>
      <c r="E68" s="82">
        <v>0</v>
      </c>
      <c r="F68" s="24" t="s">
        <v>13</v>
      </c>
      <c r="G68" s="33"/>
      <c r="H68" s="37"/>
    </row>
    <row r="69" spans="2:16" x14ac:dyDescent="0.25">
      <c r="B69" s="26">
        <v>55</v>
      </c>
      <c r="C69" s="22" t="s">
        <v>89</v>
      </c>
      <c r="D69" s="79" t="s">
        <v>46</v>
      </c>
      <c r="E69" s="82">
        <v>0</v>
      </c>
      <c r="F69" s="24" t="s">
        <v>13</v>
      </c>
      <c r="G69" s="33"/>
      <c r="H69" s="37"/>
    </row>
    <row r="70" spans="2:16" x14ac:dyDescent="0.25">
      <c r="B70" s="26">
        <v>56</v>
      </c>
      <c r="C70" s="22" t="s">
        <v>96</v>
      </c>
      <c r="D70" s="41" t="s">
        <v>36</v>
      </c>
      <c r="E70" s="83">
        <v>0</v>
      </c>
      <c r="F70" s="24" t="s">
        <v>11</v>
      </c>
      <c r="G70" s="33"/>
      <c r="H70" s="37"/>
    </row>
    <row r="71" spans="2:16" x14ac:dyDescent="0.25">
      <c r="B71" s="26">
        <v>57</v>
      </c>
      <c r="C71" s="22" t="s">
        <v>90</v>
      </c>
      <c r="D71" s="41" t="s">
        <v>38</v>
      </c>
      <c r="E71" s="45">
        <v>2806</v>
      </c>
      <c r="F71" s="84" t="s">
        <v>11</v>
      </c>
      <c r="G71" s="123"/>
      <c r="H71" s="47">
        <f>SUM(E71*G71)</f>
        <v>0</v>
      </c>
    </row>
    <row r="72" spans="2:16" x14ac:dyDescent="0.25">
      <c r="B72" s="26">
        <v>58</v>
      </c>
      <c r="C72" s="85" t="s">
        <v>91</v>
      </c>
      <c r="D72" s="86" t="s">
        <v>110</v>
      </c>
      <c r="E72" s="45">
        <v>30</v>
      </c>
      <c r="F72" s="84" t="s">
        <v>11</v>
      </c>
      <c r="G72" s="124"/>
      <c r="H72" s="47">
        <f t="shared" ref="H72:H76" si="9">SUM(E72*G72)</f>
        <v>0</v>
      </c>
    </row>
    <row r="73" spans="2:16" x14ac:dyDescent="0.25">
      <c r="B73" s="26">
        <v>59</v>
      </c>
      <c r="C73" s="22" t="s">
        <v>92</v>
      </c>
      <c r="D73" s="41" t="s">
        <v>52</v>
      </c>
      <c r="E73" s="83">
        <v>2491</v>
      </c>
      <c r="F73" s="24" t="s">
        <v>11</v>
      </c>
      <c r="G73" s="123"/>
      <c r="H73" s="47">
        <f t="shared" si="9"/>
        <v>0</v>
      </c>
    </row>
    <row r="74" spans="2:16" x14ac:dyDescent="0.25">
      <c r="B74" s="26">
        <v>60</v>
      </c>
      <c r="C74" s="22" t="s">
        <v>174</v>
      </c>
      <c r="D74" s="41" t="s">
        <v>175</v>
      </c>
      <c r="E74" s="83">
        <v>2</v>
      </c>
      <c r="F74" s="24" t="s">
        <v>176</v>
      </c>
      <c r="G74" s="123"/>
      <c r="H74" s="47">
        <f t="shared" si="9"/>
        <v>0</v>
      </c>
    </row>
    <row r="75" spans="2:16" x14ac:dyDescent="0.25">
      <c r="B75" s="26">
        <v>61</v>
      </c>
      <c r="C75" s="22" t="s">
        <v>177</v>
      </c>
      <c r="D75" s="41" t="s">
        <v>178</v>
      </c>
      <c r="E75" s="83">
        <v>106</v>
      </c>
      <c r="F75" s="24" t="s">
        <v>13</v>
      </c>
      <c r="G75" s="123"/>
      <c r="H75" s="47">
        <f t="shared" si="9"/>
        <v>0</v>
      </c>
    </row>
    <row r="76" spans="2:16" x14ac:dyDescent="0.25">
      <c r="B76" s="26">
        <v>62</v>
      </c>
      <c r="C76" s="87" t="s">
        <v>93</v>
      </c>
      <c r="D76" s="88" t="s">
        <v>39</v>
      </c>
      <c r="E76" s="83">
        <v>136</v>
      </c>
      <c r="F76" s="89" t="s">
        <v>13</v>
      </c>
      <c r="G76" s="123"/>
      <c r="H76" s="47">
        <f t="shared" si="9"/>
        <v>0</v>
      </c>
    </row>
    <row r="77" spans="2:16" x14ac:dyDescent="0.25">
      <c r="B77" s="26">
        <v>63</v>
      </c>
      <c r="C77" s="22" t="s">
        <v>97</v>
      </c>
      <c r="D77" s="41" t="s">
        <v>37</v>
      </c>
      <c r="E77" s="83">
        <v>0</v>
      </c>
      <c r="F77" s="24" t="s">
        <v>11</v>
      </c>
      <c r="G77" s="33"/>
      <c r="H77" s="34"/>
    </row>
    <row r="78" spans="2:16" x14ac:dyDescent="0.25">
      <c r="B78" s="26">
        <v>64</v>
      </c>
      <c r="C78" s="87" t="s">
        <v>94</v>
      </c>
      <c r="D78" s="90" t="s">
        <v>40</v>
      </c>
      <c r="E78" s="83">
        <v>35</v>
      </c>
      <c r="F78" s="89" t="s">
        <v>11</v>
      </c>
      <c r="G78" s="123"/>
      <c r="H78" s="25">
        <f>SUM(E78*G78)</f>
        <v>0</v>
      </c>
    </row>
    <row r="79" spans="2:16" x14ac:dyDescent="0.25">
      <c r="B79" s="26">
        <v>65</v>
      </c>
      <c r="C79" s="87" t="s">
        <v>95</v>
      </c>
      <c r="D79" s="88" t="s">
        <v>53</v>
      </c>
      <c r="E79" s="83">
        <v>0</v>
      </c>
      <c r="F79" s="89" t="s">
        <v>11</v>
      </c>
      <c r="G79" s="33"/>
      <c r="H79" s="34"/>
    </row>
    <row r="80" spans="2:16" x14ac:dyDescent="0.25">
      <c r="B80" s="26">
        <v>66</v>
      </c>
      <c r="C80" s="87" t="s">
        <v>179</v>
      </c>
      <c r="D80" s="88" t="s">
        <v>181</v>
      </c>
      <c r="E80" s="83">
        <v>15</v>
      </c>
      <c r="F80" s="89" t="s">
        <v>176</v>
      </c>
      <c r="G80" s="126"/>
      <c r="H80" s="117">
        <f>SUM(E80*G80)</f>
        <v>0</v>
      </c>
    </row>
    <row r="81" spans="1:8" x14ac:dyDescent="0.25">
      <c r="B81" s="26">
        <v>67</v>
      </c>
      <c r="C81" s="87" t="s">
        <v>180</v>
      </c>
      <c r="D81" s="88" t="s">
        <v>182</v>
      </c>
      <c r="E81" s="83">
        <v>0</v>
      </c>
      <c r="F81" s="89" t="s">
        <v>176</v>
      </c>
      <c r="G81" s="115"/>
      <c r="H81" s="34"/>
    </row>
    <row r="82" spans="1:8" ht="26.25" x14ac:dyDescent="0.25">
      <c r="B82" s="26">
        <v>68</v>
      </c>
      <c r="C82" s="87" t="s">
        <v>183</v>
      </c>
      <c r="D82" s="116" t="s">
        <v>184</v>
      </c>
      <c r="E82" s="83">
        <v>7</v>
      </c>
      <c r="F82" s="89" t="s">
        <v>176</v>
      </c>
      <c r="G82" s="126"/>
      <c r="H82" s="117">
        <f>SUM(E82*G82)</f>
        <v>0</v>
      </c>
    </row>
    <row r="83" spans="1:8" x14ac:dyDescent="0.25">
      <c r="B83" s="26">
        <v>69</v>
      </c>
      <c r="C83" s="87" t="s">
        <v>185</v>
      </c>
      <c r="D83" s="88" t="s">
        <v>186</v>
      </c>
      <c r="E83" s="83">
        <v>6</v>
      </c>
      <c r="F83" s="89" t="s">
        <v>176</v>
      </c>
      <c r="G83" s="126"/>
      <c r="H83" s="117">
        <f t="shared" ref="H83:H85" si="10">SUM(E83*G83)</f>
        <v>0</v>
      </c>
    </row>
    <row r="84" spans="1:8" x14ac:dyDescent="0.25">
      <c r="B84" s="26">
        <v>70</v>
      </c>
      <c r="C84" s="87" t="s">
        <v>187</v>
      </c>
      <c r="D84" s="88" t="s">
        <v>188</v>
      </c>
      <c r="E84" s="83">
        <v>3365</v>
      </c>
      <c r="F84" s="89" t="s">
        <v>11</v>
      </c>
      <c r="G84" s="126"/>
      <c r="H84" s="117">
        <f t="shared" si="10"/>
        <v>0</v>
      </c>
    </row>
    <row r="85" spans="1:8" x14ac:dyDescent="0.25">
      <c r="B85" s="26">
        <v>71</v>
      </c>
      <c r="C85" s="87" t="s">
        <v>187</v>
      </c>
      <c r="D85" s="88" t="s">
        <v>189</v>
      </c>
      <c r="E85" s="83">
        <v>880</v>
      </c>
      <c r="F85" s="89" t="s">
        <v>11</v>
      </c>
      <c r="G85" s="126"/>
      <c r="H85" s="117">
        <f t="shared" si="10"/>
        <v>0</v>
      </c>
    </row>
    <row r="86" spans="1:8" x14ac:dyDescent="0.25">
      <c r="B86" s="26">
        <v>72</v>
      </c>
      <c r="C86" s="92"/>
      <c r="D86" s="93" t="s">
        <v>165</v>
      </c>
      <c r="E86" s="118"/>
      <c r="F86" s="91"/>
      <c r="G86" s="31"/>
      <c r="H86" s="32">
        <f>SUM(H64:H85)</f>
        <v>0</v>
      </c>
    </row>
    <row r="87" spans="1:8" x14ac:dyDescent="0.25">
      <c r="B87" s="94"/>
      <c r="C87" s="114" t="s">
        <v>172</v>
      </c>
      <c r="D87" s="95" t="s">
        <v>173</v>
      </c>
      <c r="E87" s="96"/>
      <c r="F87" s="97"/>
      <c r="G87" s="98"/>
      <c r="H87" s="99"/>
    </row>
    <row r="88" spans="1:8" x14ac:dyDescent="0.25">
      <c r="A88" s="10"/>
      <c r="B88" s="26"/>
      <c r="C88" s="87" t="s">
        <v>149</v>
      </c>
      <c r="D88" s="88" t="s">
        <v>150</v>
      </c>
      <c r="E88" s="100"/>
      <c r="F88" s="101"/>
      <c r="G88" s="33"/>
      <c r="H88" s="34"/>
    </row>
    <row r="89" spans="1:8" x14ac:dyDescent="0.25">
      <c r="A89" s="11"/>
      <c r="B89" s="26">
        <v>73</v>
      </c>
      <c r="C89" s="87" t="s">
        <v>151</v>
      </c>
      <c r="D89" s="88" t="s">
        <v>152</v>
      </c>
      <c r="E89" s="82">
        <v>2</v>
      </c>
      <c r="F89" s="89" t="s">
        <v>13</v>
      </c>
      <c r="G89" s="123"/>
      <c r="H89" s="25">
        <f>SUM(E89*G89)</f>
        <v>0</v>
      </c>
    </row>
    <row r="90" spans="1:8" x14ac:dyDescent="0.25">
      <c r="A90" s="11"/>
      <c r="B90" s="26">
        <v>74</v>
      </c>
      <c r="C90" s="87" t="s">
        <v>153</v>
      </c>
      <c r="D90" s="88" t="s">
        <v>154</v>
      </c>
      <c r="E90" s="82">
        <v>5</v>
      </c>
      <c r="F90" s="89" t="s">
        <v>13</v>
      </c>
      <c r="G90" s="123"/>
      <c r="H90" s="25">
        <f t="shared" ref="H90:H92" si="11">SUM(E90*G90)</f>
        <v>0</v>
      </c>
    </row>
    <row r="91" spans="1:8" x14ac:dyDescent="0.25">
      <c r="A91" s="11"/>
      <c r="B91" s="26">
        <v>75</v>
      </c>
      <c r="C91" s="87" t="s">
        <v>155</v>
      </c>
      <c r="D91" s="88" t="s">
        <v>156</v>
      </c>
      <c r="E91" s="82">
        <v>1</v>
      </c>
      <c r="F91" s="89" t="s">
        <v>13</v>
      </c>
      <c r="G91" s="123"/>
      <c r="H91" s="25">
        <f t="shared" si="11"/>
        <v>0</v>
      </c>
    </row>
    <row r="92" spans="1:8" x14ac:dyDescent="0.25">
      <c r="A92" s="11"/>
      <c r="B92" s="26">
        <v>76</v>
      </c>
      <c r="C92" s="87" t="s">
        <v>157</v>
      </c>
      <c r="D92" s="88" t="s">
        <v>158</v>
      </c>
      <c r="E92" s="82">
        <v>1</v>
      </c>
      <c r="F92" s="89" t="s">
        <v>13</v>
      </c>
      <c r="G92" s="123"/>
      <c r="H92" s="25">
        <f t="shared" si="11"/>
        <v>0</v>
      </c>
    </row>
    <row r="93" spans="1:8" x14ac:dyDescent="0.25">
      <c r="A93" s="11"/>
      <c r="B93" s="26"/>
      <c r="C93" s="87" t="s">
        <v>159</v>
      </c>
      <c r="D93" s="88" t="s">
        <v>160</v>
      </c>
      <c r="E93" s="100"/>
      <c r="F93" s="101"/>
      <c r="G93" s="33"/>
      <c r="H93" s="34"/>
    </row>
    <row r="94" spans="1:8" x14ac:dyDescent="0.25">
      <c r="A94" s="11"/>
      <c r="B94" s="26">
        <v>77</v>
      </c>
      <c r="C94" s="87" t="s">
        <v>161</v>
      </c>
      <c r="D94" s="88" t="s">
        <v>190</v>
      </c>
      <c r="E94" s="82">
        <v>1</v>
      </c>
      <c r="F94" s="89" t="s">
        <v>13</v>
      </c>
      <c r="G94" s="123"/>
      <c r="H94" s="25">
        <f>SUM(E94*G94)</f>
        <v>0</v>
      </c>
    </row>
    <row r="95" spans="1:8" x14ac:dyDescent="0.25">
      <c r="A95" s="11"/>
      <c r="B95" s="26">
        <v>78</v>
      </c>
      <c r="C95" s="87" t="s">
        <v>162</v>
      </c>
      <c r="D95" s="88" t="s">
        <v>163</v>
      </c>
      <c r="E95" s="82">
        <v>2</v>
      </c>
      <c r="F95" s="89" t="s">
        <v>13</v>
      </c>
      <c r="G95" s="123"/>
      <c r="H95" s="25">
        <f>SUM(E95*G95)</f>
        <v>0</v>
      </c>
    </row>
    <row r="96" spans="1:8" x14ac:dyDescent="0.25">
      <c r="A96" s="11"/>
      <c r="B96" s="26"/>
      <c r="C96" s="87"/>
      <c r="D96" s="93" t="s">
        <v>166</v>
      </c>
      <c r="E96" s="102"/>
      <c r="F96" s="103"/>
      <c r="G96" s="104"/>
      <c r="H96" s="32">
        <f>SUM(H89:H95)</f>
        <v>0</v>
      </c>
    </row>
    <row r="97" spans="2:8" x14ac:dyDescent="0.25">
      <c r="B97" s="94"/>
      <c r="C97" s="142" t="s">
        <v>167</v>
      </c>
      <c r="D97" s="143"/>
      <c r="E97" s="143"/>
      <c r="F97" s="143"/>
      <c r="G97" s="143"/>
      <c r="H97" s="128">
        <f>SUM(H11,H42,H62,H86,H96)</f>
        <v>0</v>
      </c>
    </row>
    <row r="98" spans="2:8" s="12" customFormat="1" x14ac:dyDescent="0.25">
      <c r="B98" s="105"/>
      <c r="C98" s="106"/>
      <c r="D98" s="107" t="s">
        <v>168</v>
      </c>
      <c r="E98" s="108">
        <v>0.1</v>
      </c>
      <c r="F98" s="109"/>
      <c r="G98" s="110"/>
      <c r="H98" s="127">
        <f>SUM(H97*10%)</f>
        <v>0</v>
      </c>
    </row>
    <row r="99" spans="2:8" x14ac:dyDescent="0.25">
      <c r="B99" s="111" t="s">
        <v>169</v>
      </c>
      <c r="C99" s="112"/>
      <c r="D99" s="112" t="s">
        <v>194</v>
      </c>
      <c r="E99" s="112"/>
      <c r="F99" s="113"/>
      <c r="G99" s="113"/>
      <c r="H99" s="67">
        <f>SUM(H97:H98)</f>
        <v>0</v>
      </c>
    </row>
    <row r="100" spans="2:8" x14ac:dyDescent="0.25">
      <c r="B100" s="13"/>
      <c r="C100" s="13"/>
      <c r="D100" s="13"/>
      <c r="E100" s="13"/>
      <c r="F100" s="13"/>
      <c r="G100" s="13"/>
      <c r="H100" s="13"/>
    </row>
  </sheetData>
  <sheetProtection algorithmName="SHA-512" hashValue="bYoz5tFO1Dl2N91JKHwf4K/j5XpDAZmssC9DV28RIPzaC6QtASVEG5uQmJXfNHhoGe9yN0dcURs5pXOb4q9udA==" saltValue="9po3kjKjj8poUUO/y6xcHg==" spinCount="100000" sheet="1" selectLockedCells="1"/>
  <mergeCells count="6">
    <mergeCell ref="B2:D2"/>
    <mergeCell ref="B3:D3"/>
    <mergeCell ref="E2:H3"/>
    <mergeCell ref="C97:G97"/>
    <mergeCell ref="G5:H5"/>
    <mergeCell ref="B4:D4"/>
  </mergeCells>
  <printOptions horizontalCentered="1"/>
  <pageMargins left="0.25" right="0.25" top="0.2" bottom="0.3" header="0.3" footer="0.2"/>
  <pageSetup scale="63" orientation="landscape" r:id="rId1"/>
  <headerFooter>
    <oddFooter>&amp;L&amp;Z&amp;F&amp;R&amp;D      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E125-1977-4AF7-B97F-2B7229C29713}">
  <dimension ref="A1:P100"/>
  <sheetViews>
    <sheetView tabSelected="1" topLeftCell="B1" zoomScale="110" zoomScaleNormal="110" workbookViewId="0">
      <selection activeCell="G72" sqref="G72"/>
    </sheetView>
  </sheetViews>
  <sheetFormatPr defaultRowHeight="15" x14ac:dyDescent="0.25"/>
  <cols>
    <col min="3" max="3" width="13.5703125" customWidth="1"/>
    <col min="4" max="4" width="77.85546875" customWidth="1"/>
    <col min="5" max="5" width="13" customWidth="1"/>
    <col min="6" max="6" width="14" customWidth="1"/>
    <col min="7" max="7" width="16.5703125" customWidth="1"/>
    <col min="8" max="8" width="19.5703125" customWidth="1"/>
    <col min="11" max="11" width="14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</row>
    <row r="2" spans="1:10" x14ac:dyDescent="0.25">
      <c r="A2" s="13"/>
      <c r="B2" s="130" t="s">
        <v>170</v>
      </c>
      <c r="C2" s="131"/>
      <c r="D2" s="132"/>
      <c r="E2" s="136"/>
      <c r="F2" s="137"/>
      <c r="G2" s="137"/>
      <c r="H2" s="138"/>
    </row>
    <row r="3" spans="1:10" x14ac:dyDescent="0.25">
      <c r="A3" s="13"/>
      <c r="B3" s="133" t="s">
        <v>171</v>
      </c>
      <c r="C3" s="134"/>
      <c r="D3" s="135"/>
      <c r="E3" s="139"/>
      <c r="F3" s="140"/>
      <c r="G3" s="140"/>
      <c r="H3" s="141"/>
    </row>
    <row r="4" spans="1:10" x14ac:dyDescent="0.25">
      <c r="A4" s="13"/>
      <c r="B4" s="133" t="s">
        <v>196</v>
      </c>
      <c r="C4" s="134"/>
      <c r="D4" s="135"/>
      <c r="E4" s="119"/>
      <c r="F4" s="120"/>
      <c r="G4" s="120"/>
      <c r="H4" s="121"/>
    </row>
    <row r="5" spans="1:10" x14ac:dyDescent="0.25">
      <c r="A5" s="13"/>
      <c r="B5" s="14" t="s">
        <v>0</v>
      </c>
      <c r="C5" s="14" t="s">
        <v>26</v>
      </c>
      <c r="D5" s="129" t="s">
        <v>193</v>
      </c>
      <c r="E5" s="15" t="s">
        <v>1</v>
      </c>
      <c r="F5" s="14"/>
      <c r="G5" s="144"/>
      <c r="H5" s="145"/>
    </row>
    <row r="6" spans="1:10" x14ac:dyDescent="0.25">
      <c r="A6" s="13"/>
      <c r="B6" s="14" t="s">
        <v>2</v>
      </c>
      <c r="C6" s="14" t="s">
        <v>2</v>
      </c>
      <c r="D6" s="16" t="s">
        <v>25</v>
      </c>
      <c r="E6" s="15" t="s">
        <v>3</v>
      </c>
      <c r="F6" s="14" t="s">
        <v>4</v>
      </c>
      <c r="G6" s="14" t="s">
        <v>5</v>
      </c>
      <c r="H6" s="14" t="s">
        <v>6</v>
      </c>
      <c r="I6" s="8"/>
      <c r="J6" s="9"/>
    </row>
    <row r="7" spans="1:10" x14ac:dyDescent="0.25">
      <c r="B7" s="1"/>
      <c r="C7" s="1"/>
      <c r="D7" s="3"/>
      <c r="E7" s="2"/>
      <c r="F7" s="1"/>
      <c r="G7" s="1"/>
      <c r="H7" s="1"/>
    </row>
    <row r="8" spans="1:10" x14ac:dyDescent="0.25">
      <c r="B8" s="17"/>
      <c r="C8" s="17"/>
      <c r="D8" s="18" t="s">
        <v>51</v>
      </c>
      <c r="E8" s="19"/>
      <c r="F8" s="19"/>
      <c r="G8" s="19"/>
      <c r="H8" s="19"/>
    </row>
    <row r="9" spans="1:10" x14ac:dyDescent="0.25">
      <c r="B9" s="20">
        <v>1</v>
      </c>
      <c r="C9" s="21" t="s">
        <v>79</v>
      </c>
      <c r="D9" s="22" t="s">
        <v>8</v>
      </c>
      <c r="E9" s="23">
        <v>1</v>
      </c>
      <c r="F9" s="24" t="s">
        <v>9</v>
      </c>
      <c r="G9" s="125"/>
      <c r="H9" s="25">
        <f>SUM(E9*G9)</f>
        <v>0</v>
      </c>
    </row>
    <row r="10" spans="1:10" x14ac:dyDescent="0.25">
      <c r="B10" s="20">
        <f>B9+1</f>
        <v>2</v>
      </c>
      <c r="C10" s="21" t="s">
        <v>78</v>
      </c>
      <c r="D10" s="22" t="s">
        <v>54</v>
      </c>
      <c r="E10" s="23">
        <v>1</v>
      </c>
      <c r="F10" s="24" t="s">
        <v>9</v>
      </c>
      <c r="G10" s="125"/>
      <c r="H10" s="25">
        <f>SUM(E10*G10)</f>
        <v>0</v>
      </c>
    </row>
    <row r="11" spans="1:10" x14ac:dyDescent="0.25">
      <c r="B11" s="26"/>
      <c r="C11" s="27"/>
      <c r="D11" s="28" t="s">
        <v>50</v>
      </c>
      <c r="E11" s="29"/>
      <c r="F11" s="30"/>
      <c r="G11" s="31"/>
      <c r="H11" s="32">
        <f>SUM(H9:H10)</f>
        <v>0</v>
      </c>
    </row>
    <row r="12" spans="1:10" x14ac:dyDescent="0.25">
      <c r="B12" s="17"/>
      <c r="C12" s="17"/>
      <c r="D12" s="18" t="s">
        <v>7</v>
      </c>
      <c r="E12" s="19"/>
      <c r="F12" s="19"/>
      <c r="G12" s="19"/>
      <c r="H12" s="19"/>
    </row>
    <row r="13" spans="1:10" x14ac:dyDescent="0.25">
      <c r="B13" s="20">
        <f>B10+1</f>
        <v>3</v>
      </c>
      <c r="C13" s="21" t="s">
        <v>77</v>
      </c>
      <c r="D13" s="22" t="s">
        <v>10</v>
      </c>
      <c r="E13" s="23">
        <v>0</v>
      </c>
      <c r="F13" s="24" t="s">
        <v>11</v>
      </c>
      <c r="G13" s="33"/>
      <c r="H13" s="34"/>
      <c r="I13" s="5"/>
    </row>
    <row r="14" spans="1:10" x14ac:dyDescent="0.25">
      <c r="B14" s="20">
        <f t="shared" ref="B14:B27" si="0">B13+1</f>
        <v>4</v>
      </c>
      <c r="C14" s="21" t="s">
        <v>76</v>
      </c>
      <c r="D14" s="22" t="s">
        <v>12</v>
      </c>
      <c r="E14" s="23">
        <v>96</v>
      </c>
      <c r="F14" s="24" t="s">
        <v>13</v>
      </c>
      <c r="G14" s="123"/>
      <c r="H14" s="25">
        <f>SUM(E14*G14)</f>
        <v>0</v>
      </c>
      <c r="I14" s="4"/>
    </row>
    <row r="15" spans="1:10" x14ac:dyDescent="0.25">
      <c r="B15" s="20">
        <f t="shared" si="0"/>
        <v>5</v>
      </c>
      <c r="C15" s="21" t="s">
        <v>75</v>
      </c>
      <c r="D15" s="22" t="s">
        <v>14</v>
      </c>
      <c r="E15" s="23">
        <v>0</v>
      </c>
      <c r="F15" s="24" t="s">
        <v>15</v>
      </c>
      <c r="G15" s="33"/>
      <c r="H15" s="34"/>
    </row>
    <row r="16" spans="1:10" x14ac:dyDescent="0.25">
      <c r="B16" s="20">
        <f t="shared" si="0"/>
        <v>6</v>
      </c>
      <c r="C16" s="21" t="s">
        <v>74</v>
      </c>
      <c r="D16" s="35" t="s">
        <v>57</v>
      </c>
      <c r="E16" s="23">
        <v>0</v>
      </c>
      <c r="F16" s="36" t="s">
        <v>13</v>
      </c>
      <c r="G16" s="33"/>
      <c r="H16" s="37"/>
      <c r="I16" s="6"/>
    </row>
    <row r="17" spans="2:10" x14ac:dyDescent="0.25">
      <c r="B17" s="20">
        <f t="shared" si="0"/>
        <v>7</v>
      </c>
      <c r="C17" s="21" t="s">
        <v>73</v>
      </c>
      <c r="D17" s="38" t="s">
        <v>45</v>
      </c>
      <c r="E17" s="23">
        <v>0</v>
      </c>
      <c r="F17" s="36" t="s">
        <v>16</v>
      </c>
      <c r="G17" s="33"/>
      <c r="H17" s="37"/>
      <c r="I17" s="4"/>
    </row>
    <row r="18" spans="2:10" x14ac:dyDescent="0.25">
      <c r="B18" s="20">
        <f t="shared" si="0"/>
        <v>8</v>
      </c>
      <c r="C18" s="21" t="s">
        <v>72</v>
      </c>
      <c r="D18" s="22" t="s">
        <v>17</v>
      </c>
      <c r="E18" s="23">
        <v>0</v>
      </c>
      <c r="F18" s="24" t="s">
        <v>13</v>
      </c>
      <c r="G18" s="33"/>
      <c r="H18" s="34"/>
      <c r="I18" s="4"/>
      <c r="J18" s="6"/>
    </row>
    <row r="19" spans="2:10" x14ac:dyDescent="0.25">
      <c r="B19" s="20">
        <f t="shared" si="0"/>
        <v>9</v>
      </c>
      <c r="C19" s="21" t="s">
        <v>71</v>
      </c>
      <c r="D19" s="22" t="s">
        <v>18</v>
      </c>
      <c r="E19" s="39">
        <v>0</v>
      </c>
      <c r="F19" s="24" t="s">
        <v>19</v>
      </c>
      <c r="G19" s="33"/>
      <c r="H19" s="34"/>
      <c r="I19" s="5"/>
    </row>
    <row r="20" spans="2:10" x14ac:dyDescent="0.25">
      <c r="B20" s="20">
        <f t="shared" si="0"/>
        <v>10</v>
      </c>
      <c r="C20" s="27" t="s">
        <v>70</v>
      </c>
      <c r="D20" s="22" t="s">
        <v>20</v>
      </c>
      <c r="E20" s="39">
        <v>0</v>
      </c>
      <c r="F20" s="24" t="s">
        <v>19</v>
      </c>
      <c r="G20" s="33"/>
      <c r="H20" s="34"/>
    </row>
    <row r="21" spans="2:10" x14ac:dyDescent="0.25">
      <c r="B21" s="20">
        <f t="shared" si="0"/>
        <v>11</v>
      </c>
      <c r="C21" s="27" t="s">
        <v>69</v>
      </c>
      <c r="D21" s="40" t="s">
        <v>27</v>
      </c>
      <c r="E21" s="39">
        <v>0</v>
      </c>
      <c r="F21" s="24" t="s">
        <v>19</v>
      </c>
      <c r="G21" s="33"/>
      <c r="H21" s="34"/>
      <c r="I21" s="5"/>
    </row>
    <row r="22" spans="2:10" x14ac:dyDescent="0.25">
      <c r="B22" s="26">
        <f t="shared" si="0"/>
        <v>12</v>
      </c>
      <c r="C22" s="27" t="s">
        <v>68</v>
      </c>
      <c r="D22" s="41" t="s">
        <v>41</v>
      </c>
      <c r="E22" s="23">
        <v>0</v>
      </c>
      <c r="F22" s="36" t="s">
        <v>16</v>
      </c>
      <c r="G22" s="33"/>
      <c r="H22" s="34"/>
    </row>
    <row r="23" spans="2:10" x14ac:dyDescent="0.25">
      <c r="B23" s="26">
        <f t="shared" si="0"/>
        <v>13</v>
      </c>
      <c r="C23" s="27" t="s">
        <v>106</v>
      </c>
      <c r="D23" s="41" t="s">
        <v>107</v>
      </c>
      <c r="E23" s="23">
        <v>140644</v>
      </c>
      <c r="F23" s="36" t="s">
        <v>16</v>
      </c>
      <c r="G23" s="123"/>
      <c r="H23" s="25">
        <f>SUM(E23*G23)</f>
        <v>0</v>
      </c>
    </row>
    <row r="24" spans="2:10" x14ac:dyDescent="0.25">
      <c r="B24" s="26">
        <f t="shared" si="0"/>
        <v>14</v>
      </c>
      <c r="C24" s="27" t="s">
        <v>67</v>
      </c>
      <c r="D24" s="41" t="s">
        <v>59</v>
      </c>
      <c r="E24" s="23">
        <v>140644</v>
      </c>
      <c r="F24" s="36" t="s">
        <v>16</v>
      </c>
      <c r="G24" s="123"/>
      <c r="H24" s="25">
        <f t="shared" ref="H24:H26" si="1">SUM(E24*G24)</f>
        <v>0</v>
      </c>
    </row>
    <row r="25" spans="2:10" x14ac:dyDescent="0.25">
      <c r="B25" s="42">
        <f t="shared" si="0"/>
        <v>15</v>
      </c>
      <c r="C25" s="43" t="s">
        <v>103</v>
      </c>
      <c r="D25" s="44" t="s">
        <v>104</v>
      </c>
      <c r="E25" s="45">
        <v>15471</v>
      </c>
      <c r="F25" s="46" t="s">
        <v>21</v>
      </c>
      <c r="G25" s="124"/>
      <c r="H25" s="25">
        <f t="shared" si="1"/>
        <v>0</v>
      </c>
    </row>
    <row r="26" spans="2:10" x14ac:dyDescent="0.25">
      <c r="B26" s="42">
        <f t="shared" si="0"/>
        <v>16</v>
      </c>
      <c r="C26" s="43" t="s">
        <v>103</v>
      </c>
      <c r="D26" s="44" t="s">
        <v>105</v>
      </c>
      <c r="E26" s="45">
        <v>7736</v>
      </c>
      <c r="F26" s="46" t="s">
        <v>21</v>
      </c>
      <c r="G26" s="124"/>
      <c r="H26" s="25">
        <f t="shared" si="1"/>
        <v>0</v>
      </c>
    </row>
    <row r="27" spans="2:10" s="7" customFormat="1" ht="25.5" x14ac:dyDescent="0.25">
      <c r="B27" s="48">
        <f t="shared" si="0"/>
        <v>17</v>
      </c>
      <c r="C27" s="49" t="s">
        <v>66</v>
      </c>
      <c r="D27" s="50" t="s">
        <v>102</v>
      </c>
      <c r="E27" s="51">
        <v>0</v>
      </c>
      <c r="F27" s="52" t="s">
        <v>21</v>
      </c>
      <c r="G27" s="53"/>
      <c r="H27" s="54"/>
    </row>
    <row r="28" spans="2:10" x14ac:dyDescent="0.25">
      <c r="B28" s="26">
        <f>B27+1</f>
        <v>18</v>
      </c>
      <c r="C28" s="27" t="s">
        <v>65</v>
      </c>
      <c r="D28" s="41" t="s">
        <v>31</v>
      </c>
      <c r="E28" s="23">
        <v>0</v>
      </c>
      <c r="F28" s="36" t="s">
        <v>13</v>
      </c>
      <c r="G28" s="33"/>
      <c r="H28" s="34"/>
      <c r="I28" s="6"/>
    </row>
    <row r="29" spans="2:10" x14ac:dyDescent="0.25">
      <c r="B29" s="26">
        <f>B28+1</f>
        <v>19</v>
      </c>
      <c r="C29" s="27" t="s">
        <v>101</v>
      </c>
      <c r="D29" s="41" t="s">
        <v>98</v>
      </c>
      <c r="E29" s="23">
        <v>0</v>
      </c>
      <c r="F29" s="36" t="s">
        <v>13</v>
      </c>
      <c r="G29" s="33"/>
      <c r="H29" s="34"/>
      <c r="I29" s="6"/>
    </row>
    <row r="30" spans="2:10" x14ac:dyDescent="0.25">
      <c r="B30" s="26">
        <f>B29+1</f>
        <v>20</v>
      </c>
      <c r="C30" s="55" t="s">
        <v>99</v>
      </c>
      <c r="D30" s="56" t="s">
        <v>100</v>
      </c>
      <c r="E30" s="57">
        <v>0</v>
      </c>
      <c r="F30" s="58" t="s">
        <v>13</v>
      </c>
      <c r="G30" s="59"/>
      <c r="H30" s="34"/>
      <c r="I30" s="6"/>
    </row>
    <row r="31" spans="2:10" x14ac:dyDescent="0.25">
      <c r="B31" s="26">
        <f>B30+1</f>
        <v>21</v>
      </c>
      <c r="C31" s="27" t="s">
        <v>64</v>
      </c>
      <c r="D31" s="41" t="s">
        <v>49</v>
      </c>
      <c r="E31" s="23">
        <v>0</v>
      </c>
      <c r="F31" s="36" t="s">
        <v>13</v>
      </c>
      <c r="G31" s="33"/>
      <c r="H31" s="34"/>
      <c r="I31" s="6"/>
    </row>
    <row r="32" spans="2:10" x14ac:dyDescent="0.25">
      <c r="B32" s="26">
        <f t="shared" ref="B32:B41" si="2">B31+1</f>
        <v>22</v>
      </c>
      <c r="C32" s="27" t="s">
        <v>30</v>
      </c>
      <c r="D32" s="41" t="s">
        <v>58</v>
      </c>
      <c r="E32" s="23">
        <v>0</v>
      </c>
      <c r="F32" s="36" t="s">
        <v>13</v>
      </c>
      <c r="G32" s="33"/>
      <c r="H32" s="34"/>
      <c r="I32" s="6"/>
    </row>
    <row r="33" spans="2:9" x14ac:dyDescent="0.25">
      <c r="B33" s="26">
        <f t="shared" si="2"/>
        <v>23</v>
      </c>
      <c r="C33" s="27" t="s">
        <v>63</v>
      </c>
      <c r="D33" s="41" t="s">
        <v>48</v>
      </c>
      <c r="E33" s="23">
        <v>0</v>
      </c>
      <c r="F33" s="36" t="s">
        <v>11</v>
      </c>
      <c r="G33" s="33"/>
      <c r="H33" s="34"/>
    </row>
    <row r="34" spans="2:9" x14ac:dyDescent="0.25">
      <c r="B34" s="26">
        <f t="shared" si="2"/>
        <v>24</v>
      </c>
      <c r="C34" s="27" t="s">
        <v>62</v>
      </c>
      <c r="D34" s="41" t="s">
        <v>33</v>
      </c>
      <c r="E34" s="23">
        <v>0</v>
      </c>
      <c r="F34" s="36" t="s">
        <v>11</v>
      </c>
      <c r="G34" s="33"/>
      <c r="H34" s="34"/>
      <c r="I34" s="5"/>
    </row>
    <row r="35" spans="2:9" x14ac:dyDescent="0.25">
      <c r="B35" s="26">
        <f t="shared" si="2"/>
        <v>25</v>
      </c>
      <c r="C35" s="21" t="s">
        <v>80</v>
      </c>
      <c r="D35" s="60" t="s">
        <v>43</v>
      </c>
      <c r="E35" s="23">
        <v>20</v>
      </c>
      <c r="F35" s="36" t="s">
        <v>11</v>
      </c>
      <c r="G35" s="123"/>
      <c r="H35" s="25">
        <f>SUM(E35*G35)</f>
        <v>0</v>
      </c>
      <c r="I35" s="5"/>
    </row>
    <row r="36" spans="2:9" x14ac:dyDescent="0.25">
      <c r="B36" s="26">
        <f t="shared" si="2"/>
        <v>26</v>
      </c>
      <c r="C36" s="13" t="s">
        <v>108</v>
      </c>
      <c r="D36" s="60" t="s">
        <v>109</v>
      </c>
      <c r="E36" s="23">
        <v>0</v>
      </c>
      <c r="F36" s="36" t="s">
        <v>11</v>
      </c>
      <c r="G36" s="33"/>
      <c r="H36" s="34"/>
      <c r="I36" s="6"/>
    </row>
    <row r="37" spans="2:9" x14ac:dyDescent="0.25">
      <c r="B37" s="26">
        <f t="shared" si="2"/>
        <v>27</v>
      </c>
      <c r="C37" s="21" t="s">
        <v>81</v>
      </c>
      <c r="D37" s="60" t="s">
        <v>42</v>
      </c>
      <c r="E37" s="23">
        <v>800</v>
      </c>
      <c r="F37" s="36" t="s">
        <v>16</v>
      </c>
      <c r="G37" s="123"/>
      <c r="H37" s="25">
        <f>SUM(E37*G37)</f>
        <v>0</v>
      </c>
      <c r="I37" s="5"/>
    </row>
    <row r="38" spans="2:9" x14ac:dyDescent="0.25">
      <c r="B38" s="26">
        <f t="shared" si="2"/>
        <v>28</v>
      </c>
      <c r="C38" s="21" t="s">
        <v>82</v>
      </c>
      <c r="D38" s="60" t="s">
        <v>32</v>
      </c>
      <c r="E38" s="23">
        <v>90</v>
      </c>
      <c r="F38" s="36" t="s">
        <v>16</v>
      </c>
      <c r="G38" s="123"/>
      <c r="H38" s="25">
        <f>SUM(E38*G38)</f>
        <v>0</v>
      </c>
      <c r="I38" s="5"/>
    </row>
    <row r="39" spans="2:9" x14ac:dyDescent="0.25">
      <c r="B39" s="26">
        <f t="shared" si="2"/>
        <v>29</v>
      </c>
      <c r="C39" s="21" t="s">
        <v>83</v>
      </c>
      <c r="D39" s="60" t="s">
        <v>22</v>
      </c>
      <c r="E39" s="23">
        <v>0</v>
      </c>
      <c r="F39" s="36" t="s">
        <v>29</v>
      </c>
      <c r="G39" s="33"/>
      <c r="H39" s="34"/>
      <c r="I39" s="5"/>
    </row>
    <row r="40" spans="2:9" x14ac:dyDescent="0.25">
      <c r="B40" s="26">
        <f t="shared" si="2"/>
        <v>30</v>
      </c>
      <c r="C40" s="21" t="s">
        <v>44</v>
      </c>
      <c r="D40" s="21" t="s">
        <v>56</v>
      </c>
      <c r="E40" s="23">
        <v>0</v>
      </c>
      <c r="F40" s="36" t="s">
        <v>23</v>
      </c>
      <c r="G40" s="33"/>
      <c r="H40" s="37"/>
      <c r="I40" s="5"/>
    </row>
    <row r="41" spans="2:9" x14ac:dyDescent="0.25">
      <c r="B41" s="26">
        <f t="shared" si="2"/>
        <v>31</v>
      </c>
      <c r="C41" s="27" t="s">
        <v>84</v>
      </c>
      <c r="D41" s="27" t="s">
        <v>34</v>
      </c>
      <c r="E41" s="23">
        <v>0</v>
      </c>
      <c r="F41" s="24" t="s">
        <v>16</v>
      </c>
      <c r="G41" s="33"/>
      <c r="H41" s="34"/>
      <c r="I41" s="5"/>
    </row>
    <row r="42" spans="2:9" x14ac:dyDescent="0.25">
      <c r="B42" s="26"/>
      <c r="C42" s="27"/>
      <c r="D42" s="28" t="s">
        <v>191</v>
      </c>
      <c r="E42" s="29"/>
      <c r="F42" s="30"/>
      <c r="G42" s="31"/>
      <c r="H42" s="32">
        <f>SUM(H14:H41)</f>
        <v>0</v>
      </c>
    </row>
    <row r="43" spans="2:9" x14ac:dyDescent="0.25">
      <c r="B43" s="61"/>
      <c r="C43" s="62"/>
      <c r="D43" s="63" t="s">
        <v>148</v>
      </c>
      <c r="E43" s="64"/>
      <c r="F43" s="65"/>
      <c r="G43" s="66"/>
      <c r="H43" s="67"/>
    </row>
    <row r="44" spans="2:9" x14ac:dyDescent="0.25">
      <c r="B44" s="26">
        <f>B41+1</f>
        <v>32</v>
      </c>
      <c r="C44" s="68" t="s">
        <v>113</v>
      </c>
      <c r="D44" s="68" t="s">
        <v>111</v>
      </c>
      <c r="E44" s="69">
        <v>7905</v>
      </c>
      <c r="F44" s="70" t="s">
        <v>11</v>
      </c>
      <c r="G44" s="125"/>
      <c r="H44" s="25">
        <f>SUM(E44*G44)</f>
        <v>0</v>
      </c>
    </row>
    <row r="45" spans="2:9" x14ac:dyDescent="0.25">
      <c r="B45" s="20">
        <f>B44+1</f>
        <v>33</v>
      </c>
      <c r="C45" s="68" t="s">
        <v>114</v>
      </c>
      <c r="D45" s="68" t="s">
        <v>131</v>
      </c>
      <c r="E45" s="69">
        <v>2195</v>
      </c>
      <c r="F45" s="70" t="s">
        <v>11</v>
      </c>
      <c r="G45" s="125"/>
      <c r="H45" s="25">
        <f t="shared" ref="H45:H46" si="3">SUM(E45*G45)</f>
        <v>0</v>
      </c>
    </row>
    <row r="46" spans="2:9" x14ac:dyDescent="0.25">
      <c r="B46" s="26">
        <f>B45+1</f>
        <v>34</v>
      </c>
      <c r="C46" s="68" t="s">
        <v>115</v>
      </c>
      <c r="D46" s="68" t="s">
        <v>132</v>
      </c>
      <c r="E46" s="69">
        <v>70</v>
      </c>
      <c r="F46" s="70" t="s">
        <v>11</v>
      </c>
      <c r="G46" s="125"/>
      <c r="H46" s="25">
        <f t="shared" si="3"/>
        <v>0</v>
      </c>
    </row>
    <row r="47" spans="2:9" x14ac:dyDescent="0.25">
      <c r="B47" s="26">
        <f t="shared" ref="B47:B61" si="4">B46+1</f>
        <v>35</v>
      </c>
      <c r="C47" s="68" t="s">
        <v>116</v>
      </c>
      <c r="D47" s="68" t="s">
        <v>133</v>
      </c>
      <c r="E47" s="69">
        <v>0</v>
      </c>
      <c r="F47" s="70" t="s">
        <v>11</v>
      </c>
      <c r="G47" s="72"/>
      <c r="H47" s="73"/>
    </row>
    <row r="48" spans="2:9" x14ac:dyDescent="0.25">
      <c r="B48" s="26">
        <f t="shared" si="4"/>
        <v>36</v>
      </c>
      <c r="C48" s="68" t="s">
        <v>117</v>
      </c>
      <c r="D48" s="68" t="s">
        <v>134</v>
      </c>
      <c r="E48" s="69">
        <v>19005</v>
      </c>
      <c r="F48" s="70" t="s">
        <v>11</v>
      </c>
      <c r="G48" s="125"/>
      <c r="H48" s="25">
        <f>SUM(E48*G48)</f>
        <v>0</v>
      </c>
    </row>
    <row r="49" spans="2:8" x14ac:dyDescent="0.25">
      <c r="B49" s="26">
        <f t="shared" si="4"/>
        <v>37</v>
      </c>
      <c r="C49" s="68" t="s">
        <v>118</v>
      </c>
      <c r="D49" s="68" t="s">
        <v>135</v>
      </c>
      <c r="E49" s="69">
        <v>38</v>
      </c>
      <c r="F49" s="70" t="s">
        <v>13</v>
      </c>
      <c r="G49" s="125"/>
      <c r="H49" s="25">
        <f t="shared" ref="H49:H53" si="5">SUM(E49*G49)</f>
        <v>0</v>
      </c>
    </row>
    <row r="50" spans="2:8" x14ac:dyDescent="0.25">
      <c r="B50" s="26">
        <f t="shared" si="4"/>
        <v>38</v>
      </c>
      <c r="C50" s="68" t="s">
        <v>119</v>
      </c>
      <c r="D50" s="68" t="s">
        <v>136</v>
      </c>
      <c r="E50" s="69">
        <v>7</v>
      </c>
      <c r="F50" s="70" t="s">
        <v>13</v>
      </c>
      <c r="G50" s="125"/>
      <c r="H50" s="25">
        <f t="shared" si="5"/>
        <v>0</v>
      </c>
    </row>
    <row r="51" spans="2:8" x14ac:dyDescent="0.25">
      <c r="B51" s="26">
        <f t="shared" si="4"/>
        <v>39</v>
      </c>
      <c r="C51" s="68" t="s">
        <v>120</v>
      </c>
      <c r="D51" s="68" t="s">
        <v>137</v>
      </c>
      <c r="E51" s="69">
        <v>8</v>
      </c>
      <c r="F51" s="70" t="s">
        <v>13</v>
      </c>
      <c r="G51" s="125"/>
      <c r="H51" s="25">
        <f t="shared" si="5"/>
        <v>0</v>
      </c>
    </row>
    <row r="52" spans="2:8" x14ac:dyDescent="0.25">
      <c r="B52" s="42">
        <f t="shared" si="4"/>
        <v>40</v>
      </c>
      <c r="C52" s="68" t="s">
        <v>121</v>
      </c>
      <c r="D52" s="68" t="s">
        <v>138</v>
      </c>
      <c r="E52" s="69">
        <v>36</v>
      </c>
      <c r="F52" s="70" t="s">
        <v>13</v>
      </c>
      <c r="G52" s="125"/>
      <c r="H52" s="25">
        <f t="shared" si="5"/>
        <v>0</v>
      </c>
    </row>
    <row r="53" spans="2:8" x14ac:dyDescent="0.25">
      <c r="B53" s="26">
        <f>B52+1</f>
        <v>41</v>
      </c>
      <c r="C53" s="74" t="s">
        <v>122</v>
      </c>
      <c r="D53" s="74" t="s">
        <v>139</v>
      </c>
      <c r="E53" s="69">
        <v>2</v>
      </c>
      <c r="F53" s="75" t="s">
        <v>13</v>
      </c>
      <c r="G53" s="125"/>
      <c r="H53" s="25">
        <f t="shared" si="5"/>
        <v>0</v>
      </c>
    </row>
    <row r="54" spans="2:8" x14ac:dyDescent="0.25">
      <c r="B54" s="26">
        <f t="shared" si="4"/>
        <v>42</v>
      </c>
      <c r="C54" s="68" t="s">
        <v>123</v>
      </c>
      <c r="D54" s="68" t="s">
        <v>140</v>
      </c>
      <c r="E54" s="69">
        <v>0</v>
      </c>
      <c r="F54" s="70" t="s">
        <v>24</v>
      </c>
      <c r="G54" s="72"/>
      <c r="H54" s="73"/>
    </row>
    <row r="55" spans="2:8" x14ac:dyDescent="0.25">
      <c r="B55" s="26">
        <f t="shared" si="4"/>
        <v>43</v>
      </c>
      <c r="C55" s="68" t="s">
        <v>124</v>
      </c>
      <c r="D55" s="68" t="s">
        <v>141</v>
      </c>
      <c r="E55" s="69">
        <v>4</v>
      </c>
      <c r="F55" s="70" t="s">
        <v>24</v>
      </c>
      <c r="G55" s="125"/>
      <c r="H55" s="25">
        <f>SUM(E55*G55)</f>
        <v>0</v>
      </c>
    </row>
    <row r="56" spans="2:8" x14ac:dyDescent="0.25">
      <c r="B56" s="26">
        <f t="shared" si="4"/>
        <v>44</v>
      </c>
      <c r="C56" s="68" t="s">
        <v>125</v>
      </c>
      <c r="D56" s="68" t="s">
        <v>142</v>
      </c>
      <c r="E56" s="69">
        <v>7</v>
      </c>
      <c r="F56" s="70" t="s">
        <v>13</v>
      </c>
      <c r="G56" s="125"/>
      <c r="H56" s="25">
        <f t="shared" ref="H56:H61" si="6">SUM(E56*G56)</f>
        <v>0</v>
      </c>
    </row>
    <row r="57" spans="2:8" x14ac:dyDescent="0.25">
      <c r="B57" s="26">
        <f t="shared" si="4"/>
        <v>45</v>
      </c>
      <c r="C57" s="68" t="s">
        <v>126</v>
      </c>
      <c r="D57" s="68" t="s">
        <v>143</v>
      </c>
      <c r="E57" s="69">
        <v>4</v>
      </c>
      <c r="F57" s="70" t="s">
        <v>13</v>
      </c>
      <c r="G57" s="125"/>
      <c r="H57" s="25">
        <f t="shared" si="6"/>
        <v>0</v>
      </c>
    </row>
    <row r="58" spans="2:8" x14ac:dyDescent="0.25">
      <c r="B58" s="26">
        <f t="shared" si="4"/>
        <v>46</v>
      </c>
      <c r="C58" s="68" t="s">
        <v>127</v>
      </c>
      <c r="D58" s="68" t="s">
        <v>144</v>
      </c>
      <c r="E58" s="69">
        <v>4</v>
      </c>
      <c r="F58" s="70" t="s">
        <v>13</v>
      </c>
      <c r="G58" s="125"/>
      <c r="H58" s="25">
        <f t="shared" si="6"/>
        <v>0</v>
      </c>
    </row>
    <row r="59" spans="2:8" x14ac:dyDescent="0.25">
      <c r="B59" s="26">
        <f t="shared" si="4"/>
        <v>47</v>
      </c>
      <c r="C59" s="68" t="s">
        <v>128</v>
      </c>
      <c r="D59" s="68" t="s">
        <v>145</v>
      </c>
      <c r="E59" s="69">
        <v>4</v>
      </c>
      <c r="F59" s="70" t="s">
        <v>13</v>
      </c>
      <c r="G59" s="125"/>
      <c r="H59" s="25">
        <f t="shared" si="6"/>
        <v>0</v>
      </c>
    </row>
    <row r="60" spans="2:8" x14ac:dyDescent="0.25">
      <c r="B60" s="26">
        <f t="shared" si="4"/>
        <v>48</v>
      </c>
      <c r="C60" s="68" t="s">
        <v>129</v>
      </c>
      <c r="D60" s="68" t="s">
        <v>146</v>
      </c>
      <c r="E60" s="69">
        <v>4</v>
      </c>
      <c r="F60" s="70" t="s">
        <v>13</v>
      </c>
      <c r="G60" s="125"/>
      <c r="H60" s="25">
        <f t="shared" si="6"/>
        <v>0</v>
      </c>
    </row>
    <row r="61" spans="2:8" x14ac:dyDescent="0.25">
      <c r="B61" s="26">
        <f t="shared" si="4"/>
        <v>49</v>
      </c>
      <c r="C61" s="68" t="s">
        <v>130</v>
      </c>
      <c r="D61" s="68" t="s">
        <v>147</v>
      </c>
      <c r="E61" s="76">
        <v>11</v>
      </c>
      <c r="F61" s="75" t="s">
        <v>24</v>
      </c>
      <c r="G61" s="125"/>
      <c r="H61" s="25">
        <f t="shared" si="6"/>
        <v>0</v>
      </c>
    </row>
    <row r="62" spans="2:8" x14ac:dyDescent="0.25">
      <c r="B62" s="26" t="s">
        <v>112</v>
      </c>
      <c r="C62" s="27"/>
      <c r="D62" s="77" t="s">
        <v>164</v>
      </c>
      <c r="E62" s="78"/>
      <c r="F62" s="24"/>
      <c r="G62" s="71"/>
      <c r="H62" s="32">
        <f>SUM(H44:H61)</f>
        <v>0</v>
      </c>
    </row>
    <row r="63" spans="2:8" x14ac:dyDescent="0.25">
      <c r="B63" s="61"/>
      <c r="C63" s="62"/>
      <c r="D63" s="63" t="s">
        <v>55</v>
      </c>
      <c r="E63" s="64"/>
      <c r="F63" s="65"/>
      <c r="G63" s="66"/>
      <c r="H63" s="67"/>
    </row>
    <row r="64" spans="2:8" x14ac:dyDescent="0.25">
      <c r="B64" s="26">
        <v>50</v>
      </c>
      <c r="C64" s="22" t="s">
        <v>85</v>
      </c>
      <c r="D64" s="79" t="s">
        <v>35</v>
      </c>
      <c r="E64" s="80">
        <v>84</v>
      </c>
      <c r="F64" s="81" t="s">
        <v>24</v>
      </c>
      <c r="G64" s="123"/>
      <c r="H64" s="25">
        <f>SUM(E64*G64)</f>
        <v>0</v>
      </c>
    </row>
    <row r="65" spans="2:16" x14ac:dyDescent="0.25">
      <c r="B65" s="26">
        <v>51</v>
      </c>
      <c r="C65" s="22" t="s">
        <v>86</v>
      </c>
      <c r="D65" s="79" t="s">
        <v>28</v>
      </c>
      <c r="E65" s="82">
        <v>36</v>
      </c>
      <c r="F65" s="24" t="s">
        <v>24</v>
      </c>
      <c r="G65" s="123"/>
      <c r="H65" s="25">
        <f>SUM(E65*G65)</f>
        <v>0</v>
      </c>
    </row>
    <row r="66" spans="2:16" x14ac:dyDescent="0.25">
      <c r="B66" s="26">
        <v>52</v>
      </c>
      <c r="C66" s="22" t="s">
        <v>87</v>
      </c>
      <c r="D66" s="79" t="s">
        <v>60</v>
      </c>
      <c r="E66" s="80">
        <v>0</v>
      </c>
      <c r="F66" s="81" t="s">
        <v>24</v>
      </c>
      <c r="G66" s="33"/>
      <c r="H66" s="37"/>
    </row>
    <row r="67" spans="2:16" x14ac:dyDescent="0.25">
      <c r="B67" s="26">
        <v>53</v>
      </c>
      <c r="C67" s="22" t="s">
        <v>88</v>
      </c>
      <c r="D67" s="79" t="s">
        <v>61</v>
      </c>
      <c r="E67" s="82">
        <v>0</v>
      </c>
      <c r="F67" s="24" t="s">
        <v>24</v>
      </c>
      <c r="G67" s="33"/>
      <c r="H67" s="37"/>
      <c r="P67" s="122"/>
    </row>
    <row r="68" spans="2:16" x14ac:dyDescent="0.25">
      <c r="B68" s="26">
        <v>54</v>
      </c>
      <c r="C68" s="22" t="s">
        <v>89</v>
      </c>
      <c r="D68" s="79" t="s">
        <v>47</v>
      </c>
      <c r="E68" s="82">
        <v>0</v>
      </c>
      <c r="F68" s="24" t="s">
        <v>13</v>
      </c>
      <c r="G68" s="33"/>
      <c r="H68" s="37"/>
    </row>
    <row r="69" spans="2:16" x14ac:dyDescent="0.25">
      <c r="B69" s="26">
        <v>55</v>
      </c>
      <c r="C69" s="22" t="s">
        <v>89</v>
      </c>
      <c r="D69" s="79" t="s">
        <v>46</v>
      </c>
      <c r="E69" s="82">
        <v>0</v>
      </c>
      <c r="F69" s="24" t="s">
        <v>13</v>
      </c>
      <c r="G69" s="33"/>
      <c r="H69" s="37"/>
    </row>
    <row r="70" spans="2:16" x14ac:dyDescent="0.25">
      <c r="B70" s="26">
        <v>56</v>
      </c>
      <c r="C70" s="22" t="s">
        <v>96</v>
      </c>
      <c r="D70" s="41" t="s">
        <v>36</v>
      </c>
      <c r="E70" s="83">
        <v>0</v>
      </c>
      <c r="F70" s="24" t="s">
        <v>11</v>
      </c>
      <c r="G70" s="33"/>
      <c r="H70" s="37"/>
    </row>
    <row r="71" spans="2:16" x14ac:dyDescent="0.25">
      <c r="B71" s="26">
        <v>57</v>
      </c>
      <c r="C71" s="22" t="s">
        <v>90</v>
      </c>
      <c r="D71" s="41" t="s">
        <v>38</v>
      </c>
      <c r="E71" s="45">
        <v>2806</v>
      </c>
      <c r="F71" s="84" t="s">
        <v>11</v>
      </c>
      <c r="G71" s="123"/>
      <c r="H71" s="47">
        <f>SUM(E71*G71)</f>
        <v>0</v>
      </c>
    </row>
    <row r="72" spans="2:16" x14ac:dyDescent="0.25">
      <c r="B72" s="26">
        <v>58</v>
      </c>
      <c r="C72" s="85" t="s">
        <v>91</v>
      </c>
      <c r="D72" s="86" t="s">
        <v>110</v>
      </c>
      <c r="E72" s="45">
        <v>30</v>
      </c>
      <c r="F72" s="84" t="s">
        <v>11</v>
      </c>
      <c r="G72" s="124"/>
      <c r="H72" s="47">
        <f t="shared" ref="H72:H76" si="7">SUM(E72*G72)</f>
        <v>0</v>
      </c>
    </row>
    <row r="73" spans="2:16" x14ac:dyDescent="0.25">
      <c r="B73" s="26">
        <v>59</v>
      </c>
      <c r="C73" s="22" t="s">
        <v>92</v>
      </c>
      <c r="D73" s="41" t="s">
        <v>52</v>
      </c>
      <c r="E73" s="83">
        <v>2491</v>
      </c>
      <c r="F73" s="24" t="s">
        <v>11</v>
      </c>
      <c r="G73" s="123"/>
      <c r="H73" s="47">
        <f t="shared" si="7"/>
        <v>0</v>
      </c>
    </row>
    <row r="74" spans="2:16" x14ac:dyDescent="0.25">
      <c r="B74" s="26">
        <v>60</v>
      </c>
      <c r="C74" s="22" t="s">
        <v>174</v>
      </c>
      <c r="D74" s="41" t="s">
        <v>175</v>
      </c>
      <c r="E74" s="83">
        <v>2</v>
      </c>
      <c r="F74" s="24" t="s">
        <v>176</v>
      </c>
      <c r="G74" s="123"/>
      <c r="H74" s="47">
        <f t="shared" si="7"/>
        <v>0</v>
      </c>
    </row>
    <row r="75" spans="2:16" x14ac:dyDescent="0.25">
      <c r="B75" s="26">
        <v>61</v>
      </c>
      <c r="C75" s="22" t="s">
        <v>177</v>
      </c>
      <c r="D75" s="41" t="s">
        <v>178</v>
      </c>
      <c r="E75" s="83">
        <v>106</v>
      </c>
      <c r="F75" s="24" t="s">
        <v>13</v>
      </c>
      <c r="G75" s="123"/>
      <c r="H75" s="47">
        <f t="shared" si="7"/>
        <v>0</v>
      </c>
    </row>
    <row r="76" spans="2:16" x14ac:dyDescent="0.25">
      <c r="B76" s="26">
        <v>62</v>
      </c>
      <c r="C76" s="87" t="s">
        <v>93</v>
      </c>
      <c r="D76" s="88" t="s">
        <v>39</v>
      </c>
      <c r="E76" s="83">
        <v>136</v>
      </c>
      <c r="F76" s="89" t="s">
        <v>13</v>
      </c>
      <c r="G76" s="123"/>
      <c r="H76" s="47">
        <f t="shared" si="7"/>
        <v>0</v>
      </c>
    </row>
    <row r="77" spans="2:16" x14ac:dyDescent="0.25">
      <c r="B77" s="26">
        <v>63</v>
      </c>
      <c r="C77" s="22" t="s">
        <v>97</v>
      </c>
      <c r="D77" s="41" t="s">
        <v>37</v>
      </c>
      <c r="E77" s="83">
        <v>0</v>
      </c>
      <c r="F77" s="24" t="s">
        <v>11</v>
      </c>
      <c r="G77" s="33"/>
      <c r="H77" s="34"/>
    </row>
    <row r="78" spans="2:16" x14ac:dyDescent="0.25">
      <c r="B78" s="26">
        <v>64</v>
      </c>
      <c r="C78" s="87" t="s">
        <v>94</v>
      </c>
      <c r="D78" s="90" t="s">
        <v>40</v>
      </c>
      <c r="E78" s="83">
        <v>35</v>
      </c>
      <c r="F78" s="89" t="s">
        <v>11</v>
      </c>
      <c r="G78" s="123"/>
      <c r="H78" s="25">
        <f>SUM(E78*G78)</f>
        <v>0</v>
      </c>
    </row>
    <row r="79" spans="2:16" x14ac:dyDescent="0.25">
      <c r="B79" s="26">
        <v>65</v>
      </c>
      <c r="C79" s="87" t="s">
        <v>95</v>
      </c>
      <c r="D79" s="88" t="s">
        <v>53</v>
      </c>
      <c r="E79" s="83">
        <v>0</v>
      </c>
      <c r="F79" s="89" t="s">
        <v>11</v>
      </c>
      <c r="G79" s="33"/>
      <c r="H79" s="34"/>
    </row>
    <row r="80" spans="2:16" x14ac:dyDescent="0.25">
      <c r="B80" s="26">
        <v>66</v>
      </c>
      <c r="C80" s="87" t="s">
        <v>179</v>
      </c>
      <c r="D80" s="88" t="s">
        <v>181</v>
      </c>
      <c r="E80" s="83">
        <v>15</v>
      </c>
      <c r="F80" s="89" t="s">
        <v>176</v>
      </c>
      <c r="G80" s="126"/>
      <c r="H80" s="117">
        <f>SUM(E80*G80)</f>
        <v>0</v>
      </c>
    </row>
    <row r="81" spans="1:8" x14ac:dyDescent="0.25">
      <c r="B81" s="26">
        <v>67</v>
      </c>
      <c r="C81" s="87" t="s">
        <v>180</v>
      </c>
      <c r="D81" s="88" t="s">
        <v>182</v>
      </c>
      <c r="E81" s="83">
        <v>0</v>
      </c>
      <c r="F81" s="89" t="s">
        <v>176</v>
      </c>
      <c r="G81" s="115"/>
      <c r="H81" s="34"/>
    </row>
    <row r="82" spans="1:8" ht="26.25" x14ac:dyDescent="0.25">
      <c r="B82" s="26">
        <v>68</v>
      </c>
      <c r="C82" s="87" t="s">
        <v>183</v>
      </c>
      <c r="D82" s="116" t="s">
        <v>184</v>
      </c>
      <c r="E82" s="83">
        <v>7</v>
      </c>
      <c r="F82" s="89" t="s">
        <v>176</v>
      </c>
      <c r="G82" s="126"/>
      <c r="H82" s="117">
        <f>SUM(E82*G82)</f>
        <v>0</v>
      </c>
    </row>
    <row r="83" spans="1:8" x14ac:dyDescent="0.25">
      <c r="B83" s="26">
        <v>69</v>
      </c>
      <c r="C83" s="87" t="s">
        <v>185</v>
      </c>
      <c r="D83" s="88" t="s">
        <v>186</v>
      </c>
      <c r="E83" s="83">
        <v>6</v>
      </c>
      <c r="F83" s="89" t="s">
        <v>176</v>
      </c>
      <c r="G83" s="126"/>
      <c r="H83" s="117">
        <f t="shared" ref="H83:H85" si="8">SUM(E83*G83)</f>
        <v>0</v>
      </c>
    </row>
    <row r="84" spans="1:8" x14ac:dyDescent="0.25">
      <c r="B84" s="26">
        <v>70</v>
      </c>
      <c r="C84" s="87" t="s">
        <v>187</v>
      </c>
      <c r="D84" s="88" t="s">
        <v>188</v>
      </c>
      <c r="E84" s="83">
        <v>3365</v>
      </c>
      <c r="F84" s="89" t="s">
        <v>11</v>
      </c>
      <c r="G84" s="126"/>
      <c r="H84" s="117">
        <f t="shared" si="8"/>
        <v>0</v>
      </c>
    </row>
    <row r="85" spans="1:8" x14ac:dyDescent="0.25">
      <c r="B85" s="26">
        <v>71</v>
      </c>
      <c r="C85" s="87" t="s">
        <v>187</v>
      </c>
      <c r="D85" s="88" t="s">
        <v>189</v>
      </c>
      <c r="E85" s="83">
        <v>880</v>
      </c>
      <c r="F85" s="89" t="s">
        <v>11</v>
      </c>
      <c r="G85" s="126"/>
      <c r="H85" s="117">
        <f t="shared" si="8"/>
        <v>0</v>
      </c>
    </row>
    <row r="86" spans="1:8" x14ac:dyDescent="0.25">
      <c r="B86" s="26">
        <v>72</v>
      </c>
      <c r="C86" s="92"/>
      <c r="D86" s="93" t="s">
        <v>165</v>
      </c>
      <c r="E86" s="118"/>
      <c r="F86" s="91"/>
      <c r="G86" s="31"/>
      <c r="H86" s="32">
        <f>SUM(H64:H85)</f>
        <v>0</v>
      </c>
    </row>
    <row r="87" spans="1:8" x14ac:dyDescent="0.25">
      <c r="B87" s="94"/>
      <c r="C87" s="114" t="s">
        <v>172</v>
      </c>
      <c r="D87" s="95" t="s">
        <v>173</v>
      </c>
      <c r="E87" s="96"/>
      <c r="F87" s="97"/>
      <c r="G87" s="98"/>
      <c r="H87" s="99"/>
    </row>
    <row r="88" spans="1:8" x14ac:dyDescent="0.25">
      <c r="A88" s="10"/>
      <c r="B88" s="26"/>
      <c r="C88" s="87" t="s">
        <v>149</v>
      </c>
      <c r="D88" s="88" t="s">
        <v>150</v>
      </c>
      <c r="E88" s="100"/>
      <c r="F88" s="101"/>
      <c r="G88" s="33"/>
      <c r="H88" s="34"/>
    </row>
    <row r="89" spans="1:8" x14ac:dyDescent="0.25">
      <c r="A89" s="11"/>
      <c r="B89" s="26">
        <v>73</v>
      </c>
      <c r="C89" s="87" t="s">
        <v>151</v>
      </c>
      <c r="D89" s="88" t="s">
        <v>152</v>
      </c>
      <c r="E89" s="82">
        <v>2</v>
      </c>
      <c r="F89" s="89" t="s">
        <v>13</v>
      </c>
      <c r="G89" s="123"/>
      <c r="H89" s="25">
        <f>SUM(E89*G89)</f>
        <v>0</v>
      </c>
    </row>
    <row r="90" spans="1:8" x14ac:dyDescent="0.25">
      <c r="A90" s="11"/>
      <c r="B90" s="26">
        <v>74</v>
      </c>
      <c r="C90" s="87" t="s">
        <v>153</v>
      </c>
      <c r="D90" s="88" t="s">
        <v>154</v>
      </c>
      <c r="E90" s="82">
        <v>5</v>
      </c>
      <c r="F90" s="89" t="s">
        <v>13</v>
      </c>
      <c r="G90" s="123"/>
      <c r="H90" s="25">
        <f t="shared" ref="H90:H92" si="9">SUM(E90*G90)</f>
        <v>0</v>
      </c>
    </row>
    <row r="91" spans="1:8" x14ac:dyDescent="0.25">
      <c r="A91" s="11"/>
      <c r="B91" s="26">
        <v>75</v>
      </c>
      <c r="C91" s="87" t="s">
        <v>155</v>
      </c>
      <c r="D91" s="88" t="s">
        <v>156</v>
      </c>
      <c r="E91" s="82">
        <v>1</v>
      </c>
      <c r="F91" s="89" t="s">
        <v>13</v>
      </c>
      <c r="G91" s="123"/>
      <c r="H91" s="25">
        <f t="shared" si="9"/>
        <v>0</v>
      </c>
    </row>
    <row r="92" spans="1:8" x14ac:dyDescent="0.25">
      <c r="A92" s="11"/>
      <c r="B92" s="26">
        <v>76</v>
      </c>
      <c r="C92" s="87" t="s">
        <v>157</v>
      </c>
      <c r="D92" s="88" t="s">
        <v>158</v>
      </c>
      <c r="E92" s="82">
        <v>1</v>
      </c>
      <c r="F92" s="89" t="s">
        <v>13</v>
      </c>
      <c r="G92" s="123"/>
      <c r="H92" s="25">
        <f t="shared" si="9"/>
        <v>0</v>
      </c>
    </row>
    <row r="93" spans="1:8" x14ac:dyDescent="0.25">
      <c r="A93" s="11"/>
      <c r="B93" s="26"/>
      <c r="C93" s="87" t="s">
        <v>159</v>
      </c>
      <c r="D93" s="88" t="s">
        <v>160</v>
      </c>
      <c r="E93" s="100"/>
      <c r="F93" s="101"/>
      <c r="G93" s="33"/>
      <c r="H93" s="34"/>
    </row>
    <row r="94" spans="1:8" x14ac:dyDescent="0.25">
      <c r="A94" s="11"/>
      <c r="B94" s="26">
        <v>77</v>
      </c>
      <c r="C94" s="87" t="s">
        <v>161</v>
      </c>
      <c r="D94" s="88" t="s">
        <v>190</v>
      </c>
      <c r="E94" s="82">
        <v>1</v>
      </c>
      <c r="F94" s="89" t="s">
        <v>13</v>
      </c>
      <c r="G94" s="123"/>
      <c r="H94" s="25">
        <f>SUM(E94*G94)</f>
        <v>0</v>
      </c>
    </row>
    <row r="95" spans="1:8" x14ac:dyDescent="0.25">
      <c r="A95" s="11"/>
      <c r="B95" s="26">
        <v>78</v>
      </c>
      <c r="C95" s="87" t="s">
        <v>162</v>
      </c>
      <c r="D95" s="88" t="s">
        <v>163</v>
      </c>
      <c r="E95" s="82">
        <v>2</v>
      </c>
      <c r="F95" s="89" t="s">
        <v>13</v>
      </c>
      <c r="G95" s="123"/>
      <c r="H95" s="25">
        <f>SUM(E95*G95)</f>
        <v>0</v>
      </c>
    </row>
    <row r="96" spans="1:8" x14ac:dyDescent="0.25">
      <c r="A96" s="11"/>
      <c r="B96" s="26"/>
      <c r="C96" s="87"/>
      <c r="D96" s="93" t="s">
        <v>166</v>
      </c>
      <c r="E96" s="102"/>
      <c r="F96" s="103"/>
      <c r="G96" s="104"/>
      <c r="H96" s="32">
        <f>SUM(H89:H95)</f>
        <v>0</v>
      </c>
    </row>
    <row r="97" spans="2:8" x14ac:dyDescent="0.25">
      <c r="B97" s="94"/>
      <c r="C97" s="142" t="s">
        <v>167</v>
      </c>
      <c r="D97" s="143"/>
      <c r="E97" s="143"/>
      <c r="F97" s="143"/>
      <c r="G97" s="143"/>
      <c r="H97" s="128">
        <f>SUM(H11,H42,H62,H86,H96)</f>
        <v>0</v>
      </c>
    </row>
    <row r="98" spans="2:8" s="12" customFormat="1" x14ac:dyDescent="0.25">
      <c r="B98" s="105"/>
      <c r="C98" s="106"/>
      <c r="D98" s="107" t="s">
        <v>168</v>
      </c>
      <c r="E98" s="108">
        <v>0.1</v>
      </c>
      <c r="F98" s="109"/>
      <c r="G98" s="110"/>
      <c r="H98" s="127">
        <f>SUM(H97*10%)</f>
        <v>0</v>
      </c>
    </row>
    <row r="99" spans="2:8" x14ac:dyDescent="0.25">
      <c r="B99" s="111" t="s">
        <v>169</v>
      </c>
      <c r="C99" s="112"/>
      <c r="D99" s="112" t="s">
        <v>195</v>
      </c>
      <c r="E99" s="112"/>
      <c r="F99" s="113"/>
      <c r="G99" s="113"/>
      <c r="H99" s="67">
        <f>SUM(H97:H98)</f>
        <v>0</v>
      </c>
    </row>
    <row r="100" spans="2:8" x14ac:dyDescent="0.25">
      <c r="B100" s="13"/>
      <c r="C100" s="13"/>
      <c r="D100" s="13"/>
      <c r="E100" s="13"/>
      <c r="F100" s="13"/>
      <c r="G100" s="13"/>
      <c r="H100" s="13"/>
    </row>
  </sheetData>
  <sheetProtection algorithmName="SHA-512" hashValue="GavkZgyrpMjLS2qxJvmog2k+cBXkVEWioTf2kJ9g9yiGYgWCAFEs8pzcPHOi049WQgGYwNPSv3FqxOSTd3SoDQ==" saltValue="4EhaztCMl37xUK0pVHMnqg==" spinCount="100000" sheet="1" objects="1" scenarios="1" selectLockedCells="1"/>
  <mergeCells count="6">
    <mergeCell ref="C97:G97"/>
    <mergeCell ref="B2:D2"/>
    <mergeCell ref="E2:H3"/>
    <mergeCell ref="B3:D3"/>
    <mergeCell ref="B4:D4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"A"</vt:lpstr>
      <vt:lpstr>BID "B"</vt:lpstr>
      <vt:lpstr>'BID "A"'!Print_Area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Sherri Adams-Meier</cp:lastModifiedBy>
  <cp:lastPrinted>2022-03-17T18:51:14Z</cp:lastPrinted>
  <dcterms:created xsi:type="dcterms:W3CDTF">2018-09-11T17:40:35Z</dcterms:created>
  <dcterms:modified xsi:type="dcterms:W3CDTF">2022-04-27T18:53:27Z</dcterms:modified>
</cp:coreProperties>
</file>