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698JH 26th ST. W. At 30th avenue W. intersection Improvement Project\Working Docs\Solicitation Docs\"/>
    </mc:Choice>
  </mc:AlternateContent>
  <xr:revisionPtr revIDLastSave="0" documentId="13_ncr:1_{95D83629-36D6-4CAD-BF7A-510305A040C1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Bid &quot;A&quot; - 330 DAYS" sheetId="1" r:id="rId1"/>
    <sheet name="Bid &quot;B&quot; - 400 DAYS" sheetId="4" r:id="rId2"/>
  </sheets>
  <definedNames>
    <definedName name="_xlnm.Print_Area" localSheetId="1">'Bid "B" - 400 DAYS'!$A$1:$G$123</definedName>
    <definedName name="_xlnm.Print_Titles" localSheetId="0">'Bid "A" - 330 DAYS'!$6:$7</definedName>
    <definedName name="_xlnm.Print_Titles" localSheetId="1">'Bid "B" - 400 DAYS'!$6:$7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8" i="4" l="1"/>
  <c r="G117" i="4"/>
  <c r="G116" i="4"/>
  <c r="G115" i="4"/>
  <c r="G114" i="4"/>
  <c r="G113" i="4"/>
  <c r="G112" i="4"/>
  <c r="G111" i="4"/>
  <c r="G110" i="4"/>
  <c r="G109" i="4"/>
  <c r="G108" i="4"/>
  <c r="G107" i="4"/>
  <c r="G106" i="4"/>
  <c r="G119" i="4" s="1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60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G9" i="4"/>
  <c r="G15" i="1"/>
  <c r="G43" i="4" l="1"/>
  <c r="G100" i="4"/>
  <c r="G101" i="4"/>
  <c r="G102" i="4" s="1"/>
  <c r="G103" i="4" s="1"/>
  <c r="G120" i="4"/>
  <c r="G121" i="4" s="1"/>
  <c r="G84" i="1"/>
  <c r="G55" i="1"/>
  <c r="G46" i="1"/>
  <c r="G30" i="1"/>
  <c r="G123" i="4" l="1"/>
  <c r="G40" i="1"/>
  <c r="G108" i="1" l="1"/>
  <c r="G109" i="1"/>
  <c r="G110" i="1"/>
  <c r="G111" i="1"/>
  <c r="G112" i="1"/>
  <c r="G113" i="1"/>
  <c r="G114" i="1"/>
  <c r="G115" i="1"/>
  <c r="G116" i="1"/>
  <c r="G117" i="1"/>
  <c r="G118" i="1"/>
  <c r="G107" i="1"/>
  <c r="G59" i="1"/>
  <c r="A10" i="1"/>
  <c r="A11" i="1" s="1"/>
  <c r="A12" i="1" s="1"/>
  <c r="A13" i="1" s="1"/>
  <c r="G41" i="1"/>
  <c r="G37" i="1"/>
  <c r="G38" i="1"/>
  <c r="G39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10" i="1"/>
  <c r="G16" i="1"/>
  <c r="G17" i="1"/>
  <c r="G18" i="1"/>
  <c r="G19" i="1"/>
  <c r="G20" i="1"/>
  <c r="G21" i="1"/>
  <c r="G22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G14" i="1"/>
  <c r="G106" i="1" l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62" i="1"/>
  <c r="G47" i="1"/>
  <c r="G48" i="1"/>
  <c r="G49" i="1"/>
  <c r="G50" i="1"/>
  <c r="G51" i="1"/>
  <c r="G52" i="1"/>
  <c r="G53" i="1"/>
  <c r="G54" i="1"/>
  <c r="G56" i="1"/>
  <c r="G57" i="1"/>
  <c r="G58" i="1"/>
  <c r="G45" i="1"/>
  <c r="G9" i="1"/>
  <c r="G42" i="1"/>
  <c r="G13" i="1"/>
  <c r="G12" i="1"/>
  <c r="G11" i="1"/>
  <c r="G119" i="1" l="1"/>
  <c r="G100" i="1"/>
  <c r="G60" i="1"/>
  <c r="G43" i="1"/>
  <c r="G120" i="1" l="1"/>
  <c r="G121" i="1"/>
  <c r="G101" i="1"/>
  <c r="A45" i="1"/>
  <c r="G102" i="1" l="1"/>
  <c r="G103" i="1" s="1"/>
  <c r="G123" i="1" s="1"/>
  <c r="A46" i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s="1"/>
  <c r="A58" i="1" s="1"/>
  <c r="A59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<sst xmlns="http://schemas.openxmlformats.org/spreadsheetml/2006/main" count="656" uniqueCount="241">
  <si>
    <t>DESCRIPTION</t>
  </si>
  <si>
    <t>LS</t>
  </si>
  <si>
    <t>LF</t>
  </si>
  <si>
    <t>EA</t>
  </si>
  <si>
    <t>SY</t>
  </si>
  <si>
    <t>SF</t>
  </si>
  <si>
    <t>AS</t>
  </si>
  <si>
    <t>GM</t>
  </si>
  <si>
    <t>BID PRICE PER UNIT ($)</t>
  </si>
  <si>
    <t>TOTAL BID PRICE ($)</t>
  </si>
  <si>
    <t>UNITS</t>
  </si>
  <si>
    <t>FDOT ITEM NUMBER</t>
  </si>
  <si>
    <t>PAY ITEM NO.</t>
  </si>
  <si>
    <t>TOTAL PROJECT QTY.</t>
  </si>
  <si>
    <t>PI</t>
  </si>
  <si>
    <t>CONCRETE SIDEWALK AND DRIVEWAYS, 4" THICK</t>
  </si>
  <si>
    <t>DETECTABLE WARNINGS</t>
  </si>
  <si>
    <t>PERFORMANCE TURF, SOD</t>
  </si>
  <si>
    <t>THERMOPLASTIC, STANDARD, WHITE, SOLID, 12" FOR CROSSWALK AND ROUNDABOUT</t>
  </si>
  <si>
    <t>THERMOPLASTIC, STANDARD, WHITE, SOLID, 24" FOR STOP LINE AND CROSSWALK</t>
  </si>
  <si>
    <t>THERMOPLASTIC, STANDARD, WHITE, ARROW</t>
  </si>
  <si>
    <t>THERMOPLASTIC, STANDARD-OTHER SURFACES, WHITE, SOLID, 6"</t>
  </si>
  <si>
    <t>SINGLE POST SIGN, F&amp;I CUSTOM, 31+ SF</t>
  </si>
  <si>
    <t>CONDUIT, FURNISH &amp; INSTALL, OPEN TRENCH</t>
  </si>
  <si>
    <t>CONDUIT, FURNISH &amp; INSTALL, DIRECTIONAL BORE</t>
  </si>
  <si>
    <t>SIGNAL CABLE- NEW OR RECONSTRUCTED INTERSECTION, FURNISH &amp; INSTALL</t>
  </si>
  <si>
    <t>FIBER OPTIC CABLE, F&amp;I, UNDERGROUND,2-12 FIBERS</t>
  </si>
  <si>
    <t>FIBER OPTIC CONNECTION, INSTALL, SPLICE</t>
  </si>
  <si>
    <t>FIBER OPTIC CONNECTION HARDWARE, F&amp;I, SPLICE TRAY</t>
  </si>
  <si>
    <t>ELECTRICAL POWER SERVICE, F&amp;I, UNDERGROUND, METER PURCHASED BY CONTRACTOR</t>
  </si>
  <si>
    <t>PRESTRESSED CONCRETE POLE, F&amp;I, TYPE P-II SERVICE POLE</t>
  </si>
  <si>
    <t>TRAFFIC SIGNAL, FURNISH &amp; INSTALL ALUMINUM, 3 SECTION, 1 WAY</t>
  </si>
  <si>
    <t>TRAFFIC SIGNAL, FURNISH &amp; INSTALL ALUMINUM, 4 SECTION, 1 WAY</t>
  </si>
  <si>
    <t>TRAFFIC SIGNAL, FURNISH &amp; INSTALL ALUMINUM, 5 SECTION CLUSTER, 1 WAY</t>
  </si>
  <si>
    <t>PEDESTRIAN SIGNAL, FURNISH &amp; INSTALL LED COUNTDOWN, 1 WAY</t>
  </si>
  <si>
    <t>VEHICLE DETECTION SYSTEM- MICROWAVE, FURNISH &amp; INSTALL CABINET EQUIPMENT</t>
  </si>
  <si>
    <t>VEHICLE DETECTION SYSTEM- MICROWAVE, FURNISH &amp; INSTALL, ABOVE GROUND EQUIPMENT</t>
  </si>
  <si>
    <t>VEHICLE DETECTION SYSTEM- AVI, BLUETOOTH, FURNISH &amp; INSTALL, CABINET EQUIPMENT</t>
  </si>
  <si>
    <t>VEHICLE DETECTION SYSTEM- AVI, BLUETOOTH, FURNISH &amp; INSTALL, ABOVE GROUND EQUIPMENT</t>
  </si>
  <si>
    <t>MANAGED FIELD ETHERNET SWITCH, FURNISH &amp; INSTALL</t>
  </si>
  <si>
    <t>INTERNALLY ILLUMINATED SIGN, FURNISH &amp; INSTALL, OVERHEAD MOUNT, 12-18 SF</t>
  </si>
  <si>
    <t>FIBER OPTIC CONNECTION HARDWARE, F&amp;I, PRETERMINATED PATCH PANEL</t>
  </si>
  <si>
    <t>TRAFFIC CONTROLLER ASSEMBLY, F&amp;I, NEMA, 1 PREEMPTION</t>
  </si>
  <si>
    <t>PULL &amp; SPLICE BOX, F&amp;I, 17" x 30" COVER SIZE</t>
  </si>
  <si>
    <t>SUBTOTAL (ROADWAY &amp; BRIDGE)</t>
  </si>
  <si>
    <t>SUBTOTAL (SIGNING AND PAVEMENT MARKING)</t>
  </si>
  <si>
    <t>SUBTOTAL (SIGNALIZATION &amp; LIGHTING)</t>
  </si>
  <si>
    <t>MOBILIZATION</t>
  </si>
  <si>
    <t>MAINTENANCE OF TRAFFIC (MOT)</t>
  </si>
  <si>
    <t>102   71   13</t>
  </si>
  <si>
    <t>104   10   3</t>
  </si>
  <si>
    <t>104   18</t>
  </si>
  <si>
    <t>110   1   1</t>
  </si>
  <si>
    <t xml:space="preserve">120   1    </t>
  </si>
  <si>
    <t>120   6</t>
  </si>
  <si>
    <t>160   4</t>
  </si>
  <si>
    <t>285   701</t>
  </si>
  <si>
    <t>285   704</t>
  </si>
  <si>
    <t xml:space="preserve">285   709 </t>
  </si>
  <si>
    <t>327   70  6</t>
  </si>
  <si>
    <t>334   1  13</t>
  </si>
  <si>
    <t>337   7  83</t>
  </si>
  <si>
    <t>425   1  521</t>
  </si>
  <si>
    <t>425   1  525</t>
  </si>
  <si>
    <t>425   1  555</t>
  </si>
  <si>
    <t>425   2  61</t>
  </si>
  <si>
    <t>425   2  63</t>
  </si>
  <si>
    <t>MC-202.2</t>
  </si>
  <si>
    <t>430   175  112</t>
  </si>
  <si>
    <t>430   175  115</t>
  </si>
  <si>
    <t>430   175  118</t>
  </si>
  <si>
    <t>440   1  50</t>
  </si>
  <si>
    <t>440   73  2</t>
  </si>
  <si>
    <t>520   1  10</t>
  </si>
  <si>
    <t>522   1</t>
  </si>
  <si>
    <t>527   2</t>
  </si>
  <si>
    <t>570  1  2</t>
  </si>
  <si>
    <t>TEMPORARY BARRIER, F&amp;I, LOW PROFILE, CONCRETE</t>
  </si>
  <si>
    <t>SEDIMENT BARRIER</t>
  </si>
  <si>
    <t>INLET PROTECTION SYSTEM</t>
  </si>
  <si>
    <t xml:space="preserve">CLEARING AND GRUBBING  (0.86 AC)               </t>
  </si>
  <si>
    <t>REGULAR EXCAVATION</t>
  </si>
  <si>
    <t xml:space="preserve">EMBANKMENT  </t>
  </si>
  <si>
    <t>TYPE B STABILIZATION</t>
  </si>
  <si>
    <t>OPTIONAL BASE (BASE GROUP 01)</t>
  </si>
  <si>
    <t>OPTIONAL BASE (BASE GROUP 04)</t>
  </si>
  <si>
    <t>OPTIONAL BASE (BASE GROUP 09)</t>
  </si>
  <si>
    <t>MILLING EXIST ASPH PAVT, 1 1/2" AVG DEPTH</t>
  </si>
  <si>
    <t>SUPERPAVE ASPHALTIC CONCRETE, TRAFFIC C</t>
  </si>
  <si>
    <t>ASPHALT FRICTION COURSE, TRAFFIC C, FC-12.5, PG 76-22</t>
  </si>
  <si>
    <t>INLETS, DT BOT, TYPE C, &lt; 10'</t>
  </si>
  <si>
    <t>INLETS, DT BOT, TYPE C, PARTIAL</t>
  </si>
  <si>
    <t>INLETS, DT BOT, TYPE E, PARTIAL</t>
  </si>
  <si>
    <t>MANHOLES, P-8, &lt;10'</t>
  </si>
  <si>
    <t>MANHOLES, P-8, PARTIAL</t>
  </si>
  <si>
    <t>MANATEE COUNTY CURB INLET TYPE 202.2</t>
  </si>
  <si>
    <t>PIPE CULVERT, OPTIONAL MATERIAL, ROUND, 12" S/CD</t>
  </si>
  <si>
    <t>PIPE CULVERT, OPTIONAL MATERIAL, ROUND, 15" S/CD</t>
  </si>
  <si>
    <t>PIPE CULVERT, OPTIONAL MATERIAL, ROUND, 18" S/CD</t>
  </si>
  <si>
    <t>UNDERDRAIN, TYPE V</t>
  </si>
  <si>
    <t>UNDERDRAIN OUTLET PIPE, 6"</t>
  </si>
  <si>
    <t>CONCRETE CURB &amp; GUTTER, TYPE F</t>
  </si>
  <si>
    <t>CY</t>
  </si>
  <si>
    <t>TN</t>
  </si>
  <si>
    <t>700  1  50</t>
  </si>
  <si>
    <t xml:space="preserve">SINGLE POST SIGN, RELOCATE </t>
  </si>
  <si>
    <t>700  1  74</t>
  </si>
  <si>
    <t>700  3  101</t>
  </si>
  <si>
    <t>SIGN PANEL, F&amp;I GROUND MOUNT, UP TO 12 SF</t>
  </si>
  <si>
    <t>710  90</t>
  </si>
  <si>
    <t>PAINTED PAVEMENT MARKINGS, FINAL SURFACE</t>
  </si>
  <si>
    <t>711   11  123</t>
  </si>
  <si>
    <t>711   11  125</t>
  </si>
  <si>
    <t>711   11  160</t>
  </si>
  <si>
    <t>THERMOPLASTIC, STANDARD, WHITE, MESSAGE</t>
  </si>
  <si>
    <t>711   11  170</t>
  </si>
  <si>
    <t>711   11  224</t>
  </si>
  <si>
    <t>THERMOPLASTIC, STANDARD, YELLOW, SOLID, 18" FOR DIAGONAL OR CHEVRON</t>
  </si>
  <si>
    <t>711   14  125</t>
  </si>
  <si>
    <t>THERMOPLASTIC, PREFORMED, WHITE, SOLID, 24" FOR CROSSWALK</t>
  </si>
  <si>
    <t>711   16  101</t>
  </si>
  <si>
    <t>711   16  131</t>
  </si>
  <si>
    <t>THERMOPLASTIC, OTHER SURFACES, WHITE, SKIP, 6",10-30 SKIP OR 3-9 LANE DROP</t>
  </si>
  <si>
    <t>711   16  201</t>
  </si>
  <si>
    <t>THERMOPLASTIC, STANDARD-OTHER SURFACES, YELLOW, SOLID, 6"</t>
  </si>
  <si>
    <t>630  2  11</t>
  </si>
  <si>
    <t>630  2  12</t>
  </si>
  <si>
    <t>632  7  1</t>
  </si>
  <si>
    <t>633  1 121</t>
  </si>
  <si>
    <t>633  2  31</t>
  </si>
  <si>
    <t>633  3  12</t>
  </si>
  <si>
    <t>633  3  15</t>
  </si>
  <si>
    <t>633  3  51</t>
  </si>
  <si>
    <t>FIBER OPTIC CONNECTION HARDWARE, MODIFY SPLICE ENCLOSURE</t>
  </si>
  <si>
    <t>633  8  1</t>
  </si>
  <si>
    <t>MULTI-CONDUCTOR COMMUNICATION CABLE, F&amp;I, MVDS &amp; CCTV</t>
  </si>
  <si>
    <t>635  2  11</t>
  </si>
  <si>
    <t>639  1  122</t>
  </si>
  <si>
    <t>639  1  620</t>
  </si>
  <si>
    <t>ELECTRICAL POWER SERVICE, REMOVE COMPLETE SERVICE</t>
  </si>
  <si>
    <t>639  2  1</t>
  </si>
  <si>
    <t xml:space="preserve">ELECTRICAL SERVICE WIRE, FURNISH &amp; INSTALL </t>
  </si>
  <si>
    <t>639  4  6</t>
  </si>
  <si>
    <t>EMERGENCY GENERATOR - PORTABLE, INSTALL HOUSING ONLY</t>
  </si>
  <si>
    <t>641  2  12</t>
  </si>
  <si>
    <t>641  2  80</t>
  </si>
  <si>
    <t>PRESTRESSED CONCRETE POLE, COMPLETE POLE REMOVAL- POLE 30' AND GREATER</t>
  </si>
  <si>
    <t>646  1  11</t>
  </si>
  <si>
    <t>ALUMINUM SIGNALS POLE, FURNISH &amp; INSTALL PEDESTAL</t>
  </si>
  <si>
    <t>650  1  14</t>
  </si>
  <si>
    <t>650  1  16</t>
  </si>
  <si>
    <t>650  1  19</t>
  </si>
  <si>
    <t>653  1  11</t>
  </si>
  <si>
    <t>660  3  11</t>
  </si>
  <si>
    <t>660  3  12</t>
  </si>
  <si>
    <t>660  6  121</t>
  </si>
  <si>
    <t>660  6  122</t>
  </si>
  <si>
    <t>665  1  12</t>
  </si>
  <si>
    <t>PEDESTRIAN DETECTOR, FURNISH &amp; INSTALL, ACCESSIBLE</t>
  </si>
  <si>
    <t>670  5  111</t>
  </si>
  <si>
    <t>670  5  600</t>
  </si>
  <si>
    <t>TRAFFIC CONTROLLER ASSEMBLY, REMOVE CONTROLLER WITH CABINET</t>
  </si>
  <si>
    <t>682  1  113</t>
  </si>
  <si>
    <t>ITS CCTV CAMERA, F&amp;I, DOME PTZ ENCLOSURE - PRESSURIZED, IP, HIGH DEFINITION</t>
  </si>
  <si>
    <t>684  1  1</t>
  </si>
  <si>
    <t>685  1  12</t>
  </si>
  <si>
    <t>UNINTERRUPTIBLE POWER SUPPLY, FURNISH AND INSTALL, ONLINE/DOUBLE CONVERSION</t>
  </si>
  <si>
    <t>700  3  201</t>
  </si>
  <si>
    <t>SIGN PANEL, FURNISH &amp; INSTALL OVERHEAD MOUNT, UP TO 12 SF</t>
  </si>
  <si>
    <t>700  5  22</t>
  </si>
  <si>
    <t>700  11  391</t>
  </si>
  <si>
    <t>ELECTRONIC DISPLAY SIGN, FURNISH &amp; INSTALL OVERHEAD MOUNT - AC POWERED, BLANK OUT SIGN, UP TO 12 SF</t>
  </si>
  <si>
    <t>715  1  12</t>
  </si>
  <si>
    <t>LIGHTING CONDUCTORS, F&amp;I, INSULATED, NO. 8-6</t>
  </si>
  <si>
    <t>715  5  31</t>
  </si>
  <si>
    <t>LUMINAIRE &amp; BRACKET ARM- ALUMINUM, F&amp;I NEW LUMINAIRE AND ARM ON NEW/EXISTING POLE</t>
  </si>
  <si>
    <t>MC-1</t>
  </si>
  <si>
    <t>MC-2</t>
  </si>
  <si>
    <t>4"-6" GATE VALVES (RESTRAINED JOINT)</t>
  </si>
  <si>
    <t>MC-3</t>
  </si>
  <si>
    <t>4"-6" DUCTILE IRON PIPE (RESTRAINED JOINT), WATER</t>
  </si>
  <si>
    <t>MC-4</t>
  </si>
  <si>
    <t>4"-6" DUCTILE IRON FITTINGS (RESTRAINED JOINT), WATER</t>
  </si>
  <si>
    <t>MC-5</t>
  </si>
  <si>
    <t>HYDRANT RELOCATION</t>
  </si>
  <si>
    <t>MC-6</t>
  </si>
  <si>
    <t>SODDING</t>
  </si>
  <si>
    <t>MC-7</t>
  </si>
  <si>
    <t>PAVEMENT REPAIR AND ROAD RESTORATION</t>
  </si>
  <si>
    <t>MC-8</t>
  </si>
  <si>
    <t>WATER SERVICE REPLACEMENTS</t>
  </si>
  <si>
    <t>MC-9</t>
  </si>
  <si>
    <t>4" AC/DI ADAPTER</t>
  </si>
  <si>
    <t>MC-10</t>
  </si>
  <si>
    <t>SAMPLE POINT</t>
  </si>
  <si>
    <t>MC-11</t>
  </si>
  <si>
    <t>REMOVE 4" AC WATER MAIN</t>
  </si>
  <si>
    <t>MC-12</t>
  </si>
  <si>
    <t>REMOVE 6" PVC WATER MAIN</t>
  </si>
  <si>
    <t>MC-13</t>
  </si>
  <si>
    <t>RECORD DRAWINGS</t>
  </si>
  <si>
    <t>522   2</t>
  </si>
  <si>
    <t>CONCRETE SIDEWALK AND DRIVEWAYS, 6" THICK</t>
  </si>
  <si>
    <t>515   1  2</t>
  </si>
  <si>
    <t>PIPE HANDRAIL - GUIDERAIL, ALUMINUM</t>
  </si>
  <si>
    <t>SUBTOTAL (POTABLE WATER)</t>
  </si>
  <si>
    <t>101 1</t>
  </si>
  <si>
    <t>102 1</t>
  </si>
  <si>
    <t>425   6</t>
  </si>
  <si>
    <t>VALVE BOXES, ADJUST</t>
  </si>
  <si>
    <t>700  1  11</t>
  </si>
  <si>
    <t>SINGLE POST SIGN, F&amp;I GROUND MOUNT, UP TO 12 SF</t>
  </si>
  <si>
    <t>711   11  241</t>
  </si>
  <si>
    <t>THERMOPLASTIC, STANDARD, YELLOW, 2-4 DOTTED GUIDELINE/6-10 DOTTED EXTENSION, 6"</t>
  </si>
  <si>
    <t>649  21  13</t>
  </si>
  <si>
    <t>STEEL MAST ARM ASSEMBLY, FURNISH AND INSTALL, DOUBLE ARM 60-50'</t>
  </si>
  <si>
    <t>653  1  12</t>
  </si>
  <si>
    <t>PEDESTRIAN SIGNAL, FURNISH &amp; INSTALL LED COUNTDOWN, 2 WAY</t>
  </si>
  <si>
    <t>110   4   10</t>
  </si>
  <si>
    <t>REMOVAL OF EXISTING CONCRETE</t>
  </si>
  <si>
    <t>26TH STREET WEST AT 30TH AVENUE WEST INTERSECTION IMPROVEMENTS</t>
  </si>
  <si>
    <t>IFBC No. 21-TA003698JH</t>
  </si>
  <si>
    <t xml:space="preserve">APPENDIX K, BID PRICING FORM </t>
  </si>
  <si>
    <t>Bidders must provide prices for each line item for their bid to be considered responsive</t>
  </si>
  <si>
    <t>TOTAL (SECTIONS I, II, III )</t>
  </si>
  <si>
    <t>TRANSPORTATION CONSTRUCTION TOTAL</t>
  </si>
  <si>
    <t>UTILITIES CONSTRUCTION TOTAL</t>
  </si>
  <si>
    <r>
      <t xml:space="preserve">BID </t>
    </r>
    <r>
      <rPr>
        <b/>
        <sz val="11"/>
        <color rgb="FFFF0000"/>
        <rFont val="Calibri"/>
        <family val="2"/>
        <scheme val="minor"/>
      </rPr>
      <t>'A'</t>
    </r>
    <r>
      <rPr>
        <b/>
        <sz val="11"/>
        <color theme="1"/>
        <rFont val="Calibri"/>
        <family val="2"/>
        <scheme val="minor"/>
      </rPr>
      <t xml:space="preserve"> BASED ON </t>
    </r>
    <r>
      <rPr>
        <b/>
        <sz val="11"/>
        <color rgb="FFFF0000"/>
        <rFont val="Calibri"/>
        <family val="2"/>
        <scheme val="minor"/>
      </rPr>
      <t>330</t>
    </r>
    <r>
      <rPr>
        <b/>
        <sz val="11"/>
        <color theme="1"/>
        <rFont val="Calibri"/>
        <family val="2"/>
        <scheme val="minor"/>
      </rPr>
      <t xml:space="preserve"> CALENDAR DAYS COMPLETITION</t>
    </r>
  </si>
  <si>
    <t>IV. POTABLE WATER (UTILITIES)</t>
  </si>
  <si>
    <t>I. ROADWAY &amp; BRIDGE (TRANSPORTATION)</t>
  </si>
  <si>
    <t>II. SIGNING AND PAVEMENT MARKING (TRANSPORTATION)</t>
  </si>
  <si>
    <t>III. SIGNALIZATION &amp; LIGHTING (TRANSPORTATION)</t>
  </si>
  <si>
    <t>CONTRACT CONTINGENCY FOR SECTIONS I, II, III (USED ONLY WITH  COUNTY APPROVAL)</t>
  </si>
  <si>
    <t>CONTRACT CONTINGENCY FOR SECTION IV (USED ONLY WITH  COUNTY APPROVAL)</t>
  </si>
  <si>
    <r>
      <t xml:space="preserve">TOTAL BID "A" SECTIONS I, II, III, IV (TRANSPORTATION AND UTILITIES) with Contract Contingency - Based on Completion Time of </t>
    </r>
    <r>
      <rPr>
        <b/>
        <sz val="12"/>
        <color rgb="FFFF0000"/>
        <rFont val="Arial"/>
        <family val="2"/>
      </rPr>
      <t>330</t>
    </r>
    <r>
      <rPr>
        <b/>
        <sz val="12"/>
        <color theme="1"/>
        <rFont val="Arial"/>
        <family val="2"/>
      </rPr>
      <t xml:space="preserve"> Calendar Days </t>
    </r>
  </si>
  <si>
    <r>
      <t xml:space="preserve">TOTAL BID </t>
    </r>
    <r>
      <rPr>
        <b/>
        <sz val="12"/>
        <color rgb="FFFF0000"/>
        <rFont val="Arial"/>
        <family val="2"/>
      </rPr>
      <t>"B"</t>
    </r>
    <r>
      <rPr>
        <b/>
        <sz val="12"/>
        <color theme="1"/>
        <rFont val="Arial"/>
        <family val="2"/>
      </rPr>
      <t xml:space="preserve"> SECTIONS I, II, III, IV (TRANSPORTATION AND UTILITIES) with Contract Contingency - Based on Completion Time of </t>
    </r>
    <r>
      <rPr>
        <b/>
        <sz val="12"/>
        <color rgb="FFFF0000"/>
        <rFont val="Arial"/>
        <family val="2"/>
      </rPr>
      <t xml:space="preserve">400 </t>
    </r>
    <r>
      <rPr>
        <b/>
        <sz val="12"/>
        <color theme="1"/>
        <rFont val="Arial"/>
        <family val="2"/>
      </rPr>
      <t xml:space="preserve">Calendar Days </t>
    </r>
  </si>
  <si>
    <r>
      <t xml:space="preserve">BID </t>
    </r>
    <r>
      <rPr>
        <b/>
        <sz val="11"/>
        <color rgb="FFFF0000"/>
        <rFont val="Calibri"/>
        <family val="2"/>
        <scheme val="minor"/>
      </rPr>
      <t>'B'</t>
    </r>
    <r>
      <rPr>
        <b/>
        <sz val="11"/>
        <color theme="1"/>
        <rFont val="Calibri"/>
        <family val="2"/>
        <scheme val="minor"/>
      </rPr>
      <t xml:space="preserve"> BASED ON </t>
    </r>
    <r>
      <rPr>
        <b/>
        <sz val="11"/>
        <color rgb="FFFF0000"/>
        <rFont val="Calibri"/>
        <family val="2"/>
        <scheme val="minor"/>
      </rPr>
      <t>400</t>
    </r>
    <r>
      <rPr>
        <b/>
        <sz val="11"/>
        <color theme="1"/>
        <rFont val="Calibri"/>
        <family val="2"/>
        <scheme val="minor"/>
      </rPr>
      <t xml:space="preserve"> CALENDAR DAYS COMPLETITION</t>
    </r>
  </si>
  <si>
    <t>Bidders Name____________________________</t>
  </si>
  <si>
    <t>Authorized Signature__________________________</t>
  </si>
  <si>
    <t>Bidders Name___________________________</t>
  </si>
  <si>
    <t>Authorized Signature____________________________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</si>
</sst>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9" applyNumberFormat="0" applyAlignment="0" applyProtection="0"/>
    <xf numFmtId="0" fontId="15" fillId="8" borderId="10" applyNumberFormat="0" applyAlignment="0" applyProtection="0"/>
    <xf numFmtId="0" fontId="16" fillId="8" borderId="9" applyNumberFormat="0" applyAlignment="0" applyProtection="0"/>
    <xf numFmtId="0" fontId="17" fillId="0" borderId="11" applyNumberFormat="0" applyFill="0" applyAlignment="0" applyProtection="0"/>
    <xf numFmtId="0" fontId="18" fillId="9" borderId="12" applyNumberFormat="0" applyAlignment="0" applyProtection="0"/>
    <xf numFmtId="0" fontId="19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2" fillId="34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15" applyNumberFormat="0" applyFont="0" applyFill="0" applyAlignment="0" applyProtection="0"/>
    <xf numFmtId="44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/>
    </xf>
    <xf numFmtId="164" fontId="2" fillId="3" borderId="18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4" fontId="3" fillId="3" borderId="25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/>
    </xf>
    <xf numFmtId="40" fontId="3" fillId="0" borderId="2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3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3" borderId="18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40" fontId="3" fillId="0" borderId="30" xfId="0" applyNumberFormat="1" applyFont="1" applyFill="1" applyBorder="1" applyAlignment="1">
      <alignment horizontal="center" vertical="center"/>
    </xf>
    <xf numFmtId="167" fontId="3" fillId="3" borderId="26" xfId="635" quotePrefix="1" applyNumberFormat="1" applyFont="1" applyFill="1" applyBorder="1"/>
    <xf numFmtId="167" fontId="3" fillId="3" borderId="1" xfId="635" quotePrefix="1" applyNumberFormat="1" applyFont="1" applyFill="1" applyBorder="1"/>
    <xf numFmtId="167" fontId="3" fillId="3" borderId="27" xfId="635" quotePrefix="1" applyNumberFormat="1" applyFont="1" applyFill="1" applyBorder="1"/>
    <xf numFmtId="167" fontId="4" fillId="3" borderId="29" xfId="635" quotePrefix="1" applyNumberFormat="1" applyFont="1" applyFill="1" applyBorder="1"/>
    <xf numFmtId="0" fontId="3" fillId="0" borderId="3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 vertical="center" wrapText="1"/>
    </xf>
    <xf numFmtId="167" fontId="3" fillId="3" borderId="27" xfId="635" quotePrefix="1" applyNumberFormat="1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166" fontId="3" fillId="0" borderId="30" xfId="0" applyNumberFormat="1" applyFont="1" applyFill="1" applyBorder="1" applyAlignment="1">
      <alignment horizontal="center" vertical="center"/>
    </xf>
    <xf numFmtId="40" fontId="3" fillId="36" borderId="2" xfId="0" applyNumberFormat="1" applyFont="1" applyFill="1" applyBorder="1"/>
    <xf numFmtId="0" fontId="3" fillId="36" borderId="2" xfId="0" applyFont="1" applyFill="1" applyBorder="1"/>
    <xf numFmtId="0" fontId="3" fillId="36" borderId="17" xfId="0" applyFont="1" applyFill="1" applyBorder="1"/>
    <xf numFmtId="167" fontId="3" fillId="36" borderId="17" xfId="0" applyNumberFormat="1" applyFont="1" applyFill="1" applyBorder="1"/>
    <xf numFmtId="167" fontId="29" fillId="2" borderId="33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wrapText="1" indent="1"/>
    </xf>
    <xf numFmtId="167" fontId="4" fillId="36" borderId="29" xfId="635" quotePrefix="1" applyNumberFormat="1" applyFont="1" applyFill="1" applyBorder="1"/>
    <xf numFmtId="167" fontId="3" fillId="35" borderId="2" xfId="0" applyNumberFormat="1" applyFont="1" applyFill="1" applyBorder="1"/>
    <xf numFmtId="167" fontId="3" fillId="35" borderId="17" xfId="0" applyNumberFormat="1" applyFont="1" applyFill="1" applyBorder="1"/>
    <xf numFmtId="167" fontId="3" fillId="36" borderId="29" xfId="0" applyNumberFormat="1" applyFont="1" applyFill="1" applyBorder="1"/>
    <xf numFmtId="167" fontId="3" fillId="3" borderId="35" xfId="635" quotePrefix="1" applyNumberFormat="1" applyFont="1" applyFill="1" applyBorder="1"/>
    <xf numFmtId="167" fontId="4" fillId="36" borderId="17" xfId="635" quotePrefix="1" applyNumberFormat="1" applyFont="1" applyFill="1" applyBorder="1"/>
    <xf numFmtId="9" fontId="3" fillId="0" borderId="37" xfId="0" applyNumberFormat="1" applyFont="1" applyFill="1" applyBorder="1" applyAlignment="1">
      <alignment horizontal="center"/>
    </xf>
    <xf numFmtId="167" fontId="4" fillId="35" borderId="3" xfId="635" quotePrefix="1" applyNumberFormat="1" applyFont="1" applyFill="1" applyBorder="1"/>
    <xf numFmtId="167" fontId="4" fillId="0" borderId="3" xfId="635" quotePrefix="1" applyNumberFormat="1" applyFont="1" applyFill="1" applyBorder="1"/>
    <xf numFmtId="167" fontId="3" fillId="3" borderId="31" xfId="635" quotePrefix="1" applyNumberFormat="1" applyFont="1" applyFill="1" applyBorder="1"/>
    <xf numFmtId="167" fontId="3" fillId="3" borderId="26" xfId="635" quotePrefix="1" applyNumberFormat="1" applyFont="1" applyFill="1" applyBorder="1" applyProtection="1">
      <protection locked="0"/>
    </xf>
    <xf numFmtId="167" fontId="3" fillId="3" borderId="1" xfId="635" quotePrefix="1" applyNumberFormat="1" applyFont="1" applyFill="1" applyBorder="1" applyProtection="1">
      <protection locked="0"/>
    </xf>
    <xf numFmtId="167" fontId="3" fillId="3" borderId="30" xfId="635" quotePrefix="1" applyNumberFormat="1" applyFont="1" applyFill="1" applyBorder="1" applyProtection="1">
      <protection locked="0"/>
    </xf>
    <xf numFmtId="167" fontId="3" fillId="3" borderId="1" xfId="0" quotePrefix="1" applyNumberFormat="1" applyFont="1" applyFill="1" applyBorder="1" applyProtection="1">
      <protection locked="0"/>
    </xf>
    <xf numFmtId="167" fontId="3" fillId="3" borderId="26" xfId="0" quotePrefix="1" applyNumberFormat="1" applyFont="1" applyFill="1" applyBorder="1" applyAlignment="1" applyProtection="1">
      <alignment vertical="center"/>
      <protection locked="0"/>
    </xf>
    <xf numFmtId="167" fontId="3" fillId="3" borderId="1" xfId="0" quotePrefix="1" applyNumberFormat="1" applyFont="1" applyFill="1" applyBorder="1" applyAlignment="1" applyProtection="1">
      <alignment vertical="center"/>
      <protection locked="0"/>
    </xf>
    <xf numFmtId="167" fontId="2" fillId="3" borderId="1" xfId="0" quotePrefix="1" applyNumberFormat="1" applyFont="1" applyFill="1" applyBorder="1" applyAlignment="1" applyProtection="1">
      <alignment vertical="center"/>
      <protection locked="0"/>
    </xf>
    <xf numFmtId="167" fontId="3" fillId="3" borderId="30" xfId="0" quotePrefix="1" applyNumberFormat="1" applyFont="1" applyFill="1" applyBorder="1" applyAlignment="1" applyProtection="1">
      <alignment vertical="center"/>
      <protection locked="0"/>
    </xf>
    <xf numFmtId="167" fontId="3" fillId="0" borderId="31" xfId="0" applyNumberFormat="1" applyFont="1" applyBorder="1" applyAlignment="1" applyProtection="1">
      <alignment horizontal="right" vertical="center"/>
      <protection locked="0"/>
    </xf>
    <xf numFmtId="164" fontId="4" fillId="36" borderId="16" xfId="0" applyNumberFormat="1" applyFont="1" applyFill="1" applyBorder="1" applyAlignment="1">
      <alignment horizontal="left"/>
    </xf>
    <xf numFmtId="164" fontId="4" fillId="36" borderId="2" xfId="0" applyNumberFormat="1" applyFont="1" applyFill="1" applyBorder="1" applyAlignment="1">
      <alignment horizontal="left"/>
    </xf>
    <xf numFmtId="164" fontId="4" fillId="36" borderId="36" xfId="0" applyNumberFormat="1" applyFont="1" applyFill="1" applyBorder="1" applyAlignment="1">
      <alignment horizontal="left"/>
    </xf>
    <xf numFmtId="164" fontId="4" fillId="37" borderId="16" xfId="0" applyNumberFormat="1" applyFont="1" applyFill="1" applyBorder="1" applyAlignment="1">
      <alignment horizontal="left"/>
    </xf>
    <xf numFmtId="164" fontId="4" fillId="37" borderId="2" xfId="0" applyNumberFormat="1" applyFont="1" applyFill="1" applyBorder="1" applyAlignment="1">
      <alignment horizontal="left"/>
    </xf>
    <xf numFmtId="164" fontId="4" fillId="37" borderId="17" xfId="0" applyNumberFormat="1" applyFont="1" applyFill="1" applyBorder="1" applyAlignment="1">
      <alignment horizontal="left"/>
    </xf>
    <xf numFmtId="164" fontId="3" fillId="36" borderId="2" xfId="0" applyNumberFormat="1" applyFont="1" applyFill="1" applyBorder="1" applyAlignment="1">
      <alignment horizontal="left"/>
    </xf>
    <xf numFmtId="164" fontId="3" fillId="36" borderId="3" xfId="0" applyNumberFormat="1" applyFont="1" applyFill="1" applyBorder="1" applyAlignment="1">
      <alignment horizontal="left"/>
    </xf>
    <xf numFmtId="164" fontId="3" fillId="36" borderId="36" xfId="0" applyNumberFormat="1" applyFont="1" applyFill="1" applyBorder="1" applyAlignment="1">
      <alignment horizontal="left"/>
    </xf>
    <xf numFmtId="0" fontId="27" fillId="2" borderId="3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30" fillId="0" borderId="0" xfId="0" applyFont="1" applyBorder="1"/>
    <xf numFmtId="0" fontId="30" fillId="0" borderId="32" xfId="0" applyFont="1" applyBorder="1"/>
    <xf numFmtId="0" fontId="30" fillId="0" borderId="0" xfId="0" applyFont="1"/>
    <xf numFmtId="164" fontId="4" fillId="35" borderId="33" xfId="0" applyNumberFormat="1" applyFont="1" applyFill="1" applyBorder="1" applyAlignment="1">
      <alignment horizontal="left"/>
    </xf>
    <xf numFmtId="164" fontId="3" fillId="35" borderId="33" xfId="0" applyNumberFormat="1" applyFont="1" applyFill="1" applyBorder="1" applyAlignment="1">
      <alignment horizontal="left"/>
    </xf>
    <xf numFmtId="164" fontId="3" fillId="35" borderId="37" xfId="0" applyNumberFormat="1" applyFont="1" applyFill="1" applyBorder="1" applyAlignment="1">
      <alignment horizontal="left"/>
    </xf>
    <xf numFmtId="164" fontId="4" fillId="0" borderId="16" xfId="0" applyNumberFormat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64" fontId="4" fillId="0" borderId="33" xfId="0" applyNumberFormat="1" applyFont="1" applyFill="1" applyBorder="1" applyAlignment="1">
      <alignment horizontal="left"/>
    </xf>
    <xf numFmtId="164" fontId="4" fillId="35" borderId="37" xfId="0" applyNumberFormat="1" applyFont="1" applyFill="1" applyBorder="1" applyAlignment="1">
      <alignment horizontal="left"/>
    </xf>
    <xf numFmtId="164" fontId="4" fillId="0" borderId="34" xfId="0" applyNumberFormat="1" applyFont="1" applyFill="1" applyBorder="1" applyAlignment="1">
      <alignment horizontal="left"/>
    </xf>
    <xf numFmtId="0" fontId="1" fillId="36" borderId="16" xfId="0" applyFont="1" applyFill="1" applyBorder="1" applyAlignment="1">
      <alignment vertical="center"/>
    </xf>
    <xf numFmtId="0" fontId="1" fillId="36" borderId="2" xfId="0" applyFont="1" applyFill="1" applyBorder="1" applyAlignment="1">
      <alignment vertical="center"/>
    </xf>
    <xf numFmtId="0" fontId="1" fillId="35" borderId="16" xfId="0" applyFont="1" applyFill="1" applyBorder="1" applyAlignment="1">
      <alignment vertical="center"/>
    </xf>
    <xf numFmtId="0" fontId="1" fillId="35" borderId="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40" fontId="1" fillId="0" borderId="20" xfId="0" applyNumberFormat="1" applyFont="1" applyFill="1" applyBorder="1" applyAlignment="1">
      <alignment horizontal="center" vertical="center" wrapText="1"/>
    </xf>
    <xf numFmtId="0" fontId="0" fillId="0" borderId="0" xfId="0"/>
  </cellXfs>
  <cellStyles count="63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H128"/>
  <sheetViews>
    <sheetView tabSelected="1" zoomScale="110" zoomScaleNormal="110" zoomScaleSheetLayoutView="110" workbookViewId="0">
      <selection activeCell="F114" sqref="F114"/>
    </sheetView>
  </sheetViews>
  <sheetFormatPr defaultRowHeight="15" x14ac:dyDescent="0.25"/>
  <cols>
    <col min="2" max="2" width="11.85546875" customWidth="1"/>
    <col min="3" max="3" width="44" customWidth="1"/>
    <col min="6" max="6" width="29.5703125" customWidth="1"/>
    <col min="7" max="7" width="19.28515625" customWidth="1"/>
  </cols>
  <sheetData>
    <row r="1" spans="1:7" x14ac:dyDescent="0.25">
      <c r="A1" s="70" t="s">
        <v>222</v>
      </c>
      <c r="B1" s="70"/>
      <c r="C1" s="70"/>
      <c r="D1" s="70"/>
      <c r="E1" s="70"/>
    </row>
    <row r="2" spans="1:7" x14ac:dyDescent="0.25">
      <c r="A2" s="70" t="s">
        <v>221</v>
      </c>
      <c r="B2" s="70"/>
      <c r="C2" s="70"/>
      <c r="D2" s="70"/>
      <c r="E2" s="70"/>
    </row>
    <row r="3" spans="1:7" x14ac:dyDescent="0.25">
      <c r="A3" s="68" t="s">
        <v>220</v>
      </c>
      <c r="B3" s="68"/>
      <c r="C3" s="68"/>
      <c r="D3" s="68"/>
      <c r="E3" s="68"/>
    </row>
    <row r="4" spans="1:7" x14ac:dyDescent="0.25">
      <c r="A4" s="68" t="s">
        <v>227</v>
      </c>
      <c r="B4" s="68"/>
      <c r="C4" s="68"/>
      <c r="D4" s="68"/>
      <c r="E4" s="68"/>
    </row>
    <row r="5" spans="1:7" ht="15.75" thickBot="1" x14ac:dyDescent="0.3">
      <c r="A5" s="69" t="s">
        <v>223</v>
      </c>
      <c r="B5" s="69"/>
      <c r="C5" s="69"/>
      <c r="D5" s="69"/>
      <c r="E5" s="69"/>
    </row>
    <row r="6" spans="1:7" ht="20.100000000000001" customHeight="1" thickTop="1" x14ac:dyDescent="0.25">
      <c r="A6" s="90" t="s">
        <v>12</v>
      </c>
      <c r="B6" s="86" t="s">
        <v>11</v>
      </c>
      <c r="C6" s="88" t="s">
        <v>0</v>
      </c>
      <c r="D6" s="92" t="s">
        <v>13</v>
      </c>
      <c r="E6" s="86" t="s">
        <v>10</v>
      </c>
      <c r="F6" s="86" t="s">
        <v>8</v>
      </c>
      <c r="G6" s="84" t="s">
        <v>9</v>
      </c>
    </row>
    <row r="7" spans="1:7" ht="31.9" customHeight="1" thickBot="1" x14ac:dyDescent="0.3">
      <c r="A7" s="91"/>
      <c r="B7" s="87"/>
      <c r="C7" s="89"/>
      <c r="D7" s="87"/>
      <c r="E7" s="87"/>
      <c r="F7" s="87"/>
      <c r="G7" s="85"/>
    </row>
    <row r="8" spans="1:7" ht="15.75" thickBot="1" x14ac:dyDescent="0.3">
      <c r="A8" s="80" t="s">
        <v>229</v>
      </c>
      <c r="B8" s="81"/>
      <c r="C8" s="81"/>
      <c r="D8" s="31"/>
      <c r="E8" s="32"/>
      <c r="F8" s="32"/>
      <c r="G8" s="33"/>
    </row>
    <row r="9" spans="1:7" ht="23.1" customHeight="1" x14ac:dyDescent="0.25">
      <c r="A9" s="7">
        <v>1</v>
      </c>
      <c r="B9" s="9" t="s">
        <v>206</v>
      </c>
      <c r="C9" s="14" t="s">
        <v>47</v>
      </c>
      <c r="D9" s="10">
        <v>1</v>
      </c>
      <c r="E9" s="29" t="s">
        <v>1</v>
      </c>
      <c r="F9" s="47"/>
      <c r="G9" s="24">
        <f>SUM(D9*F9)</f>
        <v>0</v>
      </c>
    </row>
    <row r="10" spans="1:7" ht="23.1" customHeight="1" x14ac:dyDescent="0.25">
      <c r="A10" s="4">
        <f>A9+1</f>
        <v>2</v>
      </c>
      <c r="B10" s="11" t="s">
        <v>207</v>
      </c>
      <c r="C10" s="15" t="s">
        <v>48</v>
      </c>
      <c r="D10" s="8">
        <v>1</v>
      </c>
      <c r="E10" s="2" t="s">
        <v>1</v>
      </c>
      <c r="F10" s="48"/>
      <c r="G10" s="23">
        <f t="shared" ref="G10:G42" si="0">SUM(D10*F10)</f>
        <v>0</v>
      </c>
    </row>
    <row r="11" spans="1:7" ht="23.1" customHeight="1" x14ac:dyDescent="0.25">
      <c r="A11" s="4">
        <f t="shared" ref="A11:A42" si="1">A10+1</f>
        <v>3</v>
      </c>
      <c r="B11" s="11" t="s">
        <v>49</v>
      </c>
      <c r="C11" s="15" t="s">
        <v>77</v>
      </c>
      <c r="D11" s="8">
        <v>460</v>
      </c>
      <c r="E11" s="2" t="s">
        <v>2</v>
      </c>
      <c r="F11" s="48"/>
      <c r="G11" s="23">
        <f t="shared" si="0"/>
        <v>0</v>
      </c>
    </row>
    <row r="12" spans="1:7" ht="23.1" customHeight="1" x14ac:dyDescent="0.25">
      <c r="A12" s="4">
        <f t="shared" si="1"/>
        <v>4</v>
      </c>
      <c r="B12" s="11" t="s">
        <v>50</v>
      </c>
      <c r="C12" s="15" t="s">
        <v>78</v>
      </c>
      <c r="D12" s="8">
        <v>183</v>
      </c>
      <c r="E12" s="2" t="s">
        <v>2</v>
      </c>
      <c r="F12" s="48"/>
      <c r="G12" s="23">
        <f t="shared" si="0"/>
        <v>0</v>
      </c>
    </row>
    <row r="13" spans="1:7" ht="23.1" customHeight="1" x14ac:dyDescent="0.25">
      <c r="A13" s="4">
        <f t="shared" si="1"/>
        <v>5</v>
      </c>
      <c r="B13" s="11" t="s">
        <v>51</v>
      </c>
      <c r="C13" s="15" t="s">
        <v>79</v>
      </c>
      <c r="D13" s="8">
        <v>9</v>
      </c>
      <c r="E13" s="2" t="s">
        <v>3</v>
      </c>
      <c r="F13" s="48"/>
      <c r="G13" s="23">
        <f t="shared" si="0"/>
        <v>0</v>
      </c>
    </row>
    <row r="14" spans="1:7" ht="23.1" customHeight="1" x14ac:dyDescent="0.25">
      <c r="A14" s="4">
        <f t="shared" si="1"/>
        <v>6</v>
      </c>
      <c r="B14" s="11" t="s">
        <v>52</v>
      </c>
      <c r="C14" s="15" t="s">
        <v>80</v>
      </c>
      <c r="D14" s="8">
        <v>1</v>
      </c>
      <c r="E14" s="2" t="s">
        <v>1</v>
      </c>
      <c r="F14" s="49"/>
      <c r="G14" s="23">
        <f t="shared" si="0"/>
        <v>0</v>
      </c>
    </row>
    <row r="15" spans="1:7" ht="23.1" customHeight="1" x14ac:dyDescent="0.25">
      <c r="A15" s="4">
        <f t="shared" si="1"/>
        <v>7</v>
      </c>
      <c r="B15" s="11" t="s">
        <v>218</v>
      </c>
      <c r="C15" s="15" t="s">
        <v>219</v>
      </c>
      <c r="D15" s="8">
        <v>285</v>
      </c>
      <c r="E15" s="2" t="s">
        <v>4</v>
      </c>
      <c r="F15" s="49"/>
      <c r="G15" s="23">
        <f t="shared" si="0"/>
        <v>0</v>
      </c>
    </row>
    <row r="16" spans="1:7" ht="23.1" customHeight="1" x14ac:dyDescent="0.25">
      <c r="A16" s="4">
        <f t="shared" si="1"/>
        <v>8</v>
      </c>
      <c r="B16" s="11" t="s">
        <v>53</v>
      </c>
      <c r="C16" s="15" t="s">
        <v>81</v>
      </c>
      <c r="D16" s="8">
        <v>400</v>
      </c>
      <c r="E16" s="2" t="s">
        <v>102</v>
      </c>
      <c r="F16" s="49"/>
      <c r="G16" s="23">
        <f t="shared" si="0"/>
        <v>0</v>
      </c>
    </row>
    <row r="17" spans="1:7" ht="23.1" customHeight="1" x14ac:dyDescent="0.25">
      <c r="A17" s="4">
        <f t="shared" si="1"/>
        <v>9</v>
      </c>
      <c r="B17" s="11" t="s">
        <v>54</v>
      </c>
      <c r="C17" s="15" t="s">
        <v>82</v>
      </c>
      <c r="D17" s="8">
        <v>75</v>
      </c>
      <c r="E17" s="2" t="s">
        <v>102</v>
      </c>
      <c r="F17" s="49"/>
      <c r="G17" s="23">
        <f t="shared" si="0"/>
        <v>0</v>
      </c>
    </row>
    <row r="18" spans="1:7" ht="23.1" customHeight="1" x14ac:dyDescent="0.25">
      <c r="A18" s="4">
        <f t="shared" si="1"/>
        <v>10</v>
      </c>
      <c r="B18" s="11" t="s">
        <v>55</v>
      </c>
      <c r="C18" s="15" t="s">
        <v>83</v>
      </c>
      <c r="D18" s="8">
        <v>900</v>
      </c>
      <c r="E18" s="2" t="s">
        <v>4</v>
      </c>
      <c r="F18" s="49"/>
      <c r="G18" s="23">
        <f t="shared" si="0"/>
        <v>0</v>
      </c>
    </row>
    <row r="19" spans="1:7" ht="23.1" customHeight="1" x14ac:dyDescent="0.25">
      <c r="A19" s="4">
        <f t="shared" si="1"/>
        <v>11</v>
      </c>
      <c r="B19" s="11" t="s">
        <v>56</v>
      </c>
      <c r="C19" s="15" t="s">
        <v>84</v>
      </c>
      <c r="D19" s="8">
        <v>185</v>
      </c>
      <c r="E19" s="2" t="s">
        <v>4</v>
      </c>
      <c r="F19" s="49"/>
      <c r="G19" s="23">
        <f t="shared" si="0"/>
        <v>0</v>
      </c>
    </row>
    <row r="20" spans="1:7" ht="23.1" customHeight="1" x14ac:dyDescent="0.25">
      <c r="A20" s="4">
        <f t="shared" si="1"/>
        <v>12</v>
      </c>
      <c r="B20" s="11" t="s">
        <v>57</v>
      </c>
      <c r="C20" s="15" t="s">
        <v>85</v>
      </c>
      <c r="D20" s="8">
        <v>75</v>
      </c>
      <c r="E20" s="2" t="s">
        <v>4</v>
      </c>
      <c r="F20" s="49"/>
      <c r="G20" s="23">
        <f t="shared" si="0"/>
        <v>0</v>
      </c>
    </row>
    <row r="21" spans="1:7" ht="23.1" customHeight="1" x14ac:dyDescent="0.25">
      <c r="A21" s="4">
        <f t="shared" si="1"/>
        <v>13</v>
      </c>
      <c r="B21" s="11" t="s">
        <v>58</v>
      </c>
      <c r="C21" s="15" t="s">
        <v>86</v>
      </c>
      <c r="D21" s="8">
        <v>560</v>
      </c>
      <c r="E21" s="2" t="s">
        <v>4</v>
      </c>
      <c r="F21" s="49"/>
      <c r="G21" s="23">
        <f t="shared" si="0"/>
        <v>0</v>
      </c>
    </row>
    <row r="22" spans="1:7" ht="23.1" customHeight="1" x14ac:dyDescent="0.25">
      <c r="A22" s="4">
        <f t="shared" si="1"/>
        <v>14</v>
      </c>
      <c r="B22" s="11" t="s">
        <v>59</v>
      </c>
      <c r="C22" s="15" t="s">
        <v>87</v>
      </c>
      <c r="D22" s="8">
        <v>2765</v>
      </c>
      <c r="E22" s="2" t="s">
        <v>4</v>
      </c>
      <c r="F22" s="49"/>
      <c r="G22" s="23">
        <f t="shared" si="0"/>
        <v>0</v>
      </c>
    </row>
    <row r="23" spans="1:7" ht="23.1" customHeight="1" x14ac:dyDescent="0.25">
      <c r="A23" s="4">
        <f t="shared" si="1"/>
        <v>15</v>
      </c>
      <c r="B23" s="11" t="s">
        <v>60</v>
      </c>
      <c r="C23" s="15" t="s">
        <v>88</v>
      </c>
      <c r="D23" s="8">
        <v>49.5</v>
      </c>
      <c r="E23" s="2" t="s">
        <v>103</v>
      </c>
      <c r="F23" s="49"/>
      <c r="G23" s="23">
        <f t="shared" si="0"/>
        <v>0</v>
      </c>
    </row>
    <row r="24" spans="1:7" ht="23.1" customHeight="1" x14ac:dyDescent="0.25">
      <c r="A24" s="4">
        <f t="shared" si="1"/>
        <v>16</v>
      </c>
      <c r="B24" s="11" t="s">
        <v>61</v>
      </c>
      <c r="C24" s="15" t="s">
        <v>89</v>
      </c>
      <c r="D24" s="8">
        <v>289</v>
      </c>
      <c r="E24" s="2" t="s">
        <v>103</v>
      </c>
      <c r="F24" s="49"/>
      <c r="G24" s="23">
        <f t="shared" si="0"/>
        <v>0</v>
      </c>
    </row>
    <row r="25" spans="1:7" ht="23.1" customHeight="1" x14ac:dyDescent="0.25">
      <c r="A25" s="4">
        <f t="shared" si="1"/>
        <v>17</v>
      </c>
      <c r="B25" s="11" t="s">
        <v>62</v>
      </c>
      <c r="C25" s="15" t="s">
        <v>90</v>
      </c>
      <c r="D25" s="8">
        <v>2</v>
      </c>
      <c r="E25" s="2" t="s">
        <v>3</v>
      </c>
      <c r="F25" s="49"/>
      <c r="G25" s="23">
        <f t="shared" si="0"/>
        <v>0</v>
      </c>
    </row>
    <row r="26" spans="1:7" ht="23.1" customHeight="1" x14ac:dyDescent="0.25">
      <c r="A26" s="4">
        <f t="shared" si="1"/>
        <v>18</v>
      </c>
      <c r="B26" s="11" t="s">
        <v>63</v>
      </c>
      <c r="C26" s="15" t="s">
        <v>91</v>
      </c>
      <c r="D26" s="8">
        <v>3</v>
      </c>
      <c r="E26" s="2" t="s">
        <v>3</v>
      </c>
      <c r="F26" s="49"/>
      <c r="G26" s="23">
        <f t="shared" si="0"/>
        <v>0</v>
      </c>
    </row>
    <row r="27" spans="1:7" ht="23.1" customHeight="1" x14ac:dyDescent="0.25">
      <c r="A27" s="4">
        <f t="shared" si="1"/>
        <v>19</v>
      </c>
      <c r="B27" s="11" t="s">
        <v>64</v>
      </c>
      <c r="C27" s="15" t="s">
        <v>92</v>
      </c>
      <c r="D27" s="8">
        <v>1</v>
      </c>
      <c r="E27" s="2" t="s">
        <v>3</v>
      </c>
      <c r="F27" s="49"/>
      <c r="G27" s="23">
        <f t="shared" si="0"/>
        <v>0</v>
      </c>
    </row>
    <row r="28" spans="1:7" ht="23.1" customHeight="1" x14ac:dyDescent="0.25">
      <c r="A28" s="4">
        <f t="shared" si="1"/>
        <v>20</v>
      </c>
      <c r="B28" s="11" t="s">
        <v>65</v>
      </c>
      <c r="C28" s="15" t="s">
        <v>93</v>
      </c>
      <c r="D28" s="8">
        <v>1</v>
      </c>
      <c r="E28" s="2" t="s">
        <v>3</v>
      </c>
      <c r="F28" s="49"/>
      <c r="G28" s="23">
        <f t="shared" si="0"/>
        <v>0</v>
      </c>
    </row>
    <row r="29" spans="1:7" ht="23.1" customHeight="1" x14ac:dyDescent="0.25">
      <c r="A29" s="4">
        <f t="shared" si="1"/>
        <v>21</v>
      </c>
      <c r="B29" s="11" t="s">
        <v>66</v>
      </c>
      <c r="C29" s="15" t="s">
        <v>94</v>
      </c>
      <c r="D29" s="8">
        <v>1</v>
      </c>
      <c r="E29" s="2" t="s">
        <v>3</v>
      </c>
      <c r="F29" s="49"/>
      <c r="G29" s="23">
        <f t="shared" si="0"/>
        <v>0</v>
      </c>
    </row>
    <row r="30" spans="1:7" ht="23.1" customHeight="1" x14ac:dyDescent="0.25">
      <c r="A30" s="4">
        <f t="shared" si="1"/>
        <v>22</v>
      </c>
      <c r="B30" s="11" t="s">
        <v>208</v>
      </c>
      <c r="C30" s="15" t="s">
        <v>209</v>
      </c>
      <c r="D30" s="8">
        <v>1</v>
      </c>
      <c r="E30" s="2" t="s">
        <v>3</v>
      </c>
      <c r="F30" s="49"/>
      <c r="G30" s="23">
        <f t="shared" ref="G30" si="2">SUM(D30*F30)</f>
        <v>0</v>
      </c>
    </row>
    <row r="31" spans="1:7" ht="23.1" customHeight="1" x14ac:dyDescent="0.25">
      <c r="A31" s="4">
        <f t="shared" si="1"/>
        <v>23</v>
      </c>
      <c r="B31" s="11" t="s">
        <v>67</v>
      </c>
      <c r="C31" s="15" t="s">
        <v>95</v>
      </c>
      <c r="D31" s="8">
        <v>1</v>
      </c>
      <c r="E31" s="2" t="s">
        <v>3</v>
      </c>
      <c r="F31" s="49"/>
      <c r="G31" s="23">
        <f t="shared" si="0"/>
        <v>0</v>
      </c>
    </row>
    <row r="32" spans="1:7" ht="23.1" customHeight="1" x14ac:dyDescent="0.25">
      <c r="A32" s="4">
        <f t="shared" si="1"/>
        <v>24</v>
      </c>
      <c r="B32" s="11" t="s">
        <v>68</v>
      </c>
      <c r="C32" s="15" t="s">
        <v>96</v>
      </c>
      <c r="D32" s="8">
        <v>15</v>
      </c>
      <c r="E32" s="2" t="s">
        <v>2</v>
      </c>
      <c r="F32" s="49"/>
      <c r="G32" s="23">
        <f t="shared" si="0"/>
        <v>0</v>
      </c>
    </row>
    <row r="33" spans="1:7" ht="23.1" customHeight="1" x14ac:dyDescent="0.25">
      <c r="A33" s="4">
        <f t="shared" si="1"/>
        <v>25</v>
      </c>
      <c r="B33" s="11" t="s">
        <v>69</v>
      </c>
      <c r="C33" s="15" t="s">
        <v>97</v>
      </c>
      <c r="D33" s="8">
        <v>28</v>
      </c>
      <c r="E33" s="2" t="s">
        <v>2</v>
      </c>
      <c r="F33" s="49"/>
      <c r="G33" s="23">
        <f t="shared" si="0"/>
        <v>0</v>
      </c>
    </row>
    <row r="34" spans="1:7" ht="23.1" customHeight="1" x14ac:dyDescent="0.25">
      <c r="A34" s="4">
        <f t="shared" si="1"/>
        <v>26</v>
      </c>
      <c r="B34" s="11" t="s">
        <v>70</v>
      </c>
      <c r="C34" s="15" t="s">
        <v>98</v>
      </c>
      <c r="D34" s="8">
        <v>4</v>
      </c>
      <c r="E34" s="2" t="s">
        <v>2</v>
      </c>
      <c r="F34" s="49"/>
      <c r="G34" s="23">
        <f t="shared" si="0"/>
        <v>0</v>
      </c>
    </row>
    <row r="35" spans="1:7" ht="23.1" customHeight="1" x14ac:dyDescent="0.25">
      <c r="A35" s="4">
        <f t="shared" si="1"/>
        <v>27</v>
      </c>
      <c r="B35" s="11" t="s">
        <v>71</v>
      </c>
      <c r="C35" s="15" t="s">
        <v>99</v>
      </c>
      <c r="D35" s="8">
        <v>424</v>
      </c>
      <c r="E35" s="2" t="s">
        <v>2</v>
      </c>
      <c r="F35" s="49"/>
      <c r="G35" s="23">
        <f t="shared" si="0"/>
        <v>0</v>
      </c>
    </row>
    <row r="36" spans="1:7" ht="23.1" customHeight="1" x14ac:dyDescent="0.25">
      <c r="A36" s="4">
        <f t="shared" si="1"/>
        <v>28</v>
      </c>
      <c r="B36" s="11" t="s">
        <v>72</v>
      </c>
      <c r="C36" s="15" t="s">
        <v>100</v>
      </c>
      <c r="D36" s="8">
        <v>36</v>
      </c>
      <c r="E36" s="2" t="s">
        <v>2</v>
      </c>
      <c r="F36" s="49"/>
      <c r="G36" s="23">
        <f t="shared" si="0"/>
        <v>0</v>
      </c>
    </row>
    <row r="37" spans="1:7" ht="23.1" customHeight="1" x14ac:dyDescent="0.25">
      <c r="A37" s="4">
        <f t="shared" si="1"/>
        <v>29</v>
      </c>
      <c r="B37" s="11" t="s">
        <v>203</v>
      </c>
      <c r="C37" s="15" t="s">
        <v>204</v>
      </c>
      <c r="D37" s="8">
        <v>294</v>
      </c>
      <c r="E37" s="2" t="s">
        <v>2</v>
      </c>
      <c r="F37" s="49"/>
      <c r="G37" s="23">
        <f t="shared" si="0"/>
        <v>0</v>
      </c>
    </row>
    <row r="38" spans="1:7" ht="23.1" customHeight="1" x14ac:dyDescent="0.25">
      <c r="A38" s="4">
        <f t="shared" si="1"/>
        <v>30</v>
      </c>
      <c r="B38" s="11" t="s">
        <v>73</v>
      </c>
      <c r="C38" s="15" t="s">
        <v>101</v>
      </c>
      <c r="D38" s="8">
        <v>442</v>
      </c>
      <c r="E38" s="2" t="s">
        <v>2</v>
      </c>
      <c r="F38" s="49"/>
      <c r="G38" s="23">
        <f t="shared" si="0"/>
        <v>0</v>
      </c>
    </row>
    <row r="39" spans="1:7" ht="23.1" customHeight="1" x14ac:dyDescent="0.25">
      <c r="A39" s="4">
        <f t="shared" si="1"/>
        <v>31</v>
      </c>
      <c r="B39" s="11" t="s">
        <v>74</v>
      </c>
      <c r="C39" s="15" t="s">
        <v>15</v>
      </c>
      <c r="D39" s="8">
        <v>75</v>
      </c>
      <c r="E39" s="2" t="s">
        <v>4</v>
      </c>
      <c r="F39" s="49"/>
      <c r="G39" s="23">
        <f t="shared" si="0"/>
        <v>0</v>
      </c>
    </row>
    <row r="40" spans="1:7" ht="23.1" customHeight="1" x14ac:dyDescent="0.25">
      <c r="A40" s="4">
        <f t="shared" si="1"/>
        <v>32</v>
      </c>
      <c r="B40" s="11" t="s">
        <v>201</v>
      </c>
      <c r="C40" s="15" t="s">
        <v>202</v>
      </c>
      <c r="D40" s="8">
        <v>178</v>
      </c>
      <c r="E40" s="2" t="s">
        <v>4</v>
      </c>
      <c r="F40" s="49"/>
      <c r="G40" s="23">
        <f t="shared" ref="G40" si="3">SUM(D40*F40)</f>
        <v>0</v>
      </c>
    </row>
    <row r="41" spans="1:7" ht="23.1" customHeight="1" x14ac:dyDescent="0.25">
      <c r="A41" s="4">
        <f t="shared" si="1"/>
        <v>33</v>
      </c>
      <c r="B41" s="11" t="s">
        <v>75</v>
      </c>
      <c r="C41" s="15" t="s">
        <v>16</v>
      </c>
      <c r="D41" s="8">
        <v>100</v>
      </c>
      <c r="E41" s="2" t="s">
        <v>5</v>
      </c>
      <c r="F41" s="49"/>
      <c r="G41" s="23">
        <f t="shared" si="0"/>
        <v>0</v>
      </c>
    </row>
    <row r="42" spans="1:7" ht="23.1" customHeight="1" thickBot="1" x14ac:dyDescent="0.3">
      <c r="A42" s="4">
        <f t="shared" si="1"/>
        <v>34</v>
      </c>
      <c r="B42" s="26" t="s">
        <v>76</v>
      </c>
      <c r="C42" s="27" t="s">
        <v>17</v>
      </c>
      <c r="D42" s="21">
        <v>2000</v>
      </c>
      <c r="E42" s="2" t="s">
        <v>4</v>
      </c>
      <c r="F42" s="49"/>
      <c r="G42" s="23">
        <f t="shared" si="0"/>
        <v>0</v>
      </c>
    </row>
    <row r="43" spans="1:7" ht="15.75" thickBot="1" x14ac:dyDescent="0.3">
      <c r="A43" s="56" t="s">
        <v>44</v>
      </c>
      <c r="B43" s="62"/>
      <c r="C43" s="62"/>
      <c r="D43" s="62"/>
      <c r="E43" s="62"/>
      <c r="F43" s="63"/>
      <c r="G43" s="37">
        <f>SUM(G9:G42)</f>
        <v>0</v>
      </c>
    </row>
    <row r="44" spans="1:7" ht="15.75" thickBot="1" x14ac:dyDescent="0.3">
      <c r="A44" s="80" t="s">
        <v>230</v>
      </c>
      <c r="B44" s="81"/>
      <c r="C44" s="81"/>
      <c r="D44" s="81"/>
      <c r="E44" s="81"/>
      <c r="F44" s="32"/>
      <c r="G44" s="34"/>
    </row>
    <row r="45" spans="1:7" ht="27" customHeight="1" x14ac:dyDescent="0.25">
      <c r="A45" s="4">
        <f>A42+1</f>
        <v>35</v>
      </c>
      <c r="B45" s="1" t="s">
        <v>210</v>
      </c>
      <c r="C45" s="12" t="s">
        <v>211</v>
      </c>
      <c r="D45" s="21">
        <v>1</v>
      </c>
      <c r="E45" s="2" t="s">
        <v>6</v>
      </c>
      <c r="F45" s="50"/>
      <c r="G45" s="24">
        <f>SUM(D45*F45)</f>
        <v>0</v>
      </c>
    </row>
    <row r="46" spans="1:7" ht="27" customHeight="1" x14ac:dyDescent="0.25">
      <c r="A46" s="4">
        <f>A45+1</f>
        <v>36</v>
      </c>
      <c r="B46" s="1" t="s">
        <v>104</v>
      </c>
      <c r="C46" s="12" t="s">
        <v>105</v>
      </c>
      <c r="D46" s="21">
        <v>6</v>
      </c>
      <c r="E46" s="2" t="s">
        <v>6</v>
      </c>
      <c r="F46" s="50"/>
      <c r="G46" s="41">
        <f>SUM(D46*F46)</f>
        <v>0</v>
      </c>
    </row>
    <row r="47" spans="1:7" ht="27" customHeight="1" x14ac:dyDescent="0.25">
      <c r="A47" s="4">
        <f t="shared" ref="A47:A59" si="4">A46+1</f>
        <v>37</v>
      </c>
      <c r="B47" s="1" t="s">
        <v>106</v>
      </c>
      <c r="C47" s="12" t="s">
        <v>22</v>
      </c>
      <c r="D47" s="21">
        <v>2</v>
      </c>
      <c r="E47" s="2" t="s">
        <v>6</v>
      </c>
      <c r="F47" s="50"/>
      <c r="G47" s="23">
        <f t="shared" ref="G47:G59" si="5">SUM(D47*F47)</f>
        <v>0</v>
      </c>
    </row>
    <row r="48" spans="1:7" ht="27" customHeight="1" x14ac:dyDescent="0.25">
      <c r="A48" s="4">
        <f t="shared" si="4"/>
        <v>38</v>
      </c>
      <c r="B48" s="1" t="s">
        <v>107</v>
      </c>
      <c r="C48" s="12" t="s">
        <v>108</v>
      </c>
      <c r="D48" s="21">
        <v>3</v>
      </c>
      <c r="E48" s="2" t="s">
        <v>3</v>
      </c>
      <c r="F48" s="50"/>
      <c r="G48" s="23">
        <f t="shared" si="5"/>
        <v>0</v>
      </c>
    </row>
    <row r="49" spans="1:7" ht="27" customHeight="1" x14ac:dyDescent="0.25">
      <c r="A49" s="4">
        <f t="shared" si="4"/>
        <v>39</v>
      </c>
      <c r="B49" s="1" t="s">
        <v>109</v>
      </c>
      <c r="C49" s="12" t="s">
        <v>110</v>
      </c>
      <c r="D49" s="21">
        <v>1</v>
      </c>
      <c r="E49" s="2" t="s">
        <v>1</v>
      </c>
      <c r="F49" s="50"/>
      <c r="G49" s="23">
        <f t="shared" si="5"/>
        <v>0</v>
      </c>
    </row>
    <row r="50" spans="1:7" ht="27" customHeight="1" x14ac:dyDescent="0.25">
      <c r="A50" s="4">
        <f t="shared" si="4"/>
        <v>40</v>
      </c>
      <c r="B50" s="1" t="s">
        <v>111</v>
      </c>
      <c r="C50" s="12" t="s">
        <v>18</v>
      </c>
      <c r="D50" s="21">
        <v>382</v>
      </c>
      <c r="E50" s="2" t="s">
        <v>2</v>
      </c>
      <c r="F50" s="50"/>
      <c r="G50" s="23">
        <f t="shared" si="5"/>
        <v>0</v>
      </c>
    </row>
    <row r="51" spans="1:7" ht="27" customHeight="1" x14ac:dyDescent="0.25">
      <c r="A51" s="4">
        <f t="shared" si="4"/>
        <v>41</v>
      </c>
      <c r="B51" s="1" t="s">
        <v>112</v>
      </c>
      <c r="C51" s="12" t="s">
        <v>19</v>
      </c>
      <c r="D51" s="21">
        <v>173</v>
      </c>
      <c r="E51" s="2" t="s">
        <v>2</v>
      </c>
      <c r="F51" s="50"/>
      <c r="G51" s="23">
        <f t="shared" si="5"/>
        <v>0</v>
      </c>
    </row>
    <row r="52" spans="1:7" ht="28.5" customHeight="1" x14ac:dyDescent="0.25">
      <c r="A52" s="4">
        <f t="shared" si="4"/>
        <v>42</v>
      </c>
      <c r="B52" s="1" t="s">
        <v>113</v>
      </c>
      <c r="C52" s="12" t="s">
        <v>114</v>
      </c>
      <c r="D52" s="21">
        <v>1</v>
      </c>
      <c r="E52" s="2" t="s">
        <v>3</v>
      </c>
      <c r="F52" s="50"/>
      <c r="G52" s="23">
        <f t="shared" si="5"/>
        <v>0</v>
      </c>
    </row>
    <row r="53" spans="1:7" ht="27" customHeight="1" x14ac:dyDescent="0.25">
      <c r="A53" s="4">
        <f t="shared" si="4"/>
        <v>43</v>
      </c>
      <c r="B53" s="1" t="s">
        <v>115</v>
      </c>
      <c r="C53" s="12" t="s">
        <v>20</v>
      </c>
      <c r="D53" s="21">
        <v>7</v>
      </c>
      <c r="E53" s="2" t="s">
        <v>3</v>
      </c>
      <c r="F53" s="50"/>
      <c r="G53" s="23">
        <f t="shared" si="5"/>
        <v>0</v>
      </c>
    </row>
    <row r="54" spans="1:7" ht="27" customHeight="1" x14ac:dyDescent="0.25">
      <c r="A54" s="4">
        <f t="shared" si="4"/>
        <v>44</v>
      </c>
      <c r="B54" s="1" t="s">
        <v>116</v>
      </c>
      <c r="C54" s="12" t="s">
        <v>117</v>
      </c>
      <c r="D54" s="21">
        <v>87</v>
      </c>
      <c r="E54" s="2" t="s">
        <v>2</v>
      </c>
      <c r="F54" s="50"/>
      <c r="G54" s="23">
        <f t="shared" si="5"/>
        <v>0</v>
      </c>
    </row>
    <row r="55" spans="1:7" ht="27" customHeight="1" x14ac:dyDescent="0.25">
      <c r="A55" s="4">
        <f t="shared" si="4"/>
        <v>45</v>
      </c>
      <c r="B55" s="1" t="s">
        <v>212</v>
      </c>
      <c r="C55" s="12" t="s">
        <v>213</v>
      </c>
      <c r="D55" s="30">
        <v>1.9E-2</v>
      </c>
      <c r="E55" s="2" t="s">
        <v>7</v>
      </c>
      <c r="F55" s="50"/>
      <c r="G55" s="23">
        <f t="shared" ref="G55" si="6">SUM(D55*F55)</f>
        <v>0</v>
      </c>
    </row>
    <row r="56" spans="1:7" ht="27" customHeight="1" x14ac:dyDescent="0.25">
      <c r="A56" s="4">
        <f t="shared" si="4"/>
        <v>46</v>
      </c>
      <c r="B56" s="1" t="s">
        <v>118</v>
      </c>
      <c r="C56" s="12" t="s">
        <v>119</v>
      </c>
      <c r="D56" s="21">
        <v>216</v>
      </c>
      <c r="E56" s="2" t="s">
        <v>2</v>
      </c>
      <c r="F56" s="50"/>
      <c r="G56" s="23">
        <f t="shared" si="5"/>
        <v>0</v>
      </c>
    </row>
    <row r="57" spans="1:7" ht="27" customHeight="1" x14ac:dyDescent="0.25">
      <c r="A57" s="4">
        <f t="shared" si="4"/>
        <v>47</v>
      </c>
      <c r="B57" s="1" t="s">
        <v>120</v>
      </c>
      <c r="C57" s="12" t="s">
        <v>21</v>
      </c>
      <c r="D57" s="30">
        <v>0.23200000000000001</v>
      </c>
      <c r="E57" s="2" t="s">
        <v>7</v>
      </c>
      <c r="F57" s="50"/>
      <c r="G57" s="23">
        <f t="shared" si="5"/>
        <v>0</v>
      </c>
    </row>
    <row r="58" spans="1:7" ht="36.75" customHeight="1" x14ac:dyDescent="0.25">
      <c r="A58" s="4">
        <f t="shared" si="4"/>
        <v>48</v>
      </c>
      <c r="B58" s="1" t="s">
        <v>121</v>
      </c>
      <c r="C58" s="12" t="s">
        <v>122</v>
      </c>
      <c r="D58" s="30">
        <v>2.3E-2</v>
      </c>
      <c r="E58" s="2" t="s">
        <v>7</v>
      </c>
      <c r="F58" s="50"/>
      <c r="G58" s="23">
        <f t="shared" si="5"/>
        <v>0</v>
      </c>
    </row>
    <row r="59" spans="1:7" ht="36.75" customHeight="1" thickBot="1" x14ac:dyDescent="0.3">
      <c r="A59" s="4">
        <f t="shared" si="4"/>
        <v>49</v>
      </c>
      <c r="B59" s="1" t="s">
        <v>123</v>
      </c>
      <c r="C59" s="12" t="s">
        <v>124</v>
      </c>
      <c r="D59" s="30">
        <v>0.316</v>
      </c>
      <c r="E59" s="2" t="s">
        <v>7</v>
      </c>
      <c r="F59" s="50"/>
      <c r="G59" s="23">
        <f t="shared" si="5"/>
        <v>0</v>
      </c>
    </row>
    <row r="60" spans="1:7" ht="15.75" thickBot="1" x14ac:dyDescent="0.3">
      <c r="A60" s="56" t="s">
        <v>45</v>
      </c>
      <c r="B60" s="62"/>
      <c r="C60" s="62"/>
      <c r="D60" s="62"/>
      <c r="E60" s="62"/>
      <c r="F60" s="63"/>
      <c r="G60" s="37">
        <f>SUM(G45:G59)</f>
        <v>0</v>
      </c>
    </row>
    <row r="61" spans="1:7" ht="15.75" thickBot="1" x14ac:dyDescent="0.3">
      <c r="A61" s="80" t="s">
        <v>231</v>
      </c>
      <c r="B61" s="81"/>
      <c r="C61" s="81"/>
      <c r="D61" s="81"/>
      <c r="E61" s="81"/>
      <c r="F61" s="32"/>
      <c r="G61" s="34"/>
    </row>
    <row r="62" spans="1:7" s="17" customFormat="1" ht="30" customHeight="1" x14ac:dyDescent="0.25">
      <c r="A62" s="16">
        <f>A59+1</f>
        <v>50</v>
      </c>
      <c r="B62" s="19" t="s">
        <v>125</v>
      </c>
      <c r="C62" s="13" t="s">
        <v>23</v>
      </c>
      <c r="D62" s="21">
        <v>120</v>
      </c>
      <c r="E62" s="3" t="s">
        <v>2</v>
      </c>
      <c r="F62" s="51"/>
      <c r="G62" s="28">
        <f t="shared" ref="G62:G106" si="7">SUM(D62*F62)</f>
        <v>0</v>
      </c>
    </row>
    <row r="63" spans="1:7" s="17" customFormat="1" ht="30" customHeight="1" x14ac:dyDescent="0.2">
      <c r="A63" s="18">
        <f>A62+1</f>
        <v>51</v>
      </c>
      <c r="B63" s="19" t="s">
        <v>126</v>
      </c>
      <c r="C63" s="13" t="s">
        <v>24</v>
      </c>
      <c r="D63" s="21">
        <v>320</v>
      </c>
      <c r="E63" s="3" t="s">
        <v>2</v>
      </c>
      <c r="F63" s="52"/>
      <c r="G63" s="23">
        <f t="shared" si="7"/>
        <v>0</v>
      </c>
    </row>
    <row r="64" spans="1:7" s="17" customFormat="1" ht="30" customHeight="1" x14ac:dyDescent="0.2">
      <c r="A64" s="18">
        <f t="shared" ref="A64:A99" si="8">A63+1</f>
        <v>52</v>
      </c>
      <c r="B64" s="19" t="s">
        <v>127</v>
      </c>
      <c r="C64" s="13" t="s">
        <v>25</v>
      </c>
      <c r="D64" s="21">
        <v>1</v>
      </c>
      <c r="E64" s="3" t="s">
        <v>14</v>
      </c>
      <c r="F64" s="52"/>
      <c r="G64" s="23">
        <f t="shared" si="7"/>
        <v>0</v>
      </c>
    </row>
    <row r="65" spans="1:8" s="17" customFormat="1" ht="30" customHeight="1" x14ac:dyDescent="0.2">
      <c r="A65" s="18">
        <f t="shared" si="8"/>
        <v>53</v>
      </c>
      <c r="B65" s="19" t="s">
        <v>128</v>
      </c>
      <c r="C65" s="13" t="s">
        <v>26</v>
      </c>
      <c r="D65" s="21">
        <v>155</v>
      </c>
      <c r="E65" s="3" t="s">
        <v>2</v>
      </c>
      <c r="F65" s="52"/>
      <c r="G65" s="23">
        <f t="shared" si="7"/>
        <v>0</v>
      </c>
    </row>
    <row r="66" spans="1:8" s="17" customFormat="1" ht="30" customHeight="1" x14ac:dyDescent="0.2">
      <c r="A66" s="18">
        <f t="shared" si="8"/>
        <v>54</v>
      </c>
      <c r="B66" s="19" t="s">
        <v>129</v>
      </c>
      <c r="C66" s="13" t="s">
        <v>27</v>
      </c>
      <c r="D66" s="21">
        <v>4</v>
      </c>
      <c r="E66" s="3" t="s">
        <v>3</v>
      </c>
      <c r="F66" s="52"/>
      <c r="G66" s="23">
        <f t="shared" si="7"/>
        <v>0</v>
      </c>
    </row>
    <row r="67" spans="1:8" s="17" customFormat="1" ht="30" customHeight="1" x14ac:dyDescent="0.2">
      <c r="A67" s="18">
        <f t="shared" si="8"/>
        <v>55</v>
      </c>
      <c r="B67" s="19" t="s">
        <v>130</v>
      </c>
      <c r="C67" s="13" t="s">
        <v>28</v>
      </c>
      <c r="D67" s="21">
        <v>1</v>
      </c>
      <c r="E67" s="3" t="s">
        <v>3</v>
      </c>
      <c r="F67" s="52"/>
      <c r="G67" s="23">
        <f t="shared" si="7"/>
        <v>0</v>
      </c>
    </row>
    <row r="68" spans="1:8" s="17" customFormat="1" ht="30" customHeight="1" x14ac:dyDescent="0.2">
      <c r="A68" s="18">
        <f t="shared" si="8"/>
        <v>56</v>
      </c>
      <c r="B68" s="19" t="s">
        <v>131</v>
      </c>
      <c r="C68" s="13" t="s">
        <v>41</v>
      </c>
      <c r="D68" s="21">
        <v>1</v>
      </c>
      <c r="E68" s="3" t="s">
        <v>3</v>
      </c>
      <c r="F68" s="52"/>
      <c r="G68" s="23">
        <f t="shared" si="7"/>
        <v>0</v>
      </c>
    </row>
    <row r="69" spans="1:8" s="17" customFormat="1" ht="30" customHeight="1" x14ac:dyDescent="0.2">
      <c r="A69" s="18">
        <f t="shared" si="8"/>
        <v>57</v>
      </c>
      <c r="B69" s="19" t="s">
        <v>132</v>
      </c>
      <c r="C69" s="13" t="s">
        <v>133</v>
      </c>
      <c r="D69" s="21">
        <v>1</v>
      </c>
      <c r="E69" s="3" t="s">
        <v>3</v>
      </c>
      <c r="F69" s="52"/>
      <c r="G69" s="23">
        <f t="shared" si="7"/>
        <v>0</v>
      </c>
    </row>
    <row r="70" spans="1:8" s="17" customFormat="1" ht="30" customHeight="1" x14ac:dyDescent="0.2">
      <c r="A70" s="18">
        <f t="shared" si="8"/>
        <v>58</v>
      </c>
      <c r="B70" s="19" t="s">
        <v>134</v>
      </c>
      <c r="C70" s="13" t="s">
        <v>135</v>
      </c>
      <c r="D70" s="21">
        <v>1010</v>
      </c>
      <c r="E70" s="3" t="s">
        <v>2</v>
      </c>
      <c r="F70" s="52"/>
      <c r="G70" s="23">
        <f t="shared" si="7"/>
        <v>0</v>
      </c>
    </row>
    <row r="71" spans="1:8" s="17" customFormat="1" ht="30" customHeight="1" x14ac:dyDescent="0.2">
      <c r="A71" s="18">
        <f t="shared" si="8"/>
        <v>59</v>
      </c>
      <c r="B71" s="19" t="s">
        <v>136</v>
      </c>
      <c r="C71" s="13" t="s">
        <v>43</v>
      </c>
      <c r="D71" s="21">
        <v>15</v>
      </c>
      <c r="E71" s="3" t="s">
        <v>3</v>
      </c>
      <c r="F71" s="52"/>
      <c r="G71" s="23">
        <f t="shared" si="7"/>
        <v>0</v>
      </c>
    </row>
    <row r="72" spans="1:8" s="17" customFormat="1" ht="30" customHeight="1" x14ac:dyDescent="0.2">
      <c r="A72" s="18">
        <f t="shared" si="8"/>
        <v>60</v>
      </c>
      <c r="B72" s="19" t="s">
        <v>137</v>
      </c>
      <c r="C72" s="13" t="s">
        <v>29</v>
      </c>
      <c r="D72" s="21">
        <v>1</v>
      </c>
      <c r="E72" s="3" t="s">
        <v>6</v>
      </c>
      <c r="F72" s="52"/>
      <c r="G72" s="23">
        <f t="shared" si="7"/>
        <v>0</v>
      </c>
    </row>
    <row r="73" spans="1:8" s="17" customFormat="1" ht="30" customHeight="1" x14ac:dyDescent="0.2">
      <c r="A73" s="18">
        <f t="shared" si="8"/>
        <v>61</v>
      </c>
      <c r="B73" s="19" t="s">
        <v>138</v>
      </c>
      <c r="C73" s="13" t="s">
        <v>139</v>
      </c>
      <c r="D73" s="21">
        <v>1</v>
      </c>
      <c r="E73" s="3" t="s">
        <v>6</v>
      </c>
      <c r="F73" s="52"/>
      <c r="G73" s="23">
        <f t="shared" si="7"/>
        <v>0</v>
      </c>
    </row>
    <row r="74" spans="1:8" s="17" customFormat="1" ht="30" customHeight="1" x14ac:dyDescent="0.2">
      <c r="A74" s="18">
        <f t="shared" si="8"/>
        <v>62</v>
      </c>
      <c r="B74" s="19" t="s">
        <v>140</v>
      </c>
      <c r="C74" s="13" t="s">
        <v>141</v>
      </c>
      <c r="D74" s="21">
        <v>100</v>
      </c>
      <c r="E74" s="3" t="s">
        <v>2</v>
      </c>
      <c r="F74" s="52"/>
      <c r="G74" s="23">
        <f t="shared" si="7"/>
        <v>0</v>
      </c>
    </row>
    <row r="75" spans="1:8" s="17" customFormat="1" ht="30" customHeight="1" x14ac:dyDescent="0.2">
      <c r="A75" s="18">
        <f t="shared" si="8"/>
        <v>63</v>
      </c>
      <c r="B75" s="19" t="s">
        <v>142</v>
      </c>
      <c r="C75" s="13" t="s">
        <v>143</v>
      </c>
      <c r="D75" s="21">
        <v>1</v>
      </c>
      <c r="E75" s="3" t="s">
        <v>3</v>
      </c>
      <c r="F75" s="52"/>
      <c r="G75" s="23">
        <f t="shared" si="7"/>
        <v>0</v>
      </c>
      <c r="H75" s="20"/>
    </row>
    <row r="76" spans="1:8" s="17" customFormat="1" ht="30" customHeight="1" x14ac:dyDescent="0.2">
      <c r="A76" s="18">
        <f t="shared" si="8"/>
        <v>64</v>
      </c>
      <c r="B76" s="19" t="s">
        <v>144</v>
      </c>
      <c r="C76" s="13" t="s">
        <v>30</v>
      </c>
      <c r="D76" s="21">
        <v>1</v>
      </c>
      <c r="E76" s="3" t="s">
        <v>3</v>
      </c>
      <c r="F76" s="53"/>
      <c r="G76" s="23">
        <f t="shared" si="7"/>
        <v>0</v>
      </c>
    </row>
    <row r="77" spans="1:8" s="17" customFormat="1" ht="30" customHeight="1" x14ac:dyDescent="0.2">
      <c r="A77" s="18">
        <f t="shared" si="8"/>
        <v>65</v>
      </c>
      <c r="B77" s="19" t="s">
        <v>145</v>
      </c>
      <c r="C77" s="13" t="s">
        <v>146</v>
      </c>
      <c r="D77" s="21">
        <v>4</v>
      </c>
      <c r="E77" s="3" t="s">
        <v>3</v>
      </c>
      <c r="F77" s="52"/>
      <c r="G77" s="23">
        <f t="shared" si="7"/>
        <v>0</v>
      </c>
    </row>
    <row r="78" spans="1:8" s="17" customFormat="1" ht="30" customHeight="1" x14ac:dyDescent="0.2">
      <c r="A78" s="18">
        <f t="shared" si="8"/>
        <v>66</v>
      </c>
      <c r="B78" s="19" t="s">
        <v>147</v>
      </c>
      <c r="C78" s="13" t="s">
        <v>148</v>
      </c>
      <c r="D78" s="21">
        <v>5</v>
      </c>
      <c r="E78" s="3" t="s">
        <v>3</v>
      </c>
      <c r="F78" s="52"/>
      <c r="G78" s="23">
        <f t="shared" si="7"/>
        <v>0</v>
      </c>
    </row>
    <row r="79" spans="1:8" s="17" customFormat="1" ht="30" customHeight="1" x14ac:dyDescent="0.2">
      <c r="A79" s="18">
        <f t="shared" si="8"/>
        <v>67</v>
      </c>
      <c r="B79" s="19" t="s">
        <v>214</v>
      </c>
      <c r="C79" s="13" t="s">
        <v>215</v>
      </c>
      <c r="D79" s="21">
        <v>2</v>
      </c>
      <c r="E79" s="3" t="s">
        <v>3</v>
      </c>
      <c r="F79" s="52"/>
      <c r="G79" s="23">
        <f t="shared" si="7"/>
        <v>0</v>
      </c>
    </row>
    <row r="80" spans="1:8" s="17" customFormat="1" ht="30" customHeight="1" x14ac:dyDescent="0.2">
      <c r="A80" s="18">
        <f t="shared" si="8"/>
        <v>68</v>
      </c>
      <c r="B80" s="19" t="s">
        <v>149</v>
      </c>
      <c r="C80" s="13" t="s">
        <v>31</v>
      </c>
      <c r="D80" s="21">
        <v>10</v>
      </c>
      <c r="E80" s="3" t="s">
        <v>6</v>
      </c>
      <c r="F80" s="52"/>
      <c r="G80" s="23">
        <f t="shared" si="7"/>
        <v>0</v>
      </c>
    </row>
    <row r="81" spans="1:7" s="17" customFormat="1" ht="30" customHeight="1" x14ac:dyDescent="0.2">
      <c r="A81" s="18">
        <f t="shared" si="8"/>
        <v>69</v>
      </c>
      <c r="B81" s="19" t="s">
        <v>150</v>
      </c>
      <c r="C81" s="13" t="s">
        <v>32</v>
      </c>
      <c r="D81" s="21">
        <v>2</v>
      </c>
      <c r="E81" s="3" t="s">
        <v>6</v>
      </c>
      <c r="F81" s="52"/>
      <c r="G81" s="23">
        <f t="shared" si="7"/>
        <v>0</v>
      </c>
    </row>
    <row r="82" spans="1:7" s="17" customFormat="1" ht="30" customHeight="1" x14ac:dyDescent="0.2">
      <c r="A82" s="18">
        <f t="shared" si="8"/>
        <v>70</v>
      </c>
      <c r="B82" s="19" t="s">
        <v>151</v>
      </c>
      <c r="C82" s="13" t="s">
        <v>33</v>
      </c>
      <c r="D82" s="21">
        <v>3</v>
      </c>
      <c r="E82" s="3" t="s">
        <v>6</v>
      </c>
      <c r="F82" s="52"/>
      <c r="G82" s="23">
        <f t="shared" si="7"/>
        <v>0</v>
      </c>
    </row>
    <row r="83" spans="1:7" s="17" customFormat="1" ht="30" customHeight="1" x14ac:dyDescent="0.2">
      <c r="A83" s="18">
        <f t="shared" si="8"/>
        <v>71</v>
      </c>
      <c r="B83" s="19" t="s">
        <v>152</v>
      </c>
      <c r="C83" s="13" t="s">
        <v>34</v>
      </c>
      <c r="D83" s="21">
        <v>4</v>
      </c>
      <c r="E83" s="3" t="s">
        <v>6</v>
      </c>
      <c r="F83" s="52"/>
      <c r="G83" s="23">
        <f t="shared" si="7"/>
        <v>0</v>
      </c>
    </row>
    <row r="84" spans="1:7" s="17" customFormat="1" ht="30" customHeight="1" x14ac:dyDescent="0.2">
      <c r="A84" s="18">
        <f t="shared" si="8"/>
        <v>72</v>
      </c>
      <c r="B84" s="19" t="s">
        <v>216</v>
      </c>
      <c r="C84" s="13" t="s">
        <v>217</v>
      </c>
      <c r="D84" s="21">
        <v>1</v>
      </c>
      <c r="E84" s="3" t="s">
        <v>6</v>
      </c>
      <c r="F84" s="52"/>
      <c r="G84" s="23">
        <f t="shared" ref="G84" si="9">SUM(D84*F84)</f>
        <v>0</v>
      </c>
    </row>
    <row r="85" spans="1:7" s="17" customFormat="1" ht="30" customHeight="1" x14ac:dyDescent="0.2">
      <c r="A85" s="18">
        <f t="shared" si="8"/>
        <v>73</v>
      </c>
      <c r="B85" s="19" t="s">
        <v>153</v>
      </c>
      <c r="C85" s="13" t="s">
        <v>35</v>
      </c>
      <c r="D85" s="21">
        <v>1</v>
      </c>
      <c r="E85" s="3" t="s">
        <v>3</v>
      </c>
      <c r="F85" s="52"/>
      <c r="G85" s="23">
        <f t="shared" si="7"/>
        <v>0</v>
      </c>
    </row>
    <row r="86" spans="1:7" s="17" customFormat="1" ht="30" customHeight="1" x14ac:dyDescent="0.2">
      <c r="A86" s="18">
        <f t="shared" si="8"/>
        <v>74</v>
      </c>
      <c r="B86" s="19" t="s">
        <v>154</v>
      </c>
      <c r="C86" s="13" t="s">
        <v>36</v>
      </c>
      <c r="D86" s="21">
        <v>6</v>
      </c>
      <c r="E86" s="3" t="s">
        <v>3</v>
      </c>
      <c r="F86" s="52"/>
      <c r="G86" s="23">
        <f t="shared" si="7"/>
        <v>0</v>
      </c>
    </row>
    <row r="87" spans="1:7" s="17" customFormat="1" ht="30" customHeight="1" x14ac:dyDescent="0.2">
      <c r="A87" s="18">
        <f t="shared" si="8"/>
        <v>75</v>
      </c>
      <c r="B87" s="19" t="s">
        <v>155</v>
      </c>
      <c r="C87" s="13" t="s">
        <v>37</v>
      </c>
      <c r="D87" s="21">
        <v>1</v>
      </c>
      <c r="E87" s="3" t="s">
        <v>3</v>
      </c>
      <c r="F87" s="52"/>
      <c r="G87" s="23">
        <f t="shared" si="7"/>
        <v>0</v>
      </c>
    </row>
    <row r="88" spans="1:7" s="17" customFormat="1" ht="30" customHeight="1" x14ac:dyDescent="0.2">
      <c r="A88" s="18">
        <f t="shared" si="8"/>
        <v>76</v>
      </c>
      <c r="B88" s="19" t="s">
        <v>156</v>
      </c>
      <c r="C88" s="13" t="s">
        <v>38</v>
      </c>
      <c r="D88" s="21">
        <v>1</v>
      </c>
      <c r="E88" s="3" t="s">
        <v>3</v>
      </c>
      <c r="F88" s="52"/>
      <c r="G88" s="23">
        <f t="shared" si="7"/>
        <v>0</v>
      </c>
    </row>
    <row r="89" spans="1:7" s="17" customFormat="1" ht="30" customHeight="1" x14ac:dyDescent="0.2">
      <c r="A89" s="18">
        <f t="shared" si="8"/>
        <v>77</v>
      </c>
      <c r="B89" s="19" t="s">
        <v>157</v>
      </c>
      <c r="C89" s="13" t="s">
        <v>158</v>
      </c>
      <c r="D89" s="21">
        <v>6</v>
      </c>
      <c r="E89" s="3" t="s">
        <v>3</v>
      </c>
      <c r="F89" s="52"/>
      <c r="G89" s="23">
        <f t="shared" si="7"/>
        <v>0</v>
      </c>
    </row>
    <row r="90" spans="1:7" s="17" customFormat="1" ht="30" customHeight="1" x14ac:dyDescent="0.2">
      <c r="A90" s="18">
        <f t="shared" si="8"/>
        <v>78</v>
      </c>
      <c r="B90" s="19" t="s">
        <v>159</v>
      </c>
      <c r="C90" s="13" t="s">
        <v>42</v>
      </c>
      <c r="D90" s="21">
        <v>1</v>
      </c>
      <c r="E90" s="3" t="s">
        <v>6</v>
      </c>
      <c r="F90" s="52"/>
      <c r="G90" s="23">
        <f t="shared" si="7"/>
        <v>0</v>
      </c>
    </row>
    <row r="91" spans="1:7" s="17" customFormat="1" ht="30" customHeight="1" x14ac:dyDescent="0.2">
      <c r="A91" s="18">
        <f t="shared" si="8"/>
        <v>79</v>
      </c>
      <c r="B91" s="19" t="s">
        <v>160</v>
      </c>
      <c r="C91" s="13" t="s">
        <v>161</v>
      </c>
      <c r="D91" s="21">
        <v>1</v>
      </c>
      <c r="E91" s="3" t="s">
        <v>6</v>
      </c>
      <c r="F91" s="52"/>
      <c r="G91" s="23">
        <f t="shared" si="7"/>
        <v>0</v>
      </c>
    </row>
    <row r="92" spans="1:7" s="17" customFormat="1" ht="30" customHeight="1" x14ac:dyDescent="0.2">
      <c r="A92" s="18">
        <f t="shared" si="8"/>
        <v>80</v>
      </c>
      <c r="B92" s="19" t="s">
        <v>162</v>
      </c>
      <c r="C92" s="13" t="s">
        <v>163</v>
      </c>
      <c r="D92" s="21">
        <v>1</v>
      </c>
      <c r="E92" s="3" t="s">
        <v>3</v>
      </c>
      <c r="F92" s="52"/>
      <c r="G92" s="23">
        <f t="shared" si="7"/>
        <v>0</v>
      </c>
    </row>
    <row r="93" spans="1:7" s="17" customFormat="1" ht="30" customHeight="1" x14ac:dyDescent="0.2">
      <c r="A93" s="18">
        <f t="shared" si="8"/>
        <v>81</v>
      </c>
      <c r="B93" s="19" t="s">
        <v>164</v>
      </c>
      <c r="C93" s="13" t="s">
        <v>39</v>
      </c>
      <c r="D93" s="21">
        <v>1</v>
      </c>
      <c r="E93" s="3" t="s">
        <v>3</v>
      </c>
      <c r="F93" s="52"/>
      <c r="G93" s="23">
        <f t="shared" si="7"/>
        <v>0</v>
      </c>
    </row>
    <row r="94" spans="1:7" s="17" customFormat="1" ht="30" customHeight="1" x14ac:dyDescent="0.2">
      <c r="A94" s="18">
        <f t="shared" si="8"/>
        <v>82</v>
      </c>
      <c r="B94" s="19" t="s">
        <v>165</v>
      </c>
      <c r="C94" s="13" t="s">
        <v>166</v>
      </c>
      <c r="D94" s="21">
        <v>1</v>
      </c>
      <c r="E94" s="3" t="s">
        <v>3</v>
      </c>
      <c r="F94" s="52"/>
      <c r="G94" s="23">
        <f t="shared" si="7"/>
        <v>0</v>
      </c>
    </row>
    <row r="95" spans="1:7" s="17" customFormat="1" ht="30" customHeight="1" x14ac:dyDescent="0.2">
      <c r="A95" s="18">
        <f t="shared" si="8"/>
        <v>83</v>
      </c>
      <c r="B95" s="19" t="s">
        <v>167</v>
      </c>
      <c r="C95" s="13" t="s">
        <v>168</v>
      </c>
      <c r="D95" s="21">
        <v>8</v>
      </c>
      <c r="E95" s="3" t="s">
        <v>3</v>
      </c>
      <c r="F95" s="52"/>
      <c r="G95" s="23">
        <f t="shared" si="7"/>
        <v>0</v>
      </c>
    </row>
    <row r="96" spans="1:7" s="17" customFormat="1" ht="30" customHeight="1" x14ac:dyDescent="0.2">
      <c r="A96" s="18">
        <f t="shared" si="8"/>
        <v>84</v>
      </c>
      <c r="B96" s="19" t="s">
        <v>169</v>
      </c>
      <c r="C96" s="13" t="s">
        <v>40</v>
      </c>
      <c r="D96" s="21">
        <v>6</v>
      </c>
      <c r="E96" s="3" t="s">
        <v>3</v>
      </c>
      <c r="F96" s="52"/>
      <c r="G96" s="23">
        <f t="shared" si="7"/>
        <v>0</v>
      </c>
    </row>
    <row r="97" spans="1:7" s="17" customFormat="1" ht="33" customHeight="1" x14ac:dyDescent="0.2">
      <c r="A97" s="18">
        <f t="shared" si="8"/>
        <v>85</v>
      </c>
      <c r="B97" s="19" t="s">
        <v>170</v>
      </c>
      <c r="C97" s="13" t="s">
        <v>171</v>
      </c>
      <c r="D97" s="21">
        <v>1</v>
      </c>
      <c r="E97" s="3" t="s">
        <v>6</v>
      </c>
      <c r="F97" s="52"/>
      <c r="G97" s="23">
        <f t="shared" si="7"/>
        <v>0</v>
      </c>
    </row>
    <row r="98" spans="1:7" s="17" customFormat="1" ht="30" customHeight="1" x14ac:dyDescent="0.2">
      <c r="A98" s="18">
        <f t="shared" si="8"/>
        <v>86</v>
      </c>
      <c r="B98" s="19" t="s">
        <v>172</v>
      </c>
      <c r="C98" s="13" t="s">
        <v>173</v>
      </c>
      <c r="D98" s="21">
        <v>1075</v>
      </c>
      <c r="E98" s="3" t="s">
        <v>2</v>
      </c>
      <c r="F98" s="52"/>
      <c r="G98" s="23">
        <f t="shared" si="7"/>
        <v>0</v>
      </c>
    </row>
    <row r="99" spans="1:7" s="17" customFormat="1" ht="40.5" customHeight="1" thickBot="1" x14ac:dyDescent="0.25">
      <c r="A99" s="18">
        <f t="shared" si="8"/>
        <v>87</v>
      </c>
      <c r="B99" s="19" t="s">
        <v>174</v>
      </c>
      <c r="C99" s="13" t="s">
        <v>175</v>
      </c>
      <c r="D99" s="21">
        <v>2</v>
      </c>
      <c r="E99" s="3" t="s">
        <v>3</v>
      </c>
      <c r="F99" s="54"/>
      <c r="G99" s="23">
        <f t="shared" si="7"/>
        <v>0</v>
      </c>
    </row>
    <row r="100" spans="1:7" ht="15.75" thickBot="1" x14ac:dyDescent="0.3">
      <c r="A100" s="56" t="s">
        <v>46</v>
      </c>
      <c r="B100" s="62"/>
      <c r="C100" s="62"/>
      <c r="D100" s="62"/>
      <c r="E100" s="62"/>
      <c r="F100" s="64"/>
      <c r="G100" s="37">
        <f>SUM(G62:G99)</f>
        <v>0</v>
      </c>
    </row>
    <row r="101" spans="1:7" ht="15.75" thickBot="1" x14ac:dyDescent="0.3">
      <c r="A101" s="56" t="s">
        <v>224</v>
      </c>
      <c r="B101" s="57"/>
      <c r="C101" s="57"/>
      <c r="D101" s="57"/>
      <c r="E101" s="57"/>
      <c r="F101" s="58"/>
      <c r="G101" s="37">
        <f>SUM(G43,G60,G100)</f>
        <v>0</v>
      </c>
    </row>
    <row r="102" spans="1:7" ht="15.75" thickBot="1" x14ac:dyDescent="0.3">
      <c r="A102" s="74" t="s">
        <v>232</v>
      </c>
      <c r="B102" s="75"/>
      <c r="C102" s="75"/>
      <c r="D102" s="75"/>
      <c r="E102" s="76"/>
      <c r="F102" s="43">
        <v>0.1</v>
      </c>
      <c r="G102" s="25">
        <f>SUM(F102*G101)</f>
        <v>0</v>
      </c>
    </row>
    <row r="103" spans="1:7" ht="15.75" thickBot="1" x14ac:dyDescent="0.3">
      <c r="A103" s="56" t="s">
        <v>225</v>
      </c>
      <c r="B103" s="57"/>
      <c r="C103" s="57"/>
      <c r="D103" s="57"/>
      <c r="E103" s="57"/>
      <c r="F103" s="58"/>
      <c r="G103" s="42">
        <f>SUM(G101,G102)</f>
        <v>0</v>
      </c>
    </row>
    <row r="104" spans="1:7" ht="15.75" thickBot="1" x14ac:dyDescent="0.3">
      <c r="A104" s="59"/>
      <c r="B104" s="60"/>
      <c r="C104" s="60"/>
      <c r="D104" s="60"/>
      <c r="E104" s="60"/>
      <c r="F104" s="60"/>
      <c r="G104" s="61"/>
    </row>
    <row r="105" spans="1:7" ht="15.75" thickBot="1" x14ac:dyDescent="0.3">
      <c r="A105" s="82" t="s">
        <v>228</v>
      </c>
      <c r="B105" s="83"/>
      <c r="C105" s="83"/>
      <c r="D105" s="83"/>
      <c r="E105" s="83"/>
      <c r="F105" s="38"/>
      <c r="G105" s="39"/>
    </row>
    <row r="106" spans="1:7" ht="23.1" customHeight="1" x14ac:dyDescent="0.25">
      <c r="A106" s="5">
        <f>A99+1</f>
        <v>88</v>
      </c>
      <c r="B106" s="6" t="s">
        <v>176</v>
      </c>
      <c r="C106" s="36" t="s">
        <v>47</v>
      </c>
      <c r="D106" s="21">
        <v>1</v>
      </c>
      <c r="E106" s="3" t="s">
        <v>1</v>
      </c>
      <c r="F106" s="55"/>
      <c r="G106" s="24">
        <f t="shared" si="7"/>
        <v>0</v>
      </c>
    </row>
    <row r="107" spans="1:7" ht="23.1" customHeight="1" x14ac:dyDescent="0.25">
      <c r="A107" s="5">
        <f>A106+1</f>
        <v>89</v>
      </c>
      <c r="B107" s="6" t="s">
        <v>177</v>
      </c>
      <c r="C107" s="36" t="s">
        <v>178</v>
      </c>
      <c r="D107" s="21">
        <v>4</v>
      </c>
      <c r="E107" s="3" t="s">
        <v>3</v>
      </c>
      <c r="F107" s="52"/>
      <c r="G107" s="23">
        <f t="shared" ref="G107" si="10">SUM(D107*F107)</f>
        <v>0</v>
      </c>
    </row>
    <row r="108" spans="1:7" ht="23.1" customHeight="1" x14ac:dyDescent="0.25">
      <c r="A108" s="5">
        <f t="shared" ref="A108:A118" si="11">A107+1</f>
        <v>90</v>
      </c>
      <c r="B108" s="6" t="s">
        <v>179</v>
      </c>
      <c r="C108" s="36" t="s">
        <v>180</v>
      </c>
      <c r="D108" s="21">
        <v>189</v>
      </c>
      <c r="E108" s="3" t="s">
        <v>2</v>
      </c>
      <c r="F108" s="52"/>
      <c r="G108" s="23">
        <f t="shared" ref="G108:G118" si="12">SUM(D108*F108)</f>
        <v>0</v>
      </c>
    </row>
    <row r="109" spans="1:7" ht="26.25" customHeight="1" x14ac:dyDescent="0.25">
      <c r="A109" s="5">
        <f t="shared" si="11"/>
        <v>91</v>
      </c>
      <c r="B109" s="6" t="s">
        <v>181</v>
      </c>
      <c r="C109" s="36" t="s">
        <v>182</v>
      </c>
      <c r="D109" s="21">
        <v>10</v>
      </c>
      <c r="E109" s="3" t="s">
        <v>3</v>
      </c>
      <c r="F109" s="52"/>
      <c r="G109" s="23">
        <f t="shared" si="12"/>
        <v>0</v>
      </c>
    </row>
    <row r="110" spans="1:7" ht="23.1" customHeight="1" x14ac:dyDescent="0.25">
      <c r="A110" s="5">
        <f t="shared" si="11"/>
        <v>92</v>
      </c>
      <c r="B110" s="6" t="s">
        <v>183</v>
      </c>
      <c r="C110" s="36" t="s">
        <v>184</v>
      </c>
      <c r="D110" s="21">
        <v>1</v>
      </c>
      <c r="E110" s="3" t="s">
        <v>3</v>
      </c>
      <c r="F110" s="52"/>
      <c r="G110" s="23">
        <f t="shared" si="12"/>
        <v>0</v>
      </c>
    </row>
    <row r="111" spans="1:7" ht="23.1" customHeight="1" x14ac:dyDescent="0.25">
      <c r="A111" s="5">
        <f t="shared" si="11"/>
        <v>93</v>
      </c>
      <c r="B111" s="6" t="s">
        <v>185</v>
      </c>
      <c r="C111" s="36" t="s">
        <v>186</v>
      </c>
      <c r="D111" s="21">
        <v>100</v>
      </c>
      <c r="E111" s="3" t="s">
        <v>4</v>
      </c>
      <c r="F111" s="52"/>
      <c r="G111" s="23">
        <f t="shared" si="12"/>
        <v>0</v>
      </c>
    </row>
    <row r="112" spans="1:7" ht="23.1" customHeight="1" x14ac:dyDescent="0.25">
      <c r="A112" s="5">
        <f t="shared" si="11"/>
        <v>94</v>
      </c>
      <c r="B112" s="6" t="s">
        <v>187</v>
      </c>
      <c r="C112" s="36" t="s">
        <v>188</v>
      </c>
      <c r="D112" s="21">
        <v>240</v>
      </c>
      <c r="E112" s="3" t="s">
        <v>4</v>
      </c>
      <c r="F112" s="52"/>
      <c r="G112" s="23">
        <f t="shared" si="12"/>
        <v>0</v>
      </c>
    </row>
    <row r="113" spans="1:7" ht="23.1" customHeight="1" x14ac:dyDescent="0.25">
      <c r="A113" s="5">
        <f t="shared" si="11"/>
        <v>95</v>
      </c>
      <c r="B113" s="6" t="s">
        <v>189</v>
      </c>
      <c r="C113" s="36" t="s">
        <v>190</v>
      </c>
      <c r="D113" s="21">
        <v>2</v>
      </c>
      <c r="E113" s="3" t="s">
        <v>3</v>
      </c>
      <c r="F113" s="52"/>
      <c r="G113" s="23">
        <f t="shared" si="12"/>
        <v>0</v>
      </c>
    </row>
    <row r="114" spans="1:7" ht="23.1" customHeight="1" x14ac:dyDescent="0.25">
      <c r="A114" s="5">
        <f t="shared" si="11"/>
        <v>96</v>
      </c>
      <c r="B114" s="6" t="s">
        <v>191</v>
      </c>
      <c r="C114" s="36" t="s">
        <v>192</v>
      </c>
      <c r="D114" s="21">
        <v>2</v>
      </c>
      <c r="E114" s="3" t="s">
        <v>3</v>
      </c>
      <c r="F114" s="52"/>
      <c r="G114" s="23">
        <f t="shared" si="12"/>
        <v>0</v>
      </c>
    </row>
    <row r="115" spans="1:7" ht="23.1" customHeight="1" x14ac:dyDescent="0.25">
      <c r="A115" s="5">
        <f t="shared" si="11"/>
        <v>97</v>
      </c>
      <c r="B115" s="6" t="s">
        <v>193</v>
      </c>
      <c r="C115" s="36" t="s">
        <v>194</v>
      </c>
      <c r="D115" s="21">
        <v>3</v>
      </c>
      <c r="E115" s="3" t="s">
        <v>3</v>
      </c>
      <c r="F115" s="52"/>
      <c r="G115" s="23">
        <f t="shared" si="12"/>
        <v>0</v>
      </c>
    </row>
    <row r="116" spans="1:7" ht="23.1" customHeight="1" x14ac:dyDescent="0.25">
      <c r="A116" s="5">
        <f t="shared" si="11"/>
        <v>98</v>
      </c>
      <c r="B116" s="6" t="s">
        <v>195</v>
      </c>
      <c r="C116" s="36" t="s">
        <v>196</v>
      </c>
      <c r="D116" s="21">
        <v>165</v>
      </c>
      <c r="E116" s="3" t="s">
        <v>2</v>
      </c>
      <c r="F116" s="52"/>
      <c r="G116" s="23">
        <f t="shared" si="12"/>
        <v>0</v>
      </c>
    </row>
    <row r="117" spans="1:7" ht="23.1" customHeight="1" x14ac:dyDescent="0.25">
      <c r="A117" s="5">
        <f t="shared" si="11"/>
        <v>99</v>
      </c>
      <c r="B117" s="6" t="s">
        <v>197</v>
      </c>
      <c r="C117" s="36" t="s">
        <v>198</v>
      </c>
      <c r="D117" s="21">
        <v>55</v>
      </c>
      <c r="E117" s="3" t="s">
        <v>2</v>
      </c>
      <c r="F117" s="52"/>
      <c r="G117" s="23">
        <f t="shared" si="12"/>
        <v>0</v>
      </c>
    </row>
    <row r="118" spans="1:7" ht="23.1" customHeight="1" thickBot="1" x14ac:dyDescent="0.3">
      <c r="A118" s="5">
        <f t="shared" si="11"/>
        <v>100</v>
      </c>
      <c r="B118" s="6" t="s">
        <v>199</v>
      </c>
      <c r="C118" s="36" t="s">
        <v>200</v>
      </c>
      <c r="D118" s="21">
        <v>1</v>
      </c>
      <c r="E118" s="3" t="s">
        <v>1</v>
      </c>
      <c r="F118" s="52"/>
      <c r="G118" s="23">
        <f t="shared" si="12"/>
        <v>0</v>
      </c>
    </row>
    <row r="119" spans="1:7" ht="15.75" thickBot="1" x14ac:dyDescent="0.3">
      <c r="A119" s="71" t="s">
        <v>205</v>
      </c>
      <c r="B119" s="72"/>
      <c r="C119" s="72"/>
      <c r="D119" s="72"/>
      <c r="E119" s="72"/>
      <c r="F119" s="73"/>
      <c r="G119" s="44">
        <f>SUM(G106:G118)</f>
        <v>0</v>
      </c>
    </row>
    <row r="120" spans="1:7" ht="15.75" thickBot="1" x14ac:dyDescent="0.3">
      <c r="A120" s="77" t="s">
        <v>233</v>
      </c>
      <c r="B120" s="77"/>
      <c r="C120" s="77"/>
      <c r="D120" s="77"/>
      <c r="E120" s="77"/>
      <c r="F120" s="43">
        <v>0.1</v>
      </c>
      <c r="G120" s="45">
        <f>SUM(F120*G119)</f>
        <v>0</v>
      </c>
    </row>
    <row r="121" spans="1:7" ht="15.75" thickBot="1" x14ac:dyDescent="0.3">
      <c r="A121" s="71" t="s">
        <v>226</v>
      </c>
      <c r="B121" s="71"/>
      <c r="C121" s="71"/>
      <c r="D121" s="71"/>
      <c r="E121" s="71"/>
      <c r="F121" s="78"/>
      <c r="G121" s="44">
        <f>SUM(G119,G120)</f>
        <v>0</v>
      </c>
    </row>
    <row r="122" spans="1:7" ht="15.75" thickBot="1" x14ac:dyDescent="0.3">
      <c r="A122" s="79"/>
      <c r="B122" s="75"/>
      <c r="C122" s="75"/>
      <c r="D122" s="75"/>
      <c r="E122" s="75"/>
      <c r="F122" s="75"/>
      <c r="G122" s="76"/>
    </row>
    <row r="123" spans="1:7" ht="47.25" customHeight="1" thickBot="1" x14ac:dyDescent="0.3">
      <c r="A123" s="65" t="s">
        <v>234</v>
      </c>
      <c r="B123" s="66"/>
      <c r="C123" s="66"/>
      <c r="D123" s="66"/>
      <c r="E123" s="66"/>
      <c r="F123" s="67"/>
      <c r="G123" s="35">
        <f>SUM(G103,G121)</f>
        <v>0</v>
      </c>
    </row>
    <row r="126" spans="1:7" x14ac:dyDescent="0.25">
      <c r="A126" s="70" t="s">
        <v>237</v>
      </c>
      <c r="B126" s="93"/>
      <c r="C126" s="93"/>
    </row>
    <row r="127" spans="1:7" x14ac:dyDescent="0.25">
      <c r="A127" s="93"/>
      <c r="B127" s="93"/>
      <c r="C127" s="93"/>
    </row>
    <row r="128" spans="1:7" x14ac:dyDescent="0.25">
      <c r="A128" s="70" t="s">
        <v>238</v>
      </c>
      <c r="B128" s="93"/>
      <c r="C128" s="93"/>
    </row>
  </sheetData>
  <sheetProtection algorithmName="SHA-512" hashValue="7W8KayyW8zLs0u+PNWqXVLH4O8fYp17bSGn4ccnRkLv68OMNobnT55rMuWfRWQVey9sf3Hg67O/ZA/TI4LtgZQ==" saltValue="9hny94KDWsLP11tq7cPZkA==" spinCount="100000" sheet="1" objects="1" scenarios="1"/>
  <mergeCells count="31">
    <mergeCell ref="A126:C126"/>
    <mergeCell ref="A128:C128"/>
    <mergeCell ref="A127:C127"/>
    <mergeCell ref="G6:G7"/>
    <mergeCell ref="E6:E7"/>
    <mergeCell ref="C6:C7"/>
    <mergeCell ref="B6:B7"/>
    <mergeCell ref="A6:A7"/>
    <mergeCell ref="D6:D7"/>
    <mergeCell ref="F6:F7"/>
    <mergeCell ref="A123:F123"/>
    <mergeCell ref="A4:E4"/>
    <mergeCell ref="A5:E5"/>
    <mergeCell ref="A1:E1"/>
    <mergeCell ref="A2:E2"/>
    <mergeCell ref="A3:E3"/>
    <mergeCell ref="A119:F119"/>
    <mergeCell ref="A102:E102"/>
    <mergeCell ref="A120:E120"/>
    <mergeCell ref="A121:F121"/>
    <mergeCell ref="A122:G122"/>
    <mergeCell ref="A8:C8"/>
    <mergeCell ref="A44:E44"/>
    <mergeCell ref="A61:E61"/>
    <mergeCell ref="A105:E105"/>
    <mergeCell ref="A101:F101"/>
    <mergeCell ref="A103:F103"/>
    <mergeCell ref="A104:G104"/>
    <mergeCell ref="A43:F43"/>
    <mergeCell ref="A60:F60"/>
    <mergeCell ref="A100:F100"/>
  </mergeCells>
  <printOptions horizontalCentered="1"/>
  <pageMargins left="0.7" right="0.7" top="0.75" bottom="0.88" header="0.3" footer="0.17"/>
  <pageSetup scale="68" fitToHeight="0" orientation="portrait" r:id="rId1"/>
  <headerFooter>
    <oddFooter>&amp;LBidder Name: _________________________________
Authorized Signature: _________________________________</oddFooter>
  </headerFooter>
  <rowBreaks count="3" manualBreakCount="3">
    <brk id="43" max="16383" man="1"/>
    <brk id="60" max="16383" man="1"/>
    <brk id="8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A221-7840-45BF-946D-AF19BFDA038E}">
  <sheetPr>
    <tabColor rgb="FFFF0000"/>
    <pageSetUpPr fitToPage="1"/>
  </sheetPr>
  <dimension ref="A1:H128"/>
  <sheetViews>
    <sheetView zoomScale="110" zoomScaleNormal="110" zoomScaleSheetLayoutView="100" workbookViewId="0">
      <selection activeCell="K19" sqref="K19"/>
    </sheetView>
  </sheetViews>
  <sheetFormatPr defaultRowHeight="15" x14ac:dyDescent="0.25"/>
  <cols>
    <col min="2" max="2" width="11.85546875" customWidth="1"/>
    <col min="3" max="3" width="39.42578125" customWidth="1"/>
    <col min="6" max="6" width="29.5703125" customWidth="1"/>
    <col min="7" max="7" width="19.28515625" customWidth="1"/>
  </cols>
  <sheetData>
    <row r="1" spans="1:7" x14ac:dyDescent="0.25">
      <c r="A1" s="70" t="s">
        <v>222</v>
      </c>
      <c r="B1" s="70"/>
      <c r="C1" s="70"/>
      <c r="D1" s="70"/>
      <c r="E1" s="70"/>
    </row>
    <row r="2" spans="1:7" x14ac:dyDescent="0.25">
      <c r="A2" s="70" t="s">
        <v>221</v>
      </c>
      <c r="B2" s="70"/>
      <c r="C2" s="70"/>
      <c r="D2" s="70"/>
      <c r="E2" s="70"/>
    </row>
    <row r="3" spans="1:7" x14ac:dyDescent="0.25">
      <c r="A3" s="68" t="s">
        <v>220</v>
      </c>
      <c r="B3" s="68"/>
      <c r="C3" s="68"/>
      <c r="D3" s="68"/>
      <c r="E3" s="68"/>
    </row>
    <row r="4" spans="1:7" x14ac:dyDescent="0.25">
      <c r="A4" s="68" t="s">
        <v>236</v>
      </c>
      <c r="B4" s="68"/>
      <c r="C4" s="68"/>
      <c r="D4" s="68"/>
      <c r="E4" s="68"/>
    </row>
    <row r="5" spans="1:7" ht="15.75" thickBot="1" x14ac:dyDescent="0.3">
      <c r="A5" s="69" t="s">
        <v>223</v>
      </c>
      <c r="B5" s="69"/>
      <c r="C5" s="69"/>
      <c r="D5" s="69"/>
      <c r="E5" s="69"/>
    </row>
    <row r="6" spans="1:7" ht="20.100000000000001" customHeight="1" thickTop="1" x14ac:dyDescent="0.25">
      <c r="A6" s="90" t="s">
        <v>12</v>
      </c>
      <c r="B6" s="86" t="s">
        <v>11</v>
      </c>
      <c r="C6" s="88" t="s">
        <v>0</v>
      </c>
      <c r="D6" s="92" t="s">
        <v>13</v>
      </c>
      <c r="E6" s="86" t="s">
        <v>10</v>
      </c>
      <c r="F6" s="86" t="s">
        <v>8</v>
      </c>
      <c r="G6" s="84" t="s">
        <v>9</v>
      </c>
    </row>
    <row r="7" spans="1:7" ht="31.9" customHeight="1" thickBot="1" x14ac:dyDescent="0.3">
      <c r="A7" s="91"/>
      <c r="B7" s="87"/>
      <c r="C7" s="89"/>
      <c r="D7" s="87"/>
      <c r="E7" s="87"/>
      <c r="F7" s="87"/>
      <c r="G7" s="85"/>
    </row>
    <row r="8" spans="1:7" ht="15.75" thickBot="1" x14ac:dyDescent="0.3">
      <c r="A8" s="80" t="s">
        <v>229</v>
      </c>
      <c r="B8" s="81"/>
      <c r="C8" s="81"/>
      <c r="D8" s="31"/>
      <c r="E8" s="32"/>
      <c r="F8" s="32"/>
      <c r="G8" s="33"/>
    </row>
    <row r="9" spans="1:7" ht="23.1" customHeight="1" x14ac:dyDescent="0.25">
      <c r="A9" s="7">
        <v>1</v>
      </c>
      <c r="B9" s="9" t="s">
        <v>206</v>
      </c>
      <c r="C9" s="14" t="s">
        <v>47</v>
      </c>
      <c r="D9" s="10">
        <v>1</v>
      </c>
      <c r="E9" s="29" t="s">
        <v>1</v>
      </c>
      <c r="F9" s="47"/>
      <c r="G9" s="22">
        <f>SUM(D9*F9)</f>
        <v>0</v>
      </c>
    </row>
    <row r="10" spans="1:7" ht="23.1" customHeight="1" x14ac:dyDescent="0.25">
      <c r="A10" s="4">
        <f>A9+1</f>
        <v>2</v>
      </c>
      <c r="B10" s="11" t="s">
        <v>207</v>
      </c>
      <c r="C10" s="15" t="s">
        <v>48</v>
      </c>
      <c r="D10" s="8">
        <v>1</v>
      </c>
      <c r="E10" s="2" t="s">
        <v>1</v>
      </c>
      <c r="F10" s="48"/>
      <c r="G10" s="23">
        <f t="shared" ref="G10:G42" si="0">SUM(D10*F10)</f>
        <v>0</v>
      </c>
    </row>
    <row r="11" spans="1:7" ht="23.1" customHeight="1" x14ac:dyDescent="0.25">
      <c r="A11" s="4">
        <f t="shared" ref="A11:A42" si="1">A10+1</f>
        <v>3</v>
      </c>
      <c r="B11" s="11" t="s">
        <v>49</v>
      </c>
      <c r="C11" s="15" t="s">
        <v>77</v>
      </c>
      <c r="D11" s="8">
        <v>460</v>
      </c>
      <c r="E11" s="2" t="s">
        <v>2</v>
      </c>
      <c r="F11" s="48"/>
      <c r="G11" s="23">
        <f t="shared" si="0"/>
        <v>0</v>
      </c>
    </row>
    <row r="12" spans="1:7" ht="23.1" customHeight="1" x14ac:dyDescent="0.25">
      <c r="A12" s="4">
        <f t="shared" si="1"/>
        <v>4</v>
      </c>
      <c r="B12" s="11" t="s">
        <v>50</v>
      </c>
      <c r="C12" s="15" t="s">
        <v>78</v>
      </c>
      <c r="D12" s="8">
        <v>183</v>
      </c>
      <c r="E12" s="2" t="s">
        <v>2</v>
      </c>
      <c r="F12" s="48"/>
      <c r="G12" s="23">
        <f t="shared" si="0"/>
        <v>0</v>
      </c>
    </row>
    <row r="13" spans="1:7" ht="23.1" customHeight="1" x14ac:dyDescent="0.25">
      <c r="A13" s="4">
        <f t="shared" si="1"/>
        <v>5</v>
      </c>
      <c r="B13" s="11" t="s">
        <v>51</v>
      </c>
      <c r="C13" s="15" t="s">
        <v>79</v>
      </c>
      <c r="D13" s="8">
        <v>9</v>
      </c>
      <c r="E13" s="2" t="s">
        <v>3</v>
      </c>
      <c r="F13" s="48"/>
      <c r="G13" s="23">
        <f t="shared" si="0"/>
        <v>0</v>
      </c>
    </row>
    <row r="14" spans="1:7" ht="23.1" customHeight="1" x14ac:dyDescent="0.25">
      <c r="A14" s="4">
        <f t="shared" si="1"/>
        <v>6</v>
      </c>
      <c r="B14" s="11" t="s">
        <v>52</v>
      </c>
      <c r="C14" s="15" t="s">
        <v>80</v>
      </c>
      <c r="D14" s="8">
        <v>1</v>
      </c>
      <c r="E14" s="2" t="s">
        <v>1</v>
      </c>
      <c r="F14" s="49"/>
      <c r="G14" s="23">
        <f t="shared" si="0"/>
        <v>0</v>
      </c>
    </row>
    <row r="15" spans="1:7" ht="23.1" customHeight="1" x14ac:dyDescent="0.25">
      <c r="A15" s="4">
        <f t="shared" si="1"/>
        <v>7</v>
      </c>
      <c r="B15" s="11" t="s">
        <v>218</v>
      </c>
      <c r="C15" s="15" t="s">
        <v>219</v>
      </c>
      <c r="D15" s="8">
        <v>285</v>
      </c>
      <c r="E15" s="2" t="s">
        <v>4</v>
      </c>
      <c r="F15" s="49"/>
      <c r="G15" s="23">
        <f t="shared" si="0"/>
        <v>0</v>
      </c>
    </row>
    <row r="16" spans="1:7" ht="23.1" customHeight="1" x14ac:dyDescent="0.25">
      <c r="A16" s="4">
        <f t="shared" si="1"/>
        <v>8</v>
      </c>
      <c r="B16" s="11" t="s">
        <v>53</v>
      </c>
      <c r="C16" s="15" t="s">
        <v>81</v>
      </c>
      <c r="D16" s="8">
        <v>400</v>
      </c>
      <c r="E16" s="2" t="s">
        <v>102</v>
      </c>
      <c r="F16" s="49"/>
      <c r="G16" s="23">
        <f t="shared" si="0"/>
        <v>0</v>
      </c>
    </row>
    <row r="17" spans="1:7" ht="23.1" customHeight="1" x14ac:dyDescent="0.25">
      <c r="A17" s="4">
        <f t="shared" si="1"/>
        <v>9</v>
      </c>
      <c r="B17" s="11" t="s">
        <v>54</v>
      </c>
      <c r="C17" s="15" t="s">
        <v>82</v>
      </c>
      <c r="D17" s="8">
        <v>75</v>
      </c>
      <c r="E17" s="2" t="s">
        <v>102</v>
      </c>
      <c r="F17" s="49"/>
      <c r="G17" s="23">
        <f t="shared" si="0"/>
        <v>0</v>
      </c>
    </row>
    <row r="18" spans="1:7" ht="23.1" customHeight="1" x14ac:dyDescent="0.25">
      <c r="A18" s="4">
        <f t="shared" si="1"/>
        <v>10</v>
      </c>
      <c r="B18" s="11" t="s">
        <v>55</v>
      </c>
      <c r="C18" s="15" t="s">
        <v>83</v>
      </c>
      <c r="D18" s="8">
        <v>900</v>
      </c>
      <c r="E18" s="2" t="s">
        <v>4</v>
      </c>
      <c r="F18" s="49"/>
      <c r="G18" s="23">
        <f t="shared" si="0"/>
        <v>0</v>
      </c>
    </row>
    <row r="19" spans="1:7" ht="23.1" customHeight="1" x14ac:dyDescent="0.25">
      <c r="A19" s="4">
        <f t="shared" si="1"/>
        <v>11</v>
      </c>
      <c r="B19" s="11" t="s">
        <v>56</v>
      </c>
      <c r="C19" s="15" t="s">
        <v>84</v>
      </c>
      <c r="D19" s="8">
        <v>185</v>
      </c>
      <c r="E19" s="2" t="s">
        <v>4</v>
      </c>
      <c r="F19" s="49"/>
      <c r="G19" s="23">
        <f t="shared" si="0"/>
        <v>0</v>
      </c>
    </row>
    <row r="20" spans="1:7" ht="23.1" customHeight="1" x14ac:dyDescent="0.25">
      <c r="A20" s="4">
        <f t="shared" si="1"/>
        <v>12</v>
      </c>
      <c r="B20" s="11" t="s">
        <v>57</v>
      </c>
      <c r="C20" s="15" t="s">
        <v>85</v>
      </c>
      <c r="D20" s="8">
        <v>75</v>
      </c>
      <c r="E20" s="2" t="s">
        <v>4</v>
      </c>
      <c r="F20" s="49"/>
      <c r="G20" s="23">
        <f t="shared" si="0"/>
        <v>0</v>
      </c>
    </row>
    <row r="21" spans="1:7" ht="23.1" customHeight="1" x14ac:dyDescent="0.25">
      <c r="A21" s="4">
        <f t="shared" si="1"/>
        <v>13</v>
      </c>
      <c r="B21" s="11" t="s">
        <v>58</v>
      </c>
      <c r="C21" s="15" t="s">
        <v>86</v>
      </c>
      <c r="D21" s="8">
        <v>560</v>
      </c>
      <c r="E21" s="2" t="s">
        <v>4</v>
      </c>
      <c r="F21" s="49"/>
      <c r="G21" s="23">
        <f t="shared" si="0"/>
        <v>0</v>
      </c>
    </row>
    <row r="22" spans="1:7" ht="23.1" customHeight="1" x14ac:dyDescent="0.25">
      <c r="A22" s="4">
        <f t="shared" si="1"/>
        <v>14</v>
      </c>
      <c r="B22" s="11" t="s">
        <v>59</v>
      </c>
      <c r="C22" s="15" t="s">
        <v>87</v>
      </c>
      <c r="D22" s="8">
        <v>2765</v>
      </c>
      <c r="E22" s="2" t="s">
        <v>4</v>
      </c>
      <c r="F22" s="49"/>
      <c r="G22" s="23">
        <f t="shared" si="0"/>
        <v>0</v>
      </c>
    </row>
    <row r="23" spans="1:7" ht="23.1" customHeight="1" x14ac:dyDescent="0.25">
      <c r="A23" s="4">
        <f t="shared" si="1"/>
        <v>15</v>
      </c>
      <c r="B23" s="11" t="s">
        <v>60</v>
      </c>
      <c r="C23" s="15" t="s">
        <v>88</v>
      </c>
      <c r="D23" s="8">
        <v>49.5</v>
      </c>
      <c r="E23" s="2" t="s">
        <v>103</v>
      </c>
      <c r="F23" s="49"/>
      <c r="G23" s="23">
        <f t="shared" si="0"/>
        <v>0</v>
      </c>
    </row>
    <row r="24" spans="1:7" ht="23.1" customHeight="1" x14ac:dyDescent="0.25">
      <c r="A24" s="4">
        <f t="shared" si="1"/>
        <v>16</v>
      </c>
      <c r="B24" s="11" t="s">
        <v>61</v>
      </c>
      <c r="C24" s="15" t="s">
        <v>89</v>
      </c>
      <c r="D24" s="8">
        <v>289</v>
      </c>
      <c r="E24" s="2" t="s">
        <v>103</v>
      </c>
      <c r="F24" s="49"/>
      <c r="G24" s="23">
        <f t="shared" si="0"/>
        <v>0</v>
      </c>
    </row>
    <row r="25" spans="1:7" ht="23.1" customHeight="1" x14ac:dyDescent="0.25">
      <c r="A25" s="4">
        <f t="shared" si="1"/>
        <v>17</v>
      </c>
      <c r="B25" s="11" t="s">
        <v>62</v>
      </c>
      <c r="C25" s="15" t="s">
        <v>90</v>
      </c>
      <c r="D25" s="8">
        <v>2</v>
      </c>
      <c r="E25" s="2" t="s">
        <v>3</v>
      </c>
      <c r="F25" s="49"/>
      <c r="G25" s="23">
        <f t="shared" si="0"/>
        <v>0</v>
      </c>
    </row>
    <row r="26" spans="1:7" ht="23.1" customHeight="1" x14ac:dyDescent="0.25">
      <c r="A26" s="4">
        <f t="shared" si="1"/>
        <v>18</v>
      </c>
      <c r="B26" s="11" t="s">
        <v>63</v>
      </c>
      <c r="C26" s="15" t="s">
        <v>91</v>
      </c>
      <c r="D26" s="8">
        <v>3</v>
      </c>
      <c r="E26" s="2" t="s">
        <v>3</v>
      </c>
      <c r="F26" s="49"/>
      <c r="G26" s="23">
        <f t="shared" si="0"/>
        <v>0</v>
      </c>
    </row>
    <row r="27" spans="1:7" ht="23.1" customHeight="1" x14ac:dyDescent="0.25">
      <c r="A27" s="4">
        <f t="shared" si="1"/>
        <v>19</v>
      </c>
      <c r="B27" s="11" t="s">
        <v>64</v>
      </c>
      <c r="C27" s="15" t="s">
        <v>92</v>
      </c>
      <c r="D27" s="8">
        <v>1</v>
      </c>
      <c r="E27" s="2" t="s">
        <v>3</v>
      </c>
      <c r="F27" s="49"/>
      <c r="G27" s="23">
        <f t="shared" si="0"/>
        <v>0</v>
      </c>
    </row>
    <row r="28" spans="1:7" ht="23.1" customHeight="1" x14ac:dyDescent="0.25">
      <c r="A28" s="4">
        <f t="shared" si="1"/>
        <v>20</v>
      </c>
      <c r="B28" s="11" t="s">
        <v>65</v>
      </c>
      <c r="C28" s="15" t="s">
        <v>93</v>
      </c>
      <c r="D28" s="8">
        <v>1</v>
      </c>
      <c r="E28" s="2" t="s">
        <v>3</v>
      </c>
      <c r="F28" s="49"/>
      <c r="G28" s="23">
        <f t="shared" si="0"/>
        <v>0</v>
      </c>
    </row>
    <row r="29" spans="1:7" ht="23.1" customHeight="1" x14ac:dyDescent="0.25">
      <c r="A29" s="4">
        <f t="shared" si="1"/>
        <v>21</v>
      </c>
      <c r="B29" s="11" t="s">
        <v>66</v>
      </c>
      <c r="C29" s="15" t="s">
        <v>94</v>
      </c>
      <c r="D29" s="8">
        <v>1</v>
      </c>
      <c r="E29" s="2" t="s">
        <v>3</v>
      </c>
      <c r="F29" s="49"/>
      <c r="G29" s="23">
        <f t="shared" si="0"/>
        <v>0</v>
      </c>
    </row>
    <row r="30" spans="1:7" ht="23.1" customHeight="1" x14ac:dyDescent="0.25">
      <c r="A30" s="4">
        <f t="shared" si="1"/>
        <v>22</v>
      </c>
      <c r="B30" s="11" t="s">
        <v>208</v>
      </c>
      <c r="C30" s="15" t="s">
        <v>209</v>
      </c>
      <c r="D30" s="8">
        <v>1</v>
      </c>
      <c r="E30" s="2" t="s">
        <v>3</v>
      </c>
      <c r="F30" s="49"/>
      <c r="G30" s="23">
        <f t="shared" si="0"/>
        <v>0</v>
      </c>
    </row>
    <row r="31" spans="1:7" ht="23.1" customHeight="1" x14ac:dyDescent="0.25">
      <c r="A31" s="4">
        <f t="shared" si="1"/>
        <v>23</v>
      </c>
      <c r="B31" s="11" t="s">
        <v>67</v>
      </c>
      <c r="C31" s="15" t="s">
        <v>95</v>
      </c>
      <c r="D31" s="8">
        <v>1</v>
      </c>
      <c r="E31" s="2" t="s">
        <v>3</v>
      </c>
      <c r="F31" s="49"/>
      <c r="G31" s="23">
        <f t="shared" si="0"/>
        <v>0</v>
      </c>
    </row>
    <row r="32" spans="1:7" ht="23.1" customHeight="1" x14ac:dyDescent="0.25">
      <c r="A32" s="4">
        <f t="shared" si="1"/>
        <v>24</v>
      </c>
      <c r="B32" s="11" t="s">
        <v>68</v>
      </c>
      <c r="C32" s="15" t="s">
        <v>96</v>
      </c>
      <c r="D32" s="8">
        <v>15</v>
      </c>
      <c r="E32" s="2" t="s">
        <v>2</v>
      </c>
      <c r="F32" s="49"/>
      <c r="G32" s="23">
        <f t="shared" si="0"/>
        <v>0</v>
      </c>
    </row>
    <row r="33" spans="1:7" ht="23.1" customHeight="1" x14ac:dyDescent="0.25">
      <c r="A33" s="4">
        <f t="shared" si="1"/>
        <v>25</v>
      </c>
      <c r="B33" s="11" t="s">
        <v>69</v>
      </c>
      <c r="C33" s="15" t="s">
        <v>97</v>
      </c>
      <c r="D33" s="8">
        <v>28</v>
      </c>
      <c r="E33" s="2" t="s">
        <v>2</v>
      </c>
      <c r="F33" s="49"/>
      <c r="G33" s="23">
        <f t="shared" si="0"/>
        <v>0</v>
      </c>
    </row>
    <row r="34" spans="1:7" ht="23.1" customHeight="1" x14ac:dyDescent="0.25">
      <c r="A34" s="4">
        <f t="shared" si="1"/>
        <v>26</v>
      </c>
      <c r="B34" s="11" t="s">
        <v>70</v>
      </c>
      <c r="C34" s="15" t="s">
        <v>98</v>
      </c>
      <c r="D34" s="8">
        <v>4</v>
      </c>
      <c r="E34" s="2" t="s">
        <v>2</v>
      </c>
      <c r="F34" s="49"/>
      <c r="G34" s="23">
        <f t="shared" si="0"/>
        <v>0</v>
      </c>
    </row>
    <row r="35" spans="1:7" ht="23.1" customHeight="1" x14ac:dyDescent="0.25">
      <c r="A35" s="4">
        <f t="shared" si="1"/>
        <v>27</v>
      </c>
      <c r="B35" s="11" t="s">
        <v>71</v>
      </c>
      <c r="C35" s="15" t="s">
        <v>99</v>
      </c>
      <c r="D35" s="8">
        <v>424</v>
      </c>
      <c r="E35" s="2" t="s">
        <v>2</v>
      </c>
      <c r="F35" s="49"/>
      <c r="G35" s="23">
        <f t="shared" si="0"/>
        <v>0</v>
      </c>
    </row>
    <row r="36" spans="1:7" ht="23.1" customHeight="1" x14ac:dyDescent="0.25">
      <c r="A36" s="4">
        <f t="shared" si="1"/>
        <v>28</v>
      </c>
      <c r="B36" s="11" t="s">
        <v>72</v>
      </c>
      <c r="C36" s="15" t="s">
        <v>100</v>
      </c>
      <c r="D36" s="8">
        <v>36</v>
      </c>
      <c r="E36" s="2" t="s">
        <v>2</v>
      </c>
      <c r="F36" s="49"/>
      <c r="G36" s="23">
        <f t="shared" si="0"/>
        <v>0</v>
      </c>
    </row>
    <row r="37" spans="1:7" ht="23.1" customHeight="1" x14ac:dyDescent="0.25">
      <c r="A37" s="4">
        <f t="shared" si="1"/>
        <v>29</v>
      </c>
      <c r="B37" s="11" t="s">
        <v>203</v>
      </c>
      <c r="C37" s="15" t="s">
        <v>204</v>
      </c>
      <c r="D37" s="8">
        <v>294</v>
      </c>
      <c r="E37" s="2" t="s">
        <v>2</v>
      </c>
      <c r="F37" s="49"/>
      <c r="G37" s="23">
        <f t="shared" si="0"/>
        <v>0</v>
      </c>
    </row>
    <row r="38" spans="1:7" ht="23.1" customHeight="1" x14ac:dyDescent="0.25">
      <c r="A38" s="4">
        <f t="shared" si="1"/>
        <v>30</v>
      </c>
      <c r="B38" s="11" t="s">
        <v>73</v>
      </c>
      <c r="C38" s="15" t="s">
        <v>101</v>
      </c>
      <c r="D38" s="8">
        <v>442</v>
      </c>
      <c r="E38" s="2" t="s">
        <v>2</v>
      </c>
      <c r="F38" s="49"/>
      <c r="G38" s="23">
        <f t="shared" si="0"/>
        <v>0</v>
      </c>
    </row>
    <row r="39" spans="1:7" ht="23.1" customHeight="1" x14ac:dyDescent="0.25">
      <c r="A39" s="4">
        <f t="shared" si="1"/>
        <v>31</v>
      </c>
      <c r="B39" s="11" t="s">
        <v>74</v>
      </c>
      <c r="C39" s="15" t="s">
        <v>15</v>
      </c>
      <c r="D39" s="8">
        <v>75</v>
      </c>
      <c r="E39" s="2" t="s">
        <v>4</v>
      </c>
      <c r="F39" s="49"/>
      <c r="G39" s="23">
        <f t="shared" si="0"/>
        <v>0</v>
      </c>
    </row>
    <row r="40" spans="1:7" ht="23.1" customHeight="1" x14ac:dyDescent="0.25">
      <c r="A40" s="4">
        <f t="shared" si="1"/>
        <v>32</v>
      </c>
      <c r="B40" s="11" t="s">
        <v>201</v>
      </c>
      <c r="C40" s="15" t="s">
        <v>202</v>
      </c>
      <c r="D40" s="8">
        <v>178</v>
      </c>
      <c r="E40" s="2" t="s">
        <v>4</v>
      </c>
      <c r="F40" s="49"/>
      <c r="G40" s="23">
        <f t="shared" si="0"/>
        <v>0</v>
      </c>
    </row>
    <row r="41" spans="1:7" ht="23.1" customHeight="1" x14ac:dyDescent="0.25">
      <c r="A41" s="4">
        <f t="shared" si="1"/>
        <v>33</v>
      </c>
      <c r="B41" s="11" t="s">
        <v>75</v>
      </c>
      <c r="C41" s="15" t="s">
        <v>16</v>
      </c>
      <c r="D41" s="8">
        <v>100</v>
      </c>
      <c r="E41" s="2" t="s">
        <v>5</v>
      </c>
      <c r="F41" s="49"/>
      <c r="G41" s="23">
        <f t="shared" si="0"/>
        <v>0</v>
      </c>
    </row>
    <row r="42" spans="1:7" ht="23.1" customHeight="1" thickBot="1" x14ac:dyDescent="0.3">
      <c r="A42" s="4">
        <f t="shared" si="1"/>
        <v>34</v>
      </c>
      <c r="B42" s="26" t="s">
        <v>76</v>
      </c>
      <c r="C42" s="27" t="s">
        <v>17</v>
      </c>
      <c r="D42" s="21">
        <v>2000</v>
      </c>
      <c r="E42" s="2" t="s">
        <v>4</v>
      </c>
      <c r="F42" s="49"/>
      <c r="G42" s="23">
        <f t="shared" si="0"/>
        <v>0</v>
      </c>
    </row>
    <row r="43" spans="1:7" ht="15.75" thickBot="1" x14ac:dyDescent="0.3">
      <c r="A43" s="56" t="s">
        <v>44</v>
      </c>
      <c r="B43" s="62"/>
      <c r="C43" s="62"/>
      <c r="D43" s="62"/>
      <c r="E43" s="62"/>
      <c r="F43" s="63"/>
      <c r="G43" s="37">
        <f>SUM(G9:G42)</f>
        <v>0</v>
      </c>
    </row>
    <row r="44" spans="1:7" ht="15.75" thickBot="1" x14ac:dyDescent="0.3">
      <c r="A44" s="80" t="s">
        <v>230</v>
      </c>
      <c r="B44" s="81"/>
      <c r="C44" s="81"/>
      <c r="D44" s="81"/>
      <c r="E44" s="81"/>
      <c r="F44" s="32"/>
      <c r="G44" s="40"/>
    </row>
    <row r="45" spans="1:7" ht="27" customHeight="1" x14ac:dyDescent="0.25">
      <c r="A45" s="4">
        <f>A42+1</f>
        <v>35</v>
      </c>
      <c r="B45" s="1" t="s">
        <v>210</v>
      </c>
      <c r="C45" s="12" t="s">
        <v>211</v>
      </c>
      <c r="D45" s="21">
        <v>1</v>
      </c>
      <c r="E45" s="2" t="s">
        <v>6</v>
      </c>
      <c r="F45" s="50"/>
      <c r="G45" s="22">
        <f>SUM(D45*F45)</f>
        <v>0</v>
      </c>
    </row>
    <row r="46" spans="1:7" ht="27" customHeight="1" x14ac:dyDescent="0.25">
      <c r="A46" s="4">
        <f>A45+1</f>
        <v>36</v>
      </c>
      <c r="B46" s="1" t="s">
        <v>104</v>
      </c>
      <c r="C46" s="12" t="s">
        <v>105</v>
      </c>
      <c r="D46" s="21">
        <v>6</v>
      </c>
      <c r="E46" s="2" t="s">
        <v>6</v>
      </c>
      <c r="F46" s="50"/>
      <c r="G46" s="46">
        <f>SUM(D46*F46)</f>
        <v>0</v>
      </c>
    </row>
    <row r="47" spans="1:7" ht="27" customHeight="1" x14ac:dyDescent="0.25">
      <c r="A47" s="4">
        <f t="shared" ref="A47:A59" si="2">A46+1</f>
        <v>37</v>
      </c>
      <c r="B47" s="1" t="s">
        <v>106</v>
      </c>
      <c r="C47" s="12" t="s">
        <v>22</v>
      </c>
      <c r="D47" s="21">
        <v>2</v>
      </c>
      <c r="E47" s="2" t="s">
        <v>6</v>
      </c>
      <c r="F47" s="50"/>
      <c r="G47" s="23">
        <f t="shared" ref="G47:G59" si="3">SUM(D47*F47)</f>
        <v>0</v>
      </c>
    </row>
    <row r="48" spans="1:7" ht="27" customHeight="1" x14ac:dyDescent="0.25">
      <c r="A48" s="4">
        <f t="shared" si="2"/>
        <v>38</v>
      </c>
      <c r="B48" s="1" t="s">
        <v>107</v>
      </c>
      <c r="C48" s="12" t="s">
        <v>108</v>
      </c>
      <c r="D48" s="21">
        <v>3</v>
      </c>
      <c r="E48" s="2" t="s">
        <v>3</v>
      </c>
      <c r="F48" s="50"/>
      <c r="G48" s="23">
        <f t="shared" si="3"/>
        <v>0</v>
      </c>
    </row>
    <row r="49" spans="1:7" ht="27" customHeight="1" x14ac:dyDescent="0.25">
      <c r="A49" s="4">
        <f t="shared" si="2"/>
        <v>39</v>
      </c>
      <c r="B49" s="1" t="s">
        <v>109</v>
      </c>
      <c r="C49" s="12" t="s">
        <v>110</v>
      </c>
      <c r="D49" s="21">
        <v>1</v>
      </c>
      <c r="E49" s="2" t="s">
        <v>1</v>
      </c>
      <c r="F49" s="50"/>
      <c r="G49" s="23">
        <f t="shared" si="3"/>
        <v>0</v>
      </c>
    </row>
    <row r="50" spans="1:7" ht="27" customHeight="1" x14ac:dyDescent="0.25">
      <c r="A50" s="4">
        <f t="shared" si="2"/>
        <v>40</v>
      </c>
      <c r="B50" s="1" t="s">
        <v>111</v>
      </c>
      <c r="C50" s="12" t="s">
        <v>18</v>
      </c>
      <c r="D50" s="21">
        <v>382</v>
      </c>
      <c r="E50" s="2" t="s">
        <v>2</v>
      </c>
      <c r="F50" s="50"/>
      <c r="G50" s="23">
        <f t="shared" si="3"/>
        <v>0</v>
      </c>
    </row>
    <row r="51" spans="1:7" ht="27" customHeight="1" x14ac:dyDescent="0.25">
      <c r="A51" s="4">
        <f t="shared" si="2"/>
        <v>41</v>
      </c>
      <c r="B51" s="1" t="s">
        <v>112</v>
      </c>
      <c r="C51" s="12" t="s">
        <v>19</v>
      </c>
      <c r="D51" s="21">
        <v>173</v>
      </c>
      <c r="E51" s="2" t="s">
        <v>2</v>
      </c>
      <c r="F51" s="50"/>
      <c r="G51" s="23">
        <f t="shared" si="3"/>
        <v>0</v>
      </c>
    </row>
    <row r="52" spans="1:7" ht="39.75" customHeight="1" x14ac:dyDescent="0.25">
      <c r="A52" s="4">
        <f t="shared" si="2"/>
        <v>42</v>
      </c>
      <c r="B52" s="1" t="s">
        <v>113</v>
      </c>
      <c r="C52" s="12" t="s">
        <v>114</v>
      </c>
      <c r="D52" s="21">
        <v>1</v>
      </c>
      <c r="E52" s="2" t="s">
        <v>3</v>
      </c>
      <c r="F52" s="50"/>
      <c r="G52" s="23">
        <f t="shared" si="3"/>
        <v>0</v>
      </c>
    </row>
    <row r="53" spans="1:7" ht="27" customHeight="1" x14ac:dyDescent="0.25">
      <c r="A53" s="4">
        <f t="shared" si="2"/>
        <v>43</v>
      </c>
      <c r="B53" s="1" t="s">
        <v>115</v>
      </c>
      <c r="C53" s="12" t="s">
        <v>20</v>
      </c>
      <c r="D53" s="21">
        <v>7</v>
      </c>
      <c r="E53" s="2" t="s">
        <v>3</v>
      </c>
      <c r="F53" s="50"/>
      <c r="G53" s="23">
        <f t="shared" si="3"/>
        <v>0</v>
      </c>
    </row>
    <row r="54" spans="1:7" ht="27" customHeight="1" x14ac:dyDescent="0.25">
      <c r="A54" s="4">
        <f t="shared" si="2"/>
        <v>44</v>
      </c>
      <c r="B54" s="1" t="s">
        <v>116</v>
      </c>
      <c r="C54" s="12" t="s">
        <v>117</v>
      </c>
      <c r="D54" s="21">
        <v>87</v>
      </c>
      <c r="E54" s="2" t="s">
        <v>2</v>
      </c>
      <c r="F54" s="50"/>
      <c r="G54" s="23">
        <f t="shared" si="3"/>
        <v>0</v>
      </c>
    </row>
    <row r="55" spans="1:7" ht="27" customHeight="1" x14ac:dyDescent="0.25">
      <c r="A55" s="4">
        <f t="shared" si="2"/>
        <v>45</v>
      </c>
      <c r="B55" s="1" t="s">
        <v>212</v>
      </c>
      <c r="C55" s="12" t="s">
        <v>213</v>
      </c>
      <c r="D55" s="30">
        <v>1.9E-2</v>
      </c>
      <c r="E55" s="2" t="s">
        <v>7</v>
      </c>
      <c r="F55" s="50"/>
      <c r="G55" s="23">
        <f t="shared" si="3"/>
        <v>0</v>
      </c>
    </row>
    <row r="56" spans="1:7" ht="27" customHeight="1" x14ac:dyDescent="0.25">
      <c r="A56" s="4">
        <f t="shared" si="2"/>
        <v>46</v>
      </c>
      <c r="B56" s="1" t="s">
        <v>118</v>
      </c>
      <c r="C56" s="12" t="s">
        <v>119</v>
      </c>
      <c r="D56" s="21">
        <v>216</v>
      </c>
      <c r="E56" s="2" t="s">
        <v>2</v>
      </c>
      <c r="F56" s="50"/>
      <c r="G56" s="23">
        <f t="shared" si="3"/>
        <v>0</v>
      </c>
    </row>
    <row r="57" spans="1:7" ht="27" customHeight="1" x14ac:dyDescent="0.25">
      <c r="A57" s="4">
        <f t="shared" si="2"/>
        <v>47</v>
      </c>
      <c r="B57" s="1" t="s">
        <v>120</v>
      </c>
      <c r="C57" s="12" t="s">
        <v>21</v>
      </c>
      <c r="D57" s="30">
        <v>0.23200000000000001</v>
      </c>
      <c r="E57" s="2" t="s">
        <v>7</v>
      </c>
      <c r="F57" s="50"/>
      <c r="G57" s="23">
        <f t="shared" si="3"/>
        <v>0</v>
      </c>
    </row>
    <row r="58" spans="1:7" ht="36.75" customHeight="1" x14ac:dyDescent="0.25">
      <c r="A58" s="4">
        <f t="shared" si="2"/>
        <v>48</v>
      </c>
      <c r="B58" s="1" t="s">
        <v>121</v>
      </c>
      <c r="C58" s="12" t="s">
        <v>122</v>
      </c>
      <c r="D58" s="30">
        <v>2.3E-2</v>
      </c>
      <c r="E58" s="2" t="s">
        <v>7</v>
      </c>
      <c r="F58" s="50"/>
      <c r="G58" s="23">
        <f t="shared" si="3"/>
        <v>0</v>
      </c>
    </row>
    <row r="59" spans="1:7" ht="36.75" customHeight="1" thickBot="1" x14ac:dyDescent="0.3">
      <c r="A59" s="4">
        <f t="shared" si="2"/>
        <v>49</v>
      </c>
      <c r="B59" s="1" t="s">
        <v>123</v>
      </c>
      <c r="C59" s="12" t="s">
        <v>124</v>
      </c>
      <c r="D59" s="30">
        <v>0.316</v>
      </c>
      <c r="E59" s="2" t="s">
        <v>7</v>
      </c>
      <c r="F59" s="50"/>
      <c r="G59" s="23">
        <f t="shared" si="3"/>
        <v>0</v>
      </c>
    </row>
    <row r="60" spans="1:7" ht="15.75" thickBot="1" x14ac:dyDescent="0.3">
      <c r="A60" s="56" t="s">
        <v>45</v>
      </c>
      <c r="B60" s="62"/>
      <c r="C60" s="62"/>
      <c r="D60" s="62"/>
      <c r="E60" s="62"/>
      <c r="F60" s="63"/>
      <c r="G60" s="37">
        <f>SUM(G45:G59)</f>
        <v>0</v>
      </c>
    </row>
    <row r="61" spans="1:7" ht="15.75" thickBot="1" x14ac:dyDescent="0.3">
      <c r="A61" s="80" t="s">
        <v>231</v>
      </c>
      <c r="B61" s="81"/>
      <c r="C61" s="81"/>
      <c r="D61" s="81"/>
      <c r="E61" s="81"/>
      <c r="F61" s="32"/>
      <c r="G61" s="34"/>
    </row>
    <row r="62" spans="1:7" s="17" customFormat="1" ht="30" customHeight="1" x14ac:dyDescent="0.25">
      <c r="A62" s="16">
        <f>A59+1</f>
        <v>50</v>
      </c>
      <c r="B62" s="19" t="s">
        <v>125</v>
      </c>
      <c r="C62" s="13" t="s">
        <v>23</v>
      </c>
      <c r="D62" s="21">
        <v>120</v>
      </c>
      <c r="E62" s="3" t="s">
        <v>2</v>
      </c>
      <c r="F62" s="51"/>
      <c r="G62" s="28">
        <f t="shared" ref="G62:G106" si="4">SUM(D62*F62)</f>
        <v>0</v>
      </c>
    </row>
    <row r="63" spans="1:7" s="17" customFormat="1" ht="30" customHeight="1" x14ac:dyDescent="0.2">
      <c r="A63" s="18">
        <f>A62+1</f>
        <v>51</v>
      </c>
      <c r="B63" s="19" t="s">
        <v>126</v>
      </c>
      <c r="C63" s="13" t="s">
        <v>24</v>
      </c>
      <c r="D63" s="21">
        <v>320</v>
      </c>
      <c r="E63" s="3" t="s">
        <v>2</v>
      </c>
      <c r="F63" s="52"/>
      <c r="G63" s="23">
        <f t="shared" si="4"/>
        <v>0</v>
      </c>
    </row>
    <row r="64" spans="1:7" s="17" customFormat="1" ht="30" customHeight="1" x14ac:dyDescent="0.2">
      <c r="A64" s="18">
        <f t="shared" ref="A64:A99" si="5">A63+1</f>
        <v>52</v>
      </c>
      <c r="B64" s="19" t="s">
        <v>127</v>
      </c>
      <c r="C64" s="13" t="s">
        <v>25</v>
      </c>
      <c r="D64" s="21">
        <v>1</v>
      </c>
      <c r="E64" s="3" t="s">
        <v>14</v>
      </c>
      <c r="F64" s="52"/>
      <c r="G64" s="23">
        <f t="shared" si="4"/>
        <v>0</v>
      </c>
    </row>
    <row r="65" spans="1:8" s="17" customFormat="1" ht="30" customHeight="1" x14ac:dyDescent="0.2">
      <c r="A65" s="18">
        <f t="shared" si="5"/>
        <v>53</v>
      </c>
      <c r="B65" s="19" t="s">
        <v>128</v>
      </c>
      <c r="C65" s="13" t="s">
        <v>26</v>
      </c>
      <c r="D65" s="21">
        <v>155</v>
      </c>
      <c r="E65" s="3" t="s">
        <v>2</v>
      </c>
      <c r="F65" s="52"/>
      <c r="G65" s="23">
        <f t="shared" si="4"/>
        <v>0</v>
      </c>
    </row>
    <row r="66" spans="1:8" s="17" customFormat="1" ht="30" customHeight="1" x14ac:dyDescent="0.2">
      <c r="A66" s="18">
        <f t="shared" si="5"/>
        <v>54</v>
      </c>
      <c r="B66" s="19" t="s">
        <v>129</v>
      </c>
      <c r="C66" s="13" t="s">
        <v>27</v>
      </c>
      <c r="D66" s="21">
        <v>4</v>
      </c>
      <c r="E66" s="3" t="s">
        <v>3</v>
      </c>
      <c r="F66" s="52"/>
      <c r="G66" s="23">
        <f t="shared" si="4"/>
        <v>0</v>
      </c>
    </row>
    <row r="67" spans="1:8" s="17" customFormat="1" ht="30" customHeight="1" x14ac:dyDescent="0.2">
      <c r="A67" s="18">
        <f t="shared" si="5"/>
        <v>55</v>
      </c>
      <c r="B67" s="19" t="s">
        <v>130</v>
      </c>
      <c r="C67" s="13" t="s">
        <v>28</v>
      </c>
      <c r="D67" s="21">
        <v>1</v>
      </c>
      <c r="E67" s="3" t="s">
        <v>3</v>
      </c>
      <c r="F67" s="52"/>
      <c r="G67" s="23">
        <f t="shared" si="4"/>
        <v>0</v>
      </c>
    </row>
    <row r="68" spans="1:8" s="17" customFormat="1" ht="30" customHeight="1" x14ac:dyDescent="0.2">
      <c r="A68" s="18">
        <f t="shared" si="5"/>
        <v>56</v>
      </c>
      <c r="B68" s="19" t="s">
        <v>131</v>
      </c>
      <c r="C68" s="13" t="s">
        <v>41</v>
      </c>
      <c r="D68" s="21">
        <v>1</v>
      </c>
      <c r="E68" s="3" t="s">
        <v>3</v>
      </c>
      <c r="F68" s="52"/>
      <c r="G68" s="23">
        <f t="shared" si="4"/>
        <v>0</v>
      </c>
    </row>
    <row r="69" spans="1:8" s="17" customFormat="1" ht="30" customHeight="1" x14ac:dyDescent="0.2">
      <c r="A69" s="18">
        <f t="shared" si="5"/>
        <v>57</v>
      </c>
      <c r="B69" s="19" t="s">
        <v>132</v>
      </c>
      <c r="C69" s="13" t="s">
        <v>133</v>
      </c>
      <c r="D69" s="21">
        <v>1</v>
      </c>
      <c r="E69" s="3" t="s">
        <v>3</v>
      </c>
      <c r="F69" s="52"/>
      <c r="G69" s="23">
        <f t="shared" si="4"/>
        <v>0</v>
      </c>
    </row>
    <row r="70" spans="1:8" s="17" customFormat="1" ht="30" customHeight="1" x14ac:dyDescent="0.2">
      <c r="A70" s="18">
        <f t="shared" si="5"/>
        <v>58</v>
      </c>
      <c r="B70" s="19" t="s">
        <v>134</v>
      </c>
      <c r="C70" s="13" t="s">
        <v>135</v>
      </c>
      <c r="D70" s="21">
        <v>1010</v>
      </c>
      <c r="E70" s="3" t="s">
        <v>2</v>
      </c>
      <c r="F70" s="52"/>
      <c r="G70" s="23">
        <f t="shared" si="4"/>
        <v>0</v>
      </c>
    </row>
    <row r="71" spans="1:8" s="17" customFormat="1" ht="30" customHeight="1" x14ac:dyDescent="0.2">
      <c r="A71" s="18">
        <f t="shared" si="5"/>
        <v>59</v>
      </c>
      <c r="B71" s="19" t="s">
        <v>136</v>
      </c>
      <c r="C71" s="13" t="s">
        <v>43</v>
      </c>
      <c r="D71" s="21">
        <v>15</v>
      </c>
      <c r="E71" s="3" t="s">
        <v>3</v>
      </c>
      <c r="F71" s="52"/>
      <c r="G71" s="23">
        <f t="shared" si="4"/>
        <v>0</v>
      </c>
    </row>
    <row r="72" spans="1:8" s="17" customFormat="1" ht="30" customHeight="1" x14ac:dyDescent="0.2">
      <c r="A72" s="18">
        <f t="shared" si="5"/>
        <v>60</v>
      </c>
      <c r="B72" s="19" t="s">
        <v>137</v>
      </c>
      <c r="C72" s="13" t="s">
        <v>29</v>
      </c>
      <c r="D72" s="21">
        <v>1</v>
      </c>
      <c r="E72" s="3" t="s">
        <v>6</v>
      </c>
      <c r="F72" s="52"/>
      <c r="G72" s="23">
        <f t="shared" si="4"/>
        <v>0</v>
      </c>
    </row>
    <row r="73" spans="1:8" s="17" customFormat="1" ht="30" customHeight="1" x14ac:dyDescent="0.2">
      <c r="A73" s="18">
        <f t="shared" si="5"/>
        <v>61</v>
      </c>
      <c r="B73" s="19" t="s">
        <v>138</v>
      </c>
      <c r="C73" s="13" t="s">
        <v>139</v>
      </c>
      <c r="D73" s="21">
        <v>1</v>
      </c>
      <c r="E73" s="3" t="s">
        <v>6</v>
      </c>
      <c r="F73" s="52"/>
      <c r="G73" s="23">
        <f t="shared" si="4"/>
        <v>0</v>
      </c>
    </row>
    <row r="74" spans="1:8" s="17" customFormat="1" ht="30" customHeight="1" x14ac:dyDescent="0.2">
      <c r="A74" s="18">
        <f t="shared" si="5"/>
        <v>62</v>
      </c>
      <c r="B74" s="19" t="s">
        <v>140</v>
      </c>
      <c r="C74" s="13" t="s">
        <v>141</v>
      </c>
      <c r="D74" s="21">
        <v>100</v>
      </c>
      <c r="E74" s="3" t="s">
        <v>2</v>
      </c>
      <c r="F74" s="52"/>
      <c r="G74" s="23">
        <f t="shared" si="4"/>
        <v>0</v>
      </c>
    </row>
    <row r="75" spans="1:8" s="17" customFormat="1" ht="30" customHeight="1" x14ac:dyDescent="0.2">
      <c r="A75" s="18">
        <f t="shared" si="5"/>
        <v>63</v>
      </c>
      <c r="B75" s="19" t="s">
        <v>142</v>
      </c>
      <c r="C75" s="13" t="s">
        <v>143</v>
      </c>
      <c r="D75" s="21">
        <v>1</v>
      </c>
      <c r="E75" s="3" t="s">
        <v>3</v>
      </c>
      <c r="F75" s="52"/>
      <c r="G75" s="23">
        <f t="shared" si="4"/>
        <v>0</v>
      </c>
      <c r="H75" s="20"/>
    </row>
    <row r="76" spans="1:8" s="17" customFormat="1" ht="30" customHeight="1" x14ac:dyDescent="0.2">
      <c r="A76" s="18">
        <f t="shared" si="5"/>
        <v>64</v>
      </c>
      <c r="B76" s="19" t="s">
        <v>144</v>
      </c>
      <c r="C76" s="13" t="s">
        <v>30</v>
      </c>
      <c r="D76" s="21">
        <v>1</v>
      </c>
      <c r="E76" s="3" t="s">
        <v>3</v>
      </c>
      <c r="F76" s="53"/>
      <c r="G76" s="23">
        <f t="shared" si="4"/>
        <v>0</v>
      </c>
    </row>
    <row r="77" spans="1:8" s="17" customFormat="1" ht="30" customHeight="1" x14ac:dyDescent="0.2">
      <c r="A77" s="18">
        <f t="shared" si="5"/>
        <v>65</v>
      </c>
      <c r="B77" s="19" t="s">
        <v>145</v>
      </c>
      <c r="C77" s="13" t="s">
        <v>146</v>
      </c>
      <c r="D77" s="21">
        <v>4</v>
      </c>
      <c r="E77" s="3" t="s">
        <v>3</v>
      </c>
      <c r="F77" s="52"/>
      <c r="G77" s="23">
        <f t="shared" si="4"/>
        <v>0</v>
      </c>
    </row>
    <row r="78" spans="1:8" s="17" customFormat="1" ht="30" customHeight="1" x14ac:dyDescent="0.2">
      <c r="A78" s="18">
        <f t="shared" si="5"/>
        <v>66</v>
      </c>
      <c r="B78" s="19" t="s">
        <v>147</v>
      </c>
      <c r="C78" s="13" t="s">
        <v>148</v>
      </c>
      <c r="D78" s="21">
        <v>5</v>
      </c>
      <c r="E78" s="3" t="s">
        <v>3</v>
      </c>
      <c r="F78" s="52"/>
      <c r="G78" s="23">
        <f t="shared" si="4"/>
        <v>0</v>
      </c>
    </row>
    <row r="79" spans="1:8" s="17" customFormat="1" ht="30" customHeight="1" x14ac:dyDescent="0.2">
      <c r="A79" s="18">
        <f t="shared" si="5"/>
        <v>67</v>
      </c>
      <c r="B79" s="19" t="s">
        <v>214</v>
      </c>
      <c r="C79" s="13" t="s">
        <v>215</v>
      </c>
      <c r="D79" s="21">
        <v>2</v>
      </c>
      <c r="E79" s="3" t="s">
        <v>3</v>
      </c>
      <c r="F79" s="52"/>
      <c r="G79" s="23">
        <f t="shared" si="4"/>
        <v>0</v>
      </c>
    </row>
    <row r="80" spans="1:8" s="17" customFormat="1" ht="30" customHeight="1" x14ac:dyDescent="0.2">
      <c r="A80" s="18">
        <f t="shared" si="5"/>
        <v>68</v>
      </c>
      <c r="B80" s="19" t="s">
        <v>149</v>
      </c>
      <c r="C80" s="13" t="s">
        <v>31</v>
      </c>
      <c r="D80" s="21">
        <v>10</v>
      </c>
      <c r="E80" s="3" t="s">
        <v>6</v>
      </c>
      <c r="F80" s="52"/>
      <c r="G80" s="23">
        <f t="shared" si="4"/>
        <v>0</v>
      </c>
    </row>
    <row r="81" spans="1:7" s="17" customFormat="1" ht="30" customHeight="1" x14ac:dyDescent="0.2">
      <c r="A81" s="18">
        <f t="shared" si="5"/>
        <v>69</v>
      </c>
      <c r="B81" s="19" t="s">
        <v>150</v>
      </c>
      <c r="C81" s="13" t="s">
        <v>32</v>
      </c>
      <c r="D81" s="21">
        <v>2</v>
      </c>
      <c r="E81" s="3" t="s">
        <v>6</v>
      </c>
      <c r="F81" s="52"/>
      <c r="G81" s="23">
        <f t="shared" si="4"/>
        <v>0</v>
      </c>
    </row>
    <row r="82" spans="1:7" s="17" customFormat="1" ht="30" customHeight="1" x14ac:dyDescent="0.2">
      <c r="A82" s="18">
        <f t="shared" si="5"/>
        <v>70</v>
      </c>
      <c r="B82" s="19" t="s">
        <v>151</v>
      </c>
      <c r="C82" s="13" t="s">
        <v>33</v>
      </c>
      <c r="D82" s="21">
        <v>3</v>
      </c>
      <c r="E82" s="3" t="s">
        <v>6</v>
      </c>
      <c r="F82" s="52"/>
      <c r="G82" s="23">
        <f t="shared" si="4"/>
        <v>0</v>
      </c>
    </row>
    <row r="83" spans="1:7" s="17" customFormat="1" ht="30" customHeight="1" x14ac:dyDescent="0.2">
      <c r="A83" s="18">
        <f t="shared" si="5"/>
        <v>71</v>
      </c>
      <c r="B83" s="19" t="s">
        <v>152</v>
      </c>
      <c r="C83" s="13" t="s">
        <v>34</v>
      </c>
      <c r="D83" s="21">
        <v>4</v>
      </c>
      <c r="E83" s="3" t="s">
        <v>6</v>
      </c>
      <c r="F83" s="52"/>
      <c r="G83" s="23">
        <f t="shared" si="4"/>
        <v>0</v>
      </c>
    </row>
    <row r="84" spans="1:7" s="17" customFormat="1" ht="30" customHeight="1" x14ac:dyDescent="0.2">
      <c r="A84" s="18">
        <f t="shared" si="5"/>
        <v>72</v>
      </c>
      <c r="B84" s="19" t="s">
        <v>216</v>
      </c>
      <c r="C84" s="13" t="s">
        <v>217</v>
      </c>
      <c r="D84" s="21">
        <v>1</v>
      </c>
      <c r="E84" s="3" t="s">
        <v>6</v>
      </c>
      <c r="F84" s="52"/>
      <c r="G84" s="23">
        <f t="shared" si="4"/>
        <v>0</v>
      </c>
    </row>
    <row r="85" spans="1:7" s="17" customFormat="1" ht="30" customHeight="1" x14ac:dyDescent="0.2">
      <c r="A85" s="18">
        <f t="shared" si="5"/>
        <v>73</v>
      </c>
      <c r="B85" s="19" t="s">
        <v>153</v>
      </c>
      <c r="C85" s="13" t="s">
        <v>35</v>
      </c>
      <c r="D85" s="21">
        <v>1</v>
      </c>
      <c r="E85" s="3" t="s">
        <v>3</v>
      </c>
      <c r="F85" s="52"/>
      <c r="G85" s="23">
        <f t="shared" si="4"/>
        <v>0</v>
      </c>
    </row>
    <row r="86" spans="1:7" s="17" customFormat="1" ht="30" customHeight="1" x14ac:dyDescent="0.2">
      <c r="A86" s="18">
        <f t="shared" si="5"/>
        <v>74</v>
      </c>
      <c r="B86" s="19" t="s">
        <v>154</v>
      </c>
      <c r="C86" s="13" t="s">
        <v>36</v>
      </c>
      <c r="D86" s="21">
        <v>6</v>
      </c>
      <c r="E86" s="3" t="s">
        <v>3</v>
      </c>
      <c r="F86" s="52"/>
      <c r="G86" s="23">
        <f t="shared" si="4"/>
        <v>0</v>
      </c>
    </row>
    <row r="87" spans="1:7" s="17" customFormat="1" ht="30" customHeight="1" x14ac:dyDescent="0.2">
      <c r="A87" s="18">
        <f t="shared" si="5"/>
        <v>75</v>
      </c>
      <c r="B87" s="19" t="s">
        <v>155</v>
      </c>
      <c r="C87" s="13" t="s">
        <v>37</v>
      </c>
      <c r="D87" s="21">
        <v>1</v>
      </c>
      <c r="E87" s="3" t="s">
        <v>3</v>
      </c>
      <c r="F87" s="52"/>
      <c r="G87" s="23">
        <f t="shared" si="4"/>
        <v>0</v>
      </c>
    </row>
    <row r="88" spans="1:7" s="17" customFormat="1" ht="30" customHeight="1" x14ac:dyDescent="0.2">
      <c r="A88" s="18">
        <f t="shared" si="5"/>
        <v>76</v>
      </c>
      <c r="B88" s="19" t="s">
        <v>156</v>
      </c>
      <c r="C88" s="13" t="s">
        <v>38</v>
      </c>
      <c r="D88" s="21">
        <v>1</v>
      </c>
      <c r="E88" s="3" t="s">
        <v>3</v>
      </c>
      <c r="F88" s="52"/>
      <c r="G88" s="23">
        <f t="shared" si="4"/>
        <v>0</v>
      </c>
    </row>
    <row r="89" spans="1:7" s="17" customFormat="1" ht="30" customHeight="1" x14ac:dyDescent="0.2">
      <c r="A89" s="18">
        <f t="shared" si="5"/>
        <v>77</v>
      </c>
      <c r="B89" s="19" t="s">
        <v>157</v>
      </c>
      <c r="C89" s="13" t="s">
        <v>158</v>
      </c>
      <c r="D89" s="21">
        <v>6</v>
      </c>
      <c r="E89" s="3" t="s">
        <v>3</v>
      </c>
      <c r="F89" s="52"/>
      <c r="G89" s="23">
        <f t="shared" si="4"/>
        <v>0</v>
      </c>
    </row>
    <row r="90" spans="1:7" s="17" customFormat="1" ht="30" customHeight="1" x14ac:dyDescent="0.2">
      <c r="A90" s="18">
        <f t="shared" si="5"/>
        <v>78</v>
      </c>
      <c r="B90" s="19" t="s">
        <v>159</v>
      </c>
      <c r="C90" s="13" t="s">
        <v>42</v>
      </c>
      <c r="D90" s="21">
        <v>1</v>
      </c>
      <c r="E90" s="3" t="s">
        <v>6</v>
      </c>
      <c r="F90" s="52"/>
      <c r="G90" s="23">
        <f t="shared" si="4"/>
        <v>0</v>
      </c>
    </row>
    <row r="91" spans="1:7" s="17" customFormat="1" ht="30" customHeight="1" x14ac:dyDescent="0.2">
      <c r="A91" s="18">
        <f t="shared" si="5"/>
        <v>79</v>
      </c>
      <c r="B91" s="19" t="s">
        <v>160</v>
      </c>
      <c r="C91" s="13" t="s">
        <v>161</v>
      </c>
      <c r="D91" s="21">
        <v>1</v>
      </c>
      <c r="E91" s="3" t="s">
        <v>6</v>
      </c>
      <c r="F91" s="52"/>
      <c r="G91" s="23">
        <f t="shared" si="4"/>
        <v>0</v>
      </c>
    </row>
    <row r="92" spans="1:7" s="17" customFormat="1" ht="30" customHeight="1" x14ac:dyDescent="0.2">
      <c r="A92" s="18">
        <f t="shared" si="5"/>
        <v>80</v>
      </c>
      <c r="B92" s="19" t="s">
        <v>162</v>
      </c>
      <c r="C92" s="13" t="s">
        <v>163</v>
      </c>
      <c r="D92" s="21">
        <v>1</v>
      </c>
      <c r="E92" s="3" t="s">
        <v>3</v>
      </c>
      <c r="F92" s="52"/>
      <c r="G92" s="23">
        <f t="shared" si="4"/>
        <v>0</v>
      </c>
    </row>
    <row r="93" spans="1:7" s="17" customFormat="1" ht="30" customHeight="1" x14ac:dyDescent="0.2">
      <c r="A93" s="18">
        <f t="shared" si="5"/>
        <v>81</v>
      </c>
      <c r="B93" s="19" t="s">
        <v>164</v>
      </c>
      <c r="C93" s="13" t="s">
        <v>39</v>
      </c>
      <c r="D93" s="21">
        <v>1</v>
      </c>
      <c r="E93" s="3" t="s">
        <v>3</v>
      </c>
      <c r="F93" s="52"/>
      <c r="G93" s="23">
        <f t="shared" si="4"/>
        <v>0</v>
      </c>
    </row>
    <row r="94" spans="1:7" s="17" customFormat="1" ht="30" customHeight="1" x14ac:dyDescent="0.2">
      <c r="A94" s="18">
        <f t="shared" si="5"/>
        <v>82</v>
      </c>
      <c r="B94" s="19" t="s">
        <v>165</v>
      </c>
      <c r="C94" s="13" t="s">
        <v>166</v>
      </c>
      <c r="D94" s="21">
        <v>1</v>
      </c>
      <c r="E94" s="3" t="s">
        <v>3</v>
      </c>
      <c r="F94" s="52"/>
      <c r="G94" s="23">
        <f t="shared" si="4"/>
        <v>0</v>
      </c>
    </row>
    <row r="95" spans="1:7" s="17" customFormat="1" ht="30" customHeight="1" x14ac:dyDescent="0.2">
      <c r="A95" s="18">
        <f t="shared" si="5"/>
        <v>83</v>
      </c>
      <c r="B95" s="19" t="s">
        <v>167</v>
      </c>
      <c r="C95" s="13" t="s">
        <v>168</v>
      </c>
      <c r="D95" s="21">
        <v>8</v>
      </c>
      <c r="E95" s="3" t="s">
        <v>3</v>
      </c>
      <c r="F95" s="52"/>
      <c r="G95" s="23">
        <f t="shared" si="4"/>
        <v>0</v>
      </c>
    </row>
    <row r="96" spans="1:7" s="17" customFormat="1" ht="30" customHeight="1" x14ac:dyDescent="0.2">
      <c r="A96" s="18">
        <f t="shared" si="5"/>
        <v>84</v>
      </c>
      <c r="B96" s="19" t="s">
        <v>169</v>
      </c>
      <c r="C96" s="13" t="s">
        <v>40</v>
      </c>
      <c r="D96" s="21">
        <v>6</v>
      </c>
      <c r="E96" s="3" t="s">
        <v>3</v>
      </c>
      <c r="F96" s="52"/>
      <c r="G96" s="23">
        <f t="shared" si="4"/>
        <v>0</v>
      </c>
    </row>
    <row r="97" spans="1:7" s="17" customFormat="1" ht="33" customHeight="1" x14ac:dyDescent="0.2">
      <c r="A97" s="18">
        <f t="shared" si="5"/>
        <v>85</v>
      </c>
      <c r="B97" s="19" t="s">
        <v>170</v>
      </c>
      <c r="C97" s="13" t="s">
        <v>171</v>
      </c>
      <c r="D97" s="21">
        <v>1</v>
      </c>
      <c r="E97" s="3" t="s">
        <v>6</v>
      </c>
      <c r="F97" s="52"/>
      <c r="G97" s="23">
        <f t="shared" si="4"/>
        <v>0</v>
      </c>
    </row>
    <row r="98" spans="1:7" s="17" customFormat="1" ht="30" customHeight="1" x14ac:dyDescent="0.2">
      <c r="A98" s="18">
        <f t="shared" si="5"/>
        <v>86</v>
      </c>
      <c r="B98" s="19" t="s">
        <v>172</v>
      </c>
      <c r="C98" s="13" t="s">
        <v>173</v>
      </c>
      <c r="D98" s="21">
        <v>1075</v>
      </c>
      <c r="E98" s="3" t="s">
        <v>2</v>
      </c>
      <c r="F98" s="52"/>
      <c r="G98" s="23">
        <f t="shared" si="4"/>
        <v>0</v>
      </c>
    </row>
    <row r="99" spans="1:7" s="17" customFormat="1" ht="40.5" customHeight="1" thickBot="1" x14ac:dyDescent="0.25">
      <c r="A99" s="18">
        <f t="shared" si="5"/>
        <v>87</v>
      </c>
      <c r="B99" s="19" t="s">
        <v>174</v>
      </c>
      <c r="C99" s="13" t="s">
        <v>175</v>
      </c>
      <c r="D99" s="21">
        <v>2</v>
      </c>
      <c r="E99" s="3" t="s">
        <v>3</v>
      </c>
      <c r="F99" s="54"/>
      <c r="G99" s="23">
        <f t="shared" si="4"/>
        <v>0</v>
      </c>
    </row>
    <row r="100" spans="1:7" ht="15.75" thickBot="1" x14ac:dyDescent="0.3">
      <c r="A100" s="56" t="s">
        <v>46</v>
      </c>
      <c r="B100" s="62"/>
      <c r="C100" s="62"/>
      <c r="D100" s="62"/>
      <c r="E100" s="62"/>
      <c r="F100" s="64"/>
      <c r="G100" s="37">
        <f>SUM(G62:G99)</f>
        <v>0</v>
      </c>
    </row>
    <row r="101" spans="1:7" ht="15.75" thickBot="1" x14ac:dyDescent="0.3">
      <c r="A101" s="56" t="s">
        <v>224</v>
      </c>
      <c r="B101" s="57"/>
      <c r="C101" s="57"/>
      <c r="D101" s="57"/>
      <c r="E101" s="57"/>
      <c r="F101" s="58"/>
      <c r="G101" s="37">
        <f>SUM(G43,G60,G100)</f>
        <v>0</v>
      </c>
    </row>
    <row r="102" spans="1:7" ht="23.1" customHeight="1" thickBot="1" x14ac:dyDescent="0.3">
      <c r="A102" s="74" t="s">
        <v>232</v>
      </c>
      <c r="B102" s="75"/>
      <c r="C102" s="75"/>
      <c r="D102" s="75"/>
      <c r="E102" s="76"/>
      <c r="F102" s="43">
        <v>0.1</v>
      </c>
      <c r="G102" s="25">
        <f>SUM(F102*G101)</f>
        <v>0</v>
      </c>
    </row>
    <row r="103" spans="1:7" ht="16.5" customHeight="1" thickBot="1" x14ac:dyDescent="0.3">
      <c r="A103" s="56" t="s">
        <v>225</v>
      </c>
      <c r="B103" s="57"/>
      <c r="C103" s="57"/>
      <c r="D103" s="57"/>
      <c r="E103" s="57"/>
      <c r="F103" s="58"/>
      <c r="G103" s="42">
        <f>SUM(G101,G102)</f>
        <v>0</v>
      </c>
    </row>
    <row r="104" spans="1:7" ht="16.5" customHeight="1" thickBot="1" x14ac:dyDescent="0.3">
      <c r="A104" s="59"/>
      <c r="B104" s="60"/>
      <c r="C104" s="60"/>
      <c r="D104" s="60"/>
      <c r="E104" s="60"/>
      <c r="F104" s="60"/>
      <c r="G104" s="61"/>
    </row>
    <row r="105" spans="1:7" ht="15.75" customHeight="1" thickBot="1" x14ac:dyDescent="0.3">
      <c r="A105" s="82" t="s">
        <v>228</v>
      </c>
      <c r="B105" s="83"/>
      <c r="C105" s="83"/>
      <c r="D105" s="83"/>
      <c r="E105" s="83"/>
      <c r="F105" s="38"/>
      <c r="G105" s="39"/>
    </row>
    <row r="106" spans="1:7" ht="23.1" customHeight="1" x14ac:dyDescent="0.25">
      <c r="A106" s="5">
        <f>A99+1</f>
        <v>88</v>
      </c>
      <c r="B106" s="6" t="s">
        <v>176</v>
      </c>
      <c r="C106" s="36" t="s">
        <v>47</v>
      </c>
      <c r="D106" s="21">
        <v>1</v>
      </c>
      <c r="E106" s="3" t="s">
        <v>1</v>
      </c>
      <c r="F106" s="55"/>
      <c r="G106" s="24">
        <f t="shared" si="4"/>
        <v>0</v>
      </c>
    </row>
    <row r="107" spans="1:7" ht="23.1" customHeight="1" x14ac:dyDescent="0.25">
      <c r="A107" s="5">
        <f>A106+1</f>
        <v>89</v>
      </c>
      <c r="B107" s="6" t="s">
        <v>177</v>
      </c>
      <c r="C107" s="36" t="s">
        <v>178</v>
      </c>
      <c r="D107" s="21">
        <v>4</v>
      </c>
      <c r="E107" s="3" t="s">
        <v>3</v>
      </c>
      <c r="F107" s="52"/>
      <c r="G107" s="23">
        <f t="shared" ref="G107" si="6">SUM(D107*F107)</f>
        <v>0</v>
      </c>
    </row>
    <row r="108" spans="1:7" ht="25.5" customHeight="1" x14ac:dyDescent="0.25">
      <c r="A108" s="5">
        <f t="shared" ref="A108:A118" si="7">A107+1</f>
        <v>90</v>
      </c>
      <c r="B108" s="6" t="s">
        <v>179</v>
      </c>
      <c r="C108" s="36" t="s">
        <v>180</v>
      </c>
      <c r="D108" s="21">
        <v>189</v>
      </c>
      <c r="E108" s="3" t="s">
        <v>2</v>
      </c>
      <c r="F108" s="52"/>
      <c r="G108" s="23">
        <f t="shared" ref="G108:G118" si="8">SUM(D108*F108)</f>
        <v>0</v>
      </c>
    </row>
    <row r="109" spans="1:7" ht="25.5" customHeight="1" x14ac:dyDescent="0.25">
      <c r="A109" s="5">
        <f t="shared" si="7"/>
        <v>91</v>
      </c>
      <c r="B109" s="6" t="s">
        <v>181</v>
      </c>
      <c r="C109" s="36" t="s">
        <v>182</v>
      </c>
      <c r="D109" s="21">
        <v>10</v>
      </c>
      <c r="E109" s="3" t="s">
        <v>3</v>
      </c>
      <c r="F109" s="52"/>
      <c r="G109" s="23">
        <f t="shared" si="8"/>
        <v>0</v>
      </c>
    </row>
    <row r="110" spans="1:7" ht="23.1" customHeight="1" x14ac:dyDescent="0.25">
      <c r="A110" s="5">
        <f t="shared" si="7"/>
        <v>92</v>
      </c>
      <c r="B110" s="6" t="s">
        <v>183</v>
      </c>
      <c r="C110" s="36" t="s">
        <v>184</v>
      </c>
      <c r="D110" s="21">
        <v>1</v>
      </c>
      <c r="E110" s="3" t="s">
        <v>3</v>
      </c>
      <c r="F110" s="52"/>
      <c r="G110" s="23">
        <f t="shared" si="8"/>
        <v>0</v>
      </c>
    </row>
    <row r="111" spans="1:7" ht="23.1" customHeight="1" x14ac:dyDescent="0.25">
      <c r="A111" s="5">
        <f t="shared" si="7"/>
        <v>93</v>
      </c>
      <c r="B111" s="6" t="s">
        <v>185</v>
      </c>
      <c r="C111" s="36" t="s">
        <v>186</v>
      </c>
      <c r="D111" s="21">
        <v>100</v>
      </c>
      <c r="E111" s="3" t="s">
        <v>4</v>
      </c>
      <c r="F111" s="52"/>
      <c r="G111" s="23">
        <f t="shared" si="8"/>
        <v>0</v>
      </c>
    </row>
    <row r="112" spans="1:7" ht="23.1" customHeight="1" x14ac:dyDescent="0.25">
      <c r="A112" s="5">
        <f t="shared" si="7"/>
        <v>94</v>
      </c>
      <c r="B112" s="6" t="s">
        <v>187</v>
      </c>
      <c r="C112" s="36" t="s">
        <v>188</v>
      </c>
      <c r="D112" s="21">
        <v>240</v>
      </c>
      <c r="E112" s="3" t="s">
        <v>4</v>
      </c>
      <c r="F112" s="52"/>
      <c r="G112" s="23">
        <f t="shared" si="8"/>
        <v>0</v>
      </c>
    </row>
    <row r="113" spans="1:7" ht="23.1" customHeight="1" x14ac:dyDescent="0.25">
      <c r="A113" s="5">
        <f t="shared" si="7"/>
        <v>95</v>
      </c>
      <c r="B113" s="6" t="s">
        <v>189</v>
      </c>
      <c r="C113" s="36" t="s">
        <v>190</v>
      </c>
      <c r="D113" s="21">
        <v>2</v>
      </c>
      <c r="E113" s="3" t="s">
        <v>3</v>
      </c>
      <c r="F113" s="52"/>
      <c r="G113" s="23">
        <f t="shared" si="8"/>
        <v>0</v>
      </c>
    </row>
    <row r="114" spans="1:7" ht="23.1" customHeight="1" x14ac:dyDescent="0.25">
      <c r="A114" s="5">
        <f t="shared" si="7"/>
        <v>96</v>
      </c>
      <c r="B114" s="6" t="s">
        <v>191</v>
      </c>
      <c r="C114" s="36" t="s">
        <v>192</v>
      </c>
      <c r="D114" s="21">
        <v>2</v>
      </c>
      <c r="E114" s="3" t="s">
        <v>3</v>
      </c>
      <c r="F114" s="52"/>
      <c r="G114" s="23">
        <f t="shared" si="8"/>
        <v>0</v>
      </c>
    </row>
    <row r="115" spans="1:7" x14ac:dyDescent="0.25">
      <c r="A115" s="5">
        <f t="shared" si="7"/>
        <v>97</v>
      </c>
      <c r="B115" s="6" t="s">
        <v>193</v>
      </c>
      <c r="C115" s="36" t="s">
        <v>194</v>
      </c>
      <c r="D115" s="21">
        <v>3</v>
      </c>
      <c r="E115" s="3" t="s">
        <v>3</v>
      </c>
      <c r="F115" s="52"/>
      <c r="G115" s="23">
        <f t="shared" si="8"/>
        <v>0</v>
      </c>
    </row>
    <row r="116" spans="1:7" ht="19.5" customHeight="1" x14ac:dyDescent="0.25">
      <c r="A116" s="5">
        <f t="shared" si="7"/>
        <v>98</v>
      </c>
      <c r="B116" s="6" t="s">
        <v>195</v>
      </c>
      <c r="C116" s="36" t="s">
        <v>196</v>
      </c>
      <c r="D116" s="21">
        <v>165</v>
      </c>
      <c r="E116" s="3" t="s">
        <v>2</v>
      </c>
      <c r="F116" s="52"/>
      <c r="G116" s="23">
        <f t="shared" si="8"/>
        <v>0</v>
      </c>
    </row>
    <row r="117" spans="1:7" ht="19.5" customHeight="1" x14ac:dyDescent="0.25">
      <c r="A117" s="5">
        <f t="shared" si="7"/>
        <v>99</v>
      </c>
      <c r="B117" s="6" t="s">
        <v>197</v>
      </c>
      <c r="C117" s="36" t="s">
        <v>198</v>
      </c>
      <c r="D117" s="21">
        <v>55</v>
      </c>
      <c r="E117" s="3" t="s">
        <v>2</v>
      </c>
      <c r="F117" s="52"/>
      <c r="G117" s="23">
        <f t="shared" si="8"/>
        <v>0</v>
      </c>
    </row>
    <row r="118" spans="1:7" ht="18.75" customHeight="1" thickBot="1" x14ac:dyDescent="0.3">
      <c r="A118" s="5">
        <f t="shared" si="7"/>
        <v>100</v>
      </c>
      <c r="B118" s="6" t="s">
        <v>199</v>
      </c>
      <c r="C118" s="36" t="s">
        <v>200</v>
      </c>
      <c r="D118" s="21">
        <v>1</v>
      </c>
      <c r="E118" s="3" t="s">
        <v>1</v>
      </c>
      <c r="F118" s="52"/>
      <c r="G118" s="23">
        <f t="shared" si="8"/>
        <v>0</v>
      </c>
    </row>
    <row r="119" spans="1:7" ht="15.75" thickBot="1" x14ac:dyDescent="0.3">
      <c r="A119" s="71" t="s">
        <v>205</v>
      </c>
      <c r="B119" s="72"/>
      <c r="C119" s="72"/>
      <c r="D119" s="72"/>
      <c r="E119" s="72"/>
      <c r="F119" s="73"/>
      <c r="G119" s="44">
        <f>SUM(G106:G118)</f>
        <v>0</v>
      </c>
    </row>
    <row r="120" spans="1:7" ht="15.75" thickBot="1" x14ac:dyDescent="0.3">
      <c r="A120" s="77" t="s">
        <v>233</v>
      </c>
      <c r="B120" s="77"/>
      <c r="C120" s="77"/>
      <c r="D120" s="77"/>
      <c r="E120" s="77"/>
      <c r="F120" s="43">
        <v>0.1</v>
      </c>
      <c r="G120" s="45">
        <f>SUM(F120*G119)</f>
        <v>0</v>
      </c>
    </row>
    <row r="121" spans="1:7" ht="15.75" thickBot="1" x14ac:dyDescent="0.3">
      <c r="A121" s="71" t="s">
        <v>226</v>
      </c>
      <c r="B121" s="71"/>
      <c r="C121" s="71"/>
      <c r="D121" s="71"/>
      <c r="E121" s="71"/>
      <c r="F121" s="78"/>
      <c r="G121" s="44">
        <f>SUM(G119,G120)</f>
        <v>0</v>
      </c>
    </row>
    <row r="122" spans="1:7" ht="15.75" thickBot="1" x14ac:dyDescent="0.3">
      <c r="A122" s="79"/>
      <c r="B122" s="75"/>
      <c r="C122" s="75"/>
      <c r="D122" s="75"/>
      <c r="E122" s="75"/>
      <c r="F122" s="75"/>
      <c r="G122" s="76"/>
    </row>
    <row r="123" spans="1:7" ht="33.75" customHeight="1" thickBot="1" x14ac:dyDescent="0.3">
      <c r="A123" s="65" t="s">
        <v>235</v>
      </c>
      <c r="B123" s="66"/>
      <c r="C123" s="66"/>
      <c r="D123" s="66"/>
      <c r="E123" s="66"/>
      <c r="F123" s="67"/>
      <c r="G123" s="35">
        <f>SUM(G103,G121)</f>
        <v>0</v>
      </c>
    </row>
    <row r="126" spans="1:7" x14ac:dyDescent="0.25">
      <c r="A126" s="70" t="s">
        <v>239</v>
      </c>
      <c r="B126" s="93"/>
      <c r="C126" s="93"/>
    </row>
    <row r="127" spans="1:7" x14ac:dyDescent="0.25">
      <c r="A127" s="93"/>
      <c r="B127" s="93"/>
      <c r="C127" s="93"/>
    </row>
    <row r="128" spans="1:7" x14ac:dyDescent="0.25">
      <c r="A128" s="70" t="s">
        <v>240</v>
      </c>
      <c r="B128" s="93"/>
      <c r="C128" s="93"/>
    </row>
  </sheetData>
  <sheetProtection algorithmName="SHA-512" hashValue="60lcKX33RSHecsbtOWlk/v3BfuYqs4nX+LvXIu834XaSzdMA27ZdXqq6KAzqamrWAfyPg7ivkE9k7cTHuqvo8Q==" saltValue="Qyfgesb5yyAHqrQtBXWR/g==" spinCount="100000" sheet="1" objects="1" scenarios="1"/>
  <mergeCells count="31">
    <mergeCell ref="A126:C126"/>
    <mergeCell ref="A127:C127"/>
    <mergeCell ref="A128:C128"/>
    <mergeCell ref="A119:F119"/>
    <mergeCell ref="A120:E120"/>
    <mergeCell ref="A121:F121"/>
    <mergeCell ref="A122:G122"/>
    <mergeCell ref="A123:F123"/>
    <mergeCell ref="A101:F101"/>
    <mergeCell ref="A102:E102"/>
    <mergeCell ref="A103:F103"/>
    <mergeCell ref="A104:G104"/>
    <mergeCell ref="A105:E105"/>
    <mergeCell ref="G6:G7"/>
    <mergeCell ref="A43:F43"/>
    <mergeCell ref="A60:F60"/>
    <mergeCell ref="A100:F100"/>
    <mergeCell ref="A6:A7"/>
    <mergeCell ref="B6:B7"/>
    <mergeCell ref="C6:C7"/>
    <mergeCell ref="D6:D7"/>
    <mergeCell ref="E6:E7"/>
    <mergeCell ref="F6:F7"/>
    <mergeCell ref="A8:C8"/>
    <mergeCell ref="A44:E44"/>
    <mergeCell ref="A61:E61"/>
    <mergeCell ref="A1:E1"/>
    <mergeCell ref="A2:E2"/>
    <mergeCell ref="A3:E3"/>
    <mergeCell ref="A4:E4"/>
    <mergeCell ref="A5:E5"/>
  </mergeCells>
  <printOptions horizontalCentered="1"/>
  <pageMargins left="0.7" right="0.7" top="0.75" bottom="0.88" header="0.3" footer="0.17"/>
  <pageSetup scale="71" fitToHeight="0" orientation="portrait" r:id="rId1"/>
  <headerFooter>
    <oddFooter>&amp;LBidder Name: _________________________________
Authorized Signature: _________________________________</oddFooter>
  </headerFooter>
  <rowBreaks count="3" manualBreakCount="3">
    <brk id="43" max="6" man="1"/>
    <brk id="60" max="6" man="1"/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"A" - 330 DAYS</vt:lpstr>
      <vt:lpstr>Bid "B" - 400 DAYS</vt:lpstr>
      <vt:lpstr>'Bid "B" - 400 DAYS'!Print_Area</vt:lpstr>
      <vt:lpstr>'Bid "A" - 330 DAYS'!Print_Titles</vt:lpstr>
      <vt:lpstr>'Bid "B" - 400 DAYS'!Print_Titles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Jeb Hayter</cp:lastModifiedBy>
  <cp:lastPrinted>2021-05-04T17:49:37Z</cp:lastPrinted>
  <dcterms:created xsi:type="dcterms:W3CDTF">2014-09-26T12:58:51Z</dcterms:created>
  <dcterms:modified xsi:type="dcterms:W3CDTF">2021-05-05T12:55:19Z</dcterms:modified>
</cp:coreProperties>
</file>