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ids, Proposals, Quotes\2021\21-TA003638SAM Fogarty Subdivision Water Main Replacement\Working Docs\Solicitation Docs\Addendums\Addendum 2\"/>
    </mc:Choice>
  </mc:AlternateContent>
  <xr:revisionPtr revIDLastSave="0" documentId="13_ncr:1_{B8CB1808-799C-4AB6-9805-9DC6A3CB95DB}" xr6:coauthVersionLast="46" xr6:coauthVersionMax="46" xr10:uidLastSave="{00000000-0000-0000-0000-000000000000}"/>
  <bookViews>
    <workbookView xWindow="3885" yWindow="1425" windowWidth="21600" windowHeight="12735" activeTab="1" xr2:uid="{39C3FB70-911A-4E97-81DF-C91B79777413}"/>
  </bookViews>
  <sheets>
    <sheet name="Bid A " sheetId="1" r:id="rId1"/>
    <sheet name="Bid B" sheetId="2" r:id="rId2"/>
  </sheets>
  <definedNames>
    <definedName name="_xlnm.Print_Titles" localSheetId="0">'Bid A '!$2:$8</definedName>
    <definedName name="_xlnm.Print_Titles" localSheetId="1">'Bid B'!$2:$7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5" i="1" l="1"/>
  <c r="G55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1" i="2" s="1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G54" i="1"/>
  <c r="G53" i="1"/>
  <c r="G52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1" i="1" s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G54" i="2" l="1"/>
  <c r="G53" i="2"/>
  <c r="G52" i="2"/>
  <c r="G56" i="2" s="1"/>
  <c r="G9" i="1"/>
  <c r="G9" i="2"/>
  <c r="B52" i="2"/>
  <c r="B53" i="2" s="1"/>
  <c r="B54" i="2" s="1"/>
  <c r="B55" i="2" s="1"/>
  <c r="G56" i="1" l="1"/>
  <c r="B53" i="1"/>
  <c r="B54" i="1" s="1"/>
  <c r="B55" i="1" s="1"/>
</calcChain>
</file>

<file path=xl/sharedStrings.xml><?xml version="1.0" encoding="utf-8"?>
<sst xmlns="http://schemas.openxmlformats.org/spreadsheetml/2006/main" count="204" uniqueCount="65">
  <si>
    <t>ITEM NO.</t>
  </si>
  <si>
    <t>DESCRIPTION</t>
  </si>
  <si>
    <t>UNITS</t>
  </si>
  <si>
    <t>QTY.</t>
  </si>
  <si>
    <t>UNIT PRICE
($)</t>
  </si>
  <si>
    <t>EXTENDED PRICE
($)</t>
  </si>
  <si>
    <t>Grout Abandoned 4" Pipe</t>
  </si>
  <si>
    <t>LF</t>
  </si>
  <si>
    <t>Grout Abandoned 6" Pipe</t>
  </si>
  <si>
    <t>Grout Abandoned 8" Pipe</t>
  </si>
  <si>
    <t>F&amp;I 6" Polyvinyl Chloride (PVC) Pipe</t>
  </si>
  <si>
    <t>F&amp;I 8" Polyvinyl Chloride (PVC) Pipe</t>
  </si>
  <si>
    <t>F&amp;I 6" Ductile Iron (DIP) Pipe</t>
  </si>
  <si>
    <t>F&amp;I 8" Ductile Iron (DIP) Pipe</t>
  </si>
  <si>
    <t>F&amp;I 2" High-Density Polyethylene (HDPE) Pipe</t>
  </si>
  <si>
    <t>F&amp;I 2" Gate Valve</t>
  </si>
  <si>
    <t>EA</t>
  </si>
  <si>
    <t>F&amp;I 6" Gate Valve</t>
  </si>
  <si>
    <t>F&amp;I 8" Gate Valve</t>
  </si>
  <si>
    <t>F&amp;I 8" Sleeves</t>
  </si>
  <si>
    <t>F&amp;I Water Services Connection (Short 1" Polyethylene Pipe)</t>
  </si>
  <si>
    <t>F&amp;I Water Services Connection (Long 1" Polyethylene Pipe)</t>
  </si>
  <si>
    <t>F&amp;I Fire Hydrant Assembly</t>
  </si>
  <si>
    <t>Remove Fire Hydrant Assembly</t>
  </si>
  <si>
    <t>F&amp;I Water Meter Box Assembly</t>
  </si>
  <si>
    <t>F&amp;I 8" Backflow Preventer</t>
  </si>
  <si>
    <t>F&amp;I Blow-Off Assembly</t>
  </si>
  <si>
    <t>F&amp;I 6" X 4" Tee</t>
  </si>
  <si>
    <t>F&amp;I 6" X 6" Tee</t>
  </si>
  <si>
    <t>F&amp;I 8" X 6" Tee</t>
  </si>
  <si>
    <t>F&amp;I 8" X 8" Tee</t>
  </si>
  <si>
    <t>F&amp;I 2" X 4" Reducer</t>
  </si>
  <si>
    <t>F&amp;I 2" X 6" Reducer</t>
  </si>
  <si>
    <t>F&amp;I 6" X 8" Reducer</t>
  </si>
  <si>
    <r>
      <t>F&amp;I 6" 45</t>
    </r>
    <r>
      <rPr>
        <vertAlign val="superscript"/>
        <sz val="10"/>
        <rFont val="Times New Roman"/>
        <family val="1"/>
      </rPr>
      <t>o</t>
    </r>
    <r>
      <rPr>
        <sz val="10"/>
        <rFont val="Times New Roman"/>
        <family val="1"/>
      </rPr>
      <t xml:space="preserve"> Bend</t>
    </r>
  </si>
  <si>
    <r>
      <t>F&amp;I 6" 90</t>
    </r>
    <r>
      <rPr>
        <vertAlign val="superscript"/>
        <sz val="10"/>
        <rFont val="Times New Roman"/>
        <family val="1"/>
      </rPr>
      <t>o</t>
    </r>
    <r>
      <rPr>
        <sz val="10"/>
        <rFont val="Times New Roman"/>
        <family val="1"/>
      </rPr>
      <t xml:space="preserve"> Bend</t>
    </r>
  </si>
  <si>
    <r>
      <t>F&amp;I 8" 45</t>
    </r>
    <r>
      <rPr>
        <vertAlign val="superscript"/>
        <sz val="10"/>
        <rFont val="Times New Roman"/>
        <family val="1"/>
      </rPr>
      <t>o</t>
    </r>
    <r>
      <rPr>
        <sz val="10"/>
        <rFont val="Times New Roman"/>
        <family val="1"/>
      </rPr>
      <t xml:space="preserve"> Bend</t>
    </r>
  </si>
  <si>
    <t>Re-Establish Residential Service Lines</t>
  </si>
  <si>
    <t>Maintenance of Traffic (MOT)</t>
  </si>
  <si>
    <t>LS</t>
  </si>
  <si>
    <t>Erosion And Sedimentation Control</t>
  </si>
  <si>
    <t>SY</t>
  </si>
  <si>
    <t>TN</t>
  </si>
  <si>
    <t>Mobilization</t>
  </si>
  <si>
    <t>Miscellaneous Work &amp; Clean Up</t>
  </si>
  <si>
    <t>Record Drawings</t>
  </si>
  <si>
    <t>Contract Contingency (10% of Subtotal Construction Cost)</t>
  </si>
  <si>
    <t>FOGARTY SUBDIVISION WATER MAIN REPLACEMENT</t>
  </si>
  <si>
    <t>PROJECT NO. 6097070</t>
  </si>
  <si>
    <t xml:space="preserve">BID 'A' BASED ON 540 CALENDAR DAY COMPLETION </t>
  </si>
  <si>
    <t xml:space="preserve">Bidders must provide prices for each line item for their bid to be considered responsive. </t>
  </si>
  <si>
    <t xml:space="preserve">TOTAL BID 'A' BASED ON 540 CALENDAR DAY COMPLETION </t>
  </si>
  <si>
    <t xml:space="preserve">BID 'B' BASED ON 600 CALENDAR DAY COMPLETION </t>
  </si>
  <si>
    <t xml:space="preserve">TOTAL BID 'B' BASED ON 600 CALENDAR DAY COMPLETION </t>
  </si>
  <si>
    <t>Subtotal Construction Cost</t>
  </si>
  <si>
    <t>APPENDIX K BID FORM (FILLABLE) REVISED</t>
  </si>
  <si>
    <t>Grout Abandoned 2" Pipe</t>
  </si>
  <si>
    <t>F&amp;I 6" Sleeves</t>
  </si>
  <si>
    <t>Milling Asphalt Payment (3/4" Average Thickness)</t>
  </si>
  <si>
    <t>F&amp;I Asphaltic Concrete Overlay (3/4" Average Thickness)</t>
  </si>
  <si>
    <t>F&amp;I Asphaltic Concrete with Prime Coat (1 1/4" Average Tickness)</t>
  </si>
  <si>
    <t>F&amp;I Full Base (8" Minimum Thickness)</t>
  </si>
  <si>
    <t xml:space="preserve">Removal of Concrete </t>
  </si>
  <si>
    <t>F&amp;I Concrete Driveway</t>
  </si>
  <si>
    <t>F&amp;I SOD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</si>
</sst>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vertAlign val="superscript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63">
    <xf numFmtId="0" fontId="0" fillId="0" borderId="0" xfId="0"/>
    <xf numFmtId="0" fontId="4" fillId="0" borderId="0" xfId="0" applyFont="1"/>
    <xf numFmtId="0" fontId="3" fillId="0" borderId="0" xfId="0" applyFont="1"/>
    <xf numFmtId="38" fontId="3" fillId="0" borderId="0" xfId="2" applyNumberFormat="1" applyFont="1" applyAlignment="1">
      <alignment horizontal="center"/>
    </xf>
    <xf numFmtId="164" fontId="3" fillId="0" borderId="0" xfId="2" applyNumberFormat="1" applyFont="1" applyAlignment="1">
      <alignment horizontal="center" vertical="top"/>
    </xf>
    <xf numFmtId="0" fontId="3" fillId="0" borderId="0" xfId="2" applyFont="1"/>
    <xf numFmtId="0" fontId="4" fillId="0" borderId="1" xfId="2" applyFont="1" applyBorder="1" applyAlignment="1">
      <alignment horizontal="center" vertical="top" wrapText="1"/>
    </xf>
    <xf numFmtId="0" fontId="4" fillId="0" borderId="2" xfId="2" applyFont="1" applyBorder="1" applyAlignment="1">
      <alignment horizontal="center" vertical="top" wrapText="1"/>
    </xf>
    <xf numFmtId="38" fontId="4" fillId="0" borderId="2" xfId="2" applyNumberFormat="1" applyFont="1" applyBorder="1" applyAlignment="1">
      <alignment horizontal="center" vertical="top" wrapText="1"/>
    </xf>
    <xf numFmtId="164" fontId="4" fillId="0" borderId="2" xfId="2" applyNumberFormat="1" applyFont="1" applyBorder="1" applyAlignment="1">
      <alignment horizontal="center" vertical="top" wrapText="1"/>
    </xf>
    <xf numFmtId="164" fontId="4" fillId="0" borderId="3" xfId="2" applyNumberFormat="1" applyFont="1" applyBorder="1" applyAlignment="1">
      <alignment horizontal="center" vertical="top" wrapText="1"/>
    </xf>
    <xf numFmtId="0" fontId="3" fillId="0" borderId="0" xfId="2" applyFont="1" applyAlignment="1">
      <alignment horizontal="center" vertical="top" wrapText="1"/>
    </xf>
    <xf numFmtId="0" fontId="3" fillId="0" borderId="4" xfId="2" applyFont="1" applyBorder="1" applyAlignment="1">
      <alignment horizontal="center"/>
    </xf>
    <xf numFmtId="0" fontId="3" fillId="0" borderId="5" xfId="2" applyFont="1" applyBorder="1"/>
    <xf numFmtId="0" fontId="3" fillId="0" borderId="5" xfId="2" applyFont="1" applyBorder="1" applyAlignment="1">
      <alignment horizontal="center"/>
    </xf>
    <xf numFmtId="38" fontId="3" fillId="0" borderId="5" xfId="2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3" fontId="3" fillId="0" borderId="5" xfId="2" applyNumberFormat="1" applyFont="1" applyBorder="1" applyAlignment="1">
      <alignment horizontal="center"/>
    </xf>
    <xf numFmtId="3" fontId="3" fillId="0" borderId="0" xfId="2" applyNumberFormat="1" applyFont="1" applyAlignment="1">
      <alignment horizontal="center"/>
    </xf>
    <xf numFmtId="1" fontId="3" fillId="0" borderId="0" xfId="2" applyNumberFormat="1" applyFont="1" applyAlignment="1">
      <alignment horizontal="center"/>
    </xf>
    <xf numFmtId="0" fontId="3" fillId="0" borderId="7" xfId="2" applyFont="1" applyBorder="1"/>
    <xf numFmtId="0" fontId="3" fillId="0" borderId="7" xfId="2" applyFont="1" applyBorder="1" applyAlignment="1">
      <alignment horizontal="center"/>
    </xf>
    <xf numFmtId="38" fontId="3" fillId="0" borderId="7" xfId="2" applyNumberFormat="1" applyFont="1" applyBorder="1" applyAlignment="1">
      <alignment horizontal="center"/>
    </xf>
    <xf numFmtId="164" fontId="3" fillId="0" borderId="7" xfId="2" applyNumberFormat="1" applyFont="1" applyBorder="1" applyAlignment="1">
      <alignment horizontal="center" vertical="top"/>
    </xf>
    <xf numFmtId="164" fontId="3" fillId="0" borderId="8" xfId="2" applyNumberFormat="1" applyFont="1" applyBorder="1" applyAlignment="1">
      <alignment horizontal="center" vertical="top"/>
    </xf>
    <xf numFmtId="0" fontId="3" fillId="0" borderId="9" xfId="2" applyFont="1" applyBorder="1" applyAlignment="1">
      <alignment horizontal="center"/>
    </xf>
    <xf numFmtId="0" fontId="4" fillId="0" borderId="10" xfId="2" applyFont="1" applyBorder="1"/>
    <xf numFmtId="0" fontId="3" fillId="0" borderId="10" xfId="2" applyFont="1" applyBorder="1" applyAlignment="1">
      <alignment horizontal="center"/>
    </xf>
    <xf numFmtId="38" fontId="3" fillId="0" borderId="10" xfId="2" applyNumberFormat="1" applyFont="1" applyBorder="1" applyAlignment="1">
      <alignment horizontal="center"/>
    </xf>
    <xf numFmtId="0" fontId="3" fillId="0" borderId="13" xfId="2" applyFont="1" applyBorder="1" applyAlignment="1">
      <alignment horizontal="center"/>
    </xf>
    <xf numFmtId="0" fontId="3" fillId="0" borderId="14" xfId="2" applyFont="1" applyBorder="1"/>
    <xf numFmtId="0" fontId="3" fillId="0" borderId="14" xfId="2" applyFont="1" applyBorder="1" applyAlignment="1">
      <alignment horizontal="center"/>
    </xf>
    <xf numFmtId="1" fontId="3" fillId="0" borderId="14" xfId="2" applyNumberFormat="1" applyFont="1" applyBorder="1"/>
    <xf numFmtId="9" fontId="3" fillId="0" borderId="0" xfId="2" applyNumberFormat="1" applyFont="1" applyAlignment="1">
      <alignment horizontal="center"/>
    </xf>
    <xf numFmtId="9" fontId="3" fillId="0" borderId="5" xfId="2" applyNumberFormat="1" applyFont="1" applyBorder="1"/>
    <xf numFmtId="0" fontId="4" fillId="0" borderId="0" xfId="2" applyFont="1"/>
    <xf numFmtId="0" fontId="3" fillId="0" borderId="0" xfId="2" applyFont="1" applyAlignment="1">
      <alignment vertical="top" wrapText="1"/>
    </xf>
    <xf numFmtId="0" fontId="3" fillId="0" borderId="0" xfId="0" applyFont="1" applyAlignment="1">
      <alignment horizontal="left" wrapText="1"/>
    </xf>
    <xf numFmtId="44" fontId="3" fillId="0" borderId="6" xfId="1" applyFont="1" applyBorder="1" applyAlignment="1">
      <alignment horizontal="center" vertical="top"/>
    </xf>
    <xf numFmtId="44" fontId="3" fillId="0" borderId="7" xfId="1" applyFont="1" applyBorder="1" applyAlignment="1">
      <alignment horizontal="center" vertical="top"/>
    </xf>
    <xf numFmtId="164" fontId="3" fillId="2" borderId="11" xfId="2" applyNumberFormat="1" applyFont="1" applyFill="1" applyBorder="1" applyAlignment="1">
      <alignment horizontal="center" vertical="top"/>
    </xf>
    <xf numFmtId="44" fontId="4" fillId="0" borderId="12" xfId="1" applyFont="1" applyBorder="1" applyAlignment="1">
      <alignment horizontal="center" vertical="top"/>
    </xf>
    <xf numFmtId="164" fontId="3" fillId="2" borderId="5" xfId="2" applyNumberFormat="1" applyFont="1" applyFill="1" applyBorder="1" applyAlignment="1">
      <alignment horizontal="center" vertical="top"/>
    </xf>
    <xf numFmtId="44" fontId="3" fillId="0" borderId="15" xfId="1" applyFont="1" applyBorder="1" applyAlignment="1">
      <alignment horizontal="center" vertical="top"/>
    </xf>
    <xf numFmtId="44" fontId="3" fillId="0" borderId="8" xfId="1" applyFont="1" applyBorder="1" applyAlignment="1">
      <alignment horizontal="center" vertical="top"/>
    </xf>
    <xf numFmtId="164" fontId="3" fillId="2" borderId="16" xfId="2" applyNumberFormat="1" applyFont="1" applyFill="1" applyBorder="1" applyAlignment="1">
      <alignment horizontal="center" vertical="top"/>
    </xf>
    <xf numFmtId="0" fontId="3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44" fontId="3" fillId="0" borderId="5" xfId="1" applyFont="1" applyBorder="1" applyAlignment="1" applyProtection="1">
      <alignment horizontal="center" vertical="top"/>
      <protection locked="0"/>
    </xf>
    <xf numFmtId="164" fontId="3" fillId="0" borderId="14" xfId="2" applyNumberFormat="1" applyFont="1" applyBorder="1" applyAlignment="1" applyProtection="1">
      <alignment horizontal="center" vertical="top"/>
      <protection locked="0"/>
    </xf>
    <xf numFmtId="164" fontId="3" fillId="0" borderId="5" xfId="2" applyNumberFormat="1" applyFont="1" applyBorder="1" applyAlignment="1" applyProtection="1">
      <alignment horizontal="center" vertical="top"/>
      <protection locked="0"/>
    </xf>
    <xf numFmtId="44" fontId="3" fillId="0" borderId="14" xfId="1" applyFont="1" applyBorder="1" applyAlignment="1" applyProtection="1">
      <alignment horizontal="center" vertical="top"/>
      <protection locked="0"/>
    </xf>
    <xf numFmtId="0" fontId="3" fillId="0" borderId="0" xfId="2" applyFont="1" applyAlignment="1">
      <alignment horizontal="center"/>
    </xf>
    <xf numFmtId="0" fontId="3" fillId="0" borderId="20" xfId="2" applyFont="1" applyBorder="1" applyAlignment="1">
      <alignment horizontal="center" vertical="top" wrapText="1"/>
    </xf>
    <xf numFmtId="0" fontId="3" fillId="0" borderId="21" xfId="2" applyFont="1" applyBorder="1" applyAlignment="1">
      <alignment horizontal="left" vertical="top" wrapText="1"/>
    </xf>
    <xf numFmtId="0" fontId="3" fillId="0" borderId="21" xfId="2" applyFont="1" applyBorder="1" applyAlignment="1">
      <alignment horizontal="center" vertical="top" wrapText="1"/>
    </xf>
    <xf numFmtId="38" fontId="3" fillId="0" borderId="21" xfId="2" applyNumberFormat="1" applyFont="1" applyBorder="1" applyAlignment="1">
      <alignment horizontal="center" vertical="top" wrapText="1"/>
    </xf>
    <xf numFmtId="0" fontId="4" fillId="0" borderId="11" xfId="2" applyFont="1" applyBorder="1" applyAlignment="1">
      <alignment horizontal="left"/>
    </xf>
    <xf numFmtId="0" fontId="4" fillId="0" borderId="18" xfId="2" applyFont="1" applyBorder="1" applyAlignment="1">
      <alignment horizontal="left"/>
    </xf>
    <xf numFmtId="0" fontId="4" fillId="0" borderId="19" xfId="2" applyFont="1" applyBorder="1" applyAlignment="1">
      <alignment horizontal="left"/>
    </xf>
    <xf numFmtId="0" fontId="4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3" fillId="0" borderId="17" xfId="2" applyFont="1" applyBorder="1" applyAlignment="1">
      <alignment horizontal="center"/>
    </xf>
  </cellXfs>
  <cellStyles count="3">
    <cellStyle name="Currency" xfId="1" builtinId="4"/>
    <cellStyle name="Normal" xfId="0" builtinId="0"/>
    <cellStyle name="Normal_ConstructionCostMagellanDrWLImp" xfId="2" xr:uid="{121FEDBE-A100-4B19-B140-EF9AFC0555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DC66D-3E9D-4096-AEA3-422D500E734F}">
  <sheetPr>
    <pageSetUpPr fitToPage="1"/>
  </sheetPr>
  <dimension ref="B1:O58"/>
  <sheetViews>
    <sheetView topLeftCell="B1" zoomScaleNormal="100" workbookViewId="0">
      <selection activeCell="F49" sqref="F49"/>
    </sheetView>
  </sheetViews>
  <sheetFormatPr defaultColWidth="9.140625" defaultRowHeight="12.75" x14ac:dyDescent="0.2"/>
  <cols>
    <col min="1" max="1" width="0" style="5" hidden="1" customWidth="1"/>
    <col min="2" max="2" width="10.7109375" style="46" customWidth="1"/>
    <col min="3" max="3" width="48.140625" style="5" customWidth="1"/>
    <col min="4" max="4" width="11.85546875" style="46" customWidth="1"/>
    <col min="5" max="5" width="11.85546875" style="3" customWidth="1"/>
    <col min="6" max="6" width="11.85546875" style="4" customWidth="1"/>
    <col min="7" max="7" width="12.28515625" style="4" bestFit="1" customWidth="1"/>
    <col min="8" max="16384" width="9.140625" style="5"/>
  </cols>
  <sheetData>
    <row r="1" spans="2:11" x14ac:dyDescent="0.2">
      <c r="C1" s="1"/>
      <c r="D1" s="2"/>
    </row>
    <row r="2" spans="2:11" x14ac:dyDescent="0.2">
      <c r="B2" s="60" t="s">
        <v>55</v>
      </c>
      <c r="C2" s="61"/>
      <c r="D2" s="61"/>
      <c r="E2" s="61"/>
    </row>
    <row r="3" spans="2:11" x14ac:dyDescent="0.2">
      <c r="B3" s="60" t="s">
        <v>47</v>
      </c>
      <c r="C3" s="60"/>
      <c r="D3" s="60"/>
      <c r="E3" s="60"/>
    </row>
    <row r="4" spans="2:11" x14ac:dyDescent="0.2">
      <c r="B4" s="60" t="s">
        <v>48</v>
      </c>
      <c r="C4" s="61"/>
      <c r="D4" s="61"/>
      <c r="E4" s="61"/>
      <c r="F4" s="37"/>
      <c r="G4" s="37"/>
    </row>
    <row r="5" spans="2:11" x14ac:dyDescent="0.2">
      <c r="B5" s="60" t="s">
        <v>49</v>
      </c>
      <c r="C5" s="60"/>
      <c r="D5" s="60"/>
      <c r="E5" s="60"/>
    </row>
    <row r="6" spans="2:11" x14ac:dyDescent="0.2">
      <c r="C6" s="1"/>
      <c r="D6" s="2"/>
    </row>
    <row r="7" spans="2:11" ht="13.5" thickBot="1" x14ac:dyDescent="0.25">
      <c r="B7" s="62" t="s">
        <v>50</v>
      </c>
      <c r="C7" s="62"/>
      <c r="D7" s="62"/>
      <c r="E7" s="62"/>
    </row>
    <row r="8" spans="2:11" s="11" customFormat="1" ht="39" thickBot="1" x14ac:dyDescent="0.3">
      <c r="B8" s="6" t="s">
        <v>0</v>
      </c>
      <c r="C8" s="7" t="s">
        <v>1</v>
      </c>
      <c r="D8" s="7" t="s">
        <v>2</v>
      </c>
      <c r="E8" s="8" t="s">
        <v>3</v>
      </c>
      <c r="F8" s="9" t="s">
        <v>4</v>
      </c>
      <c r="G8" s="10" t="s">
        <v>5</v>
      </c>
    </row>
    <row r="9" spans="2:11" x14ac:dyDescent="0.2">
      <c r="B9" s="53">
        <f>ROW(A1)</f>
        <v>1</v>
      </c>
      <c r="C9" s="54" t="s">
        <v>56</v>
      </c>
      <c r="D9" s="55" t="s">
        <v>7</v>
      </c>
      <c r="E9" s="56">
        <v>600</v>
      </c>
      <c r="F9" s="48">
        <v>0</v>
      </c>
      <c r="G9" s="38">
        <f>SUM(E9*F9)</f>
        <v>0</v>
      </c>
      <c r="J9" s="46"/>
      <c r="K9" s="16"/>
    </row>
    <row r="10" spans="2:11" x14ac:dyDescent="0.2">
      <c r="B10" s="53">
        <f t="shared" ref="B10:B49" si="0">ROW(A2)</f>
        <v>2</v>
      </c>
      <c r="C10" s="13" t="s">
        <v>6</v>
      </c>
      <c r="D10" s="14" t="s">
        <v>7</v>
      </c>
      <c r="E10" s="15">
        <v>280</v>
      </c>
      <c r="F10" s="48">
        <v>0</v>
      </c>
      <c r="G10" s="38">
        <f t="shared" ref="G10:G49" si="1">SUM(E10*F10)</f>
        <v>0</v>
      </c>
      <c r="J10" s="18"/>
      <c r="K10" s="16"/>
    </row>
    <row r="11" spans="2:11" x14ac:dyDescent="0.2">
      <c r="B11" s="53">
        <f t="shared" si="0"/>
        <v>3</v>
      </c>
      <c r="C11" s="13" t="s">
        <v>8</v>
      </c>
      <c r="D11" s="17" t="s">
        <v>7</v>
      </c>
      <c r="E11" s="15">
        <v>1625</v>
      </c>
      <c r="F11" s="48">
        <v>0</v>
      </c>
      <c r="G11" s="38">
        <f t="shared" si="1"/>
        <v>0</v>
      </c>
      <c r="J11" s="18"/>
      <c r="K11" s="16"/>
    </row>
    <row r="12" spans="2:11" x14ac:dyDescent="0.2">
      <c r="B12" s="53">
        <f t="shared" si="0"/>
        <v>4</v>
      </c>
      <c r="C12" s="13" t="s">
        <v>9</v>
      </c>
      <c r="D12" s="17" t="s">
        <v>7</v>
      </c>
      <c r="E12" s="15">
        <v>1310</v>
      </c>
      <c r="F12" s="48">
        <v>0</v>
      </c>
      <c r="G12" s="38">
        <f t="shared" si="1"/>
        <v>0</v>
      </c>
      <c r="J12" s="18"/>
      <c r="K12" s="16"/>
    </row>
    <row r="13" spans="2:11" x14ac:dyDescent="0.2">
      <c r="B13" s="53">
        <f t="shared" si="0"/>
        <v>5</v>
      </c>
      <c r="C13" s="13" t="s">
        <v>10</v>
      </c>
      <c r="D13" s="17" t="s">
        <v>7</v>
      </c>
      <c r="E13" s="15">
        <v>1731</v>
      </c>
      <c r="F13" s="48">
        <v>0</v>
      </c>
      <c r="G13" s="38">
        <f t="shared" si="1"/>
        <v>0</v>
      </c>
      <c r="J13" s="18"/>
      <c r="K13" s="16"/>
    </row>
    <row r="14" spans="2:11" x14ac:dyDescent="0.2">
      <c r="B14" s="53">
        <f t="shared" si="0"/>
        <v>6</v>
      </c>
      <c r="C14" s="13" t="s">
        <v>11</v>
      </c>
      <c r="D14" s="17" t="s">
        <v>7</v>
      </c>
      <c r="E14" s="15">
        <v>906</v>
      </c>
      <c r="F14" s="48">
        <v>0</v>
      </c>
      <c r="G14" s="38">
        <f t="shared" si="1"/>
        <v>0</v>
      </c>
      <c r="J14" s="18"/>
      <c r="K14" s="16"/>
    </row>
    <row r="15" spans="2:11" x14ac:dyDescent="0.2">
      <c r="B15" s="53">
        <f t="shared" si="0"/>
        <v>7</v>
      </c>
      <c r="C15" s="13" t="s">
        <v>12</v>
      </c>
      <c r="D15" s="17" t="s">
        <v>7</v>
      </c>
      <c r="E15" s="15">
        <v>2326</v>
      </c>
      <c r="F15" s="48">
        <v>0</v>
      </c>
      <c r="G15" s="38">
        <f t="shared" si="1"/>
        <v>0</v>
      </c>
      <c r="J15" s="18"/>
      <c r="K15" s="16"/>
    </row>
    <row r="16" spans="2:11" x14ac:dyDescent="0.2">
      <c r="B16" s="53">
        <f t="shared" si="0"/>
        <v>8</v>
      </c>
      <c r="C16" s="13" t="s">
        <v>13</v>
      </c>
      <c r="D16" s="17" t="s">
        <v>7</v>
      </c>
      <c r="E16" s="15">
        <v>326</v>
      </c>
      <c r="F16" s="48">
        <v>0</v>
      </c>
      <c r="G16" s="38">
        <f t="shared" si="1"/>
        <v>0</v>
      </c>
      <c r="J16" s="18"/>
      <c r="K16" s="16"/>
    </row>
    <row r="17" spans="2:11" x14ac:dyDescent="0.2">
      <c r="B17" s="53">
        <f t="shared" si="0"/>
        <v>9</v>
      </c>
      <c r="C17" s="13" t="s">
        <v>14</v>
      </c>
      <c r="D17" s="17" t="s">
        <v>7</v>
      </c>
      <c r="E17" s="15">
        <v>512</v>
      </c>
      <c r="F17" s="48">
        <v>0</v>
      </c>
      <c r="G17" s="38">
        <f t="shared" si="1"/>
        <v>0</v>
      </c>
      <c r="J17" s="18"/>
      <c r="K17" s="16"/>
    </row>
    <row r="18" spans="2:11" x14ac:dyDescent="0.2">
      <c r="B18" s="53">
        <f t="shared" si="0"/>
        <v>10</v>
      </c>
      <c r="C18" s="13" t="s">
        <v>15</v>
      </c>
      <c r="D18" s="17" t="s">
        <v>16</v>
      </c>
      <c r="E18" s="15">
        <v>2</v>
      </c>
      <c r="F18" s="48">
        <v>0</v>
      </c>
      <c r="G18" s="38">
        <f t="shared" si="1"/>
        <v>0</v>
      </c>
      <c r="J18" s="18"/>
      <c r="K18" s="16"/>
    </row>
    <row r="19" spans="2:11" x14ac:dyDescent="0.2">
      <c r="B19" s="53">
        <f t="shared" si="0"/>
        <v>11</v>
      </c>
      <c r="C19" s="13" t="s">
        <v>17</v>
      </c>
      <c r="D19" s="14" t="s">
        <v>16</v>
      </c>
      <c r="E19" s="15">
        <v>11</v>
      </c>
      <c r="F19" s="48">
        <v>0</v>
      </c>
      <c r="G19" s="38">
        <f t="shared" si="1"/>
        <v>0</v>
      </c>
      <c r="J19" s="18"/>
      <c r="K19" s="16"/>
    </row>
    <row r="20" spans="2:11" x14ac:dyDescent="0.2">
      <c r="B20" s="53">
        <f t="shared" si="0"/>
        <v>12</v>
      </c>
      <c r="C20" s="13" t="s">
        <v>18</v>
      </c>
      <c r="D20" s="14" t="s">
        <v>16</v>
      </c>
      <c r="E20" s="15">
        <v>6</v>
      </c>
      <c r="F20" s="48">
        <v>0</v>
      </c>
      <c r="G20" s="38">
        <f t="shared" si="1"/>
        <v>0</v>
      </c>
      <c r="J20" s="18"/>
      <c r="K20" s="16"/>
    </row>
    <row r="21" spans="2:11" x14ac:dyDescent="0.2">
      <c r="B21" s="53">
        <f t="shared" si="0"/>
        <v>13</v>
      </c>
      <c r="C21" s="13" t="s">
        <v>57</v>
      </c>
      <c r="D21" s="14" t="s">
        <v>16</v>
      </c>
      <c r="E21" s="15">
        <v>9</v>
      </c>
      <c r="F21" s="48">
        <v>0</v>
      </c>
      <c r="G21" s="38">
        <f t="shared" si="1"/>
        <v>0</v>
      </c>
      <c r="J21" s="46"/>
      <c r="K21" s="16"/>
    </row>
    <row r="22" spans="2:11" x14ac:dyDescent="0.2">
      <c r="B22" s="53">
        <f t="shared" si="0"/>
        <v>14</v>
      </c>
      <c r="C22" s="13" t="s">
        <v>19</v>
      </c>
      <c r="D22" s="14" t="s">
        <v>16</v>
      </c>
      <c r="E22" s="15">
        <v>2</v>
      </c>
      <c r="F22" s="48">
        <v>0</v>
      </c>
      <c r="G22" s="38">
        <f t="shared" si="1"/>
        <v>0</v>
      </c>
      <c r="J22" s="46"/>
      <c r="K22" s="16"/>
    </row>
    <row r="23" spans="2:11" x14ac:dyDescent="0.2">
      <c r="B23" s="53">
        <f t="shared" si="0"/>
        <v>15</v>
      </c>
      <c r="C23" s="13" t="s">
        <v>20</v>
      </c>
      <c r="D23" s="14" t="s">
        <v>16</v>
      </c>
      <c r="E23" s="15">
        <v>30</v>
      </c>
      <c r="F23" s="48">
        <v>0</v>
      </c>
      <c r="G23" s="38">
        <f t="shared" si="1"/>
        <v>0</v>
      </c>
      <c r="J23" s="46"/>
      <c r="K23" s="16"/>
    </row>
    <row r="24" spans="2:11" x14ac:dyDescent="0.2">
      <c r="B24" s="53">
        <f t="shared" si="0"/>
        <v>16</v>
      </c>
      <c r="C24" s="13" t="s">
        <v>21</v>
      </c>
      <c r="D24" s="14" t="s">
        <v>16</v>
      </c>
      <c r="E24" s="15">
        <v>27</v>
      </c>
      <c r="F24" s="48">
        <v>0</v>
      </c>
      <c r="G24" s="38">
        <f t="shared" si="1"/>
        <v>0</v>
      </c>
      <c r="J24" s="46"/>
      <c r="K24" s="16"/>
    </row>
    <row r="25" spans="2:11" x14ac:dyDescent="0.2">
      <c r="B25" s="53">
        <f t="shared" si="0"/>
        <v>17</v>
      </c>
      <c r="C25" s="13" t="s">
        <v>22</v>
      </c>
      <c r="D25" s="14" t="s">
        <v>16</v>
      </c>
      <c r="E25" s="15">
        <v>4</v>
      </c>
      <c r="F25" s="48">
        <v>0</v>
      </c>
      <c r="G25" s="38">
        <f t="shared" si="1"/>
        <v>0</v>
      </c>
      <c r="J25" s="46"/>
      <c r="K25" s="16"/>
    </row>
    <row r="26" spans="2:11" x14ac:dyDescent="0.2">
      <c r="B26" s="53">
        <f t="shared" si="0"/>
        <v>18</v>
      </c>
      <c r="C26" s="13" t="s">
        <v>23</v>
      </c>
      <c r="D26" s="14" t="s">
        <v>16</v>
      </c>
      <c r="E26" s="15">
        <v>1</v>
      </c>
      <c r="F26" s="48">
        <v>0</v>
      </c>
      <c r="G26" s="38">
        <f t="shared" si="1"/>
        <v>0</v>
      </c>
      <c r="J26" s="46"/>
      <c r="K26" s="16"/>
    </row>
    <row r="27" spans="2:11" x14ac:dyDescent="0.2">
      <c r="B27" s="53">
        <f t="shared" si="0"/>
        <v>19</v>
      </c>
      <c r="C27" s="13" t="s">
        <v>24</v>
      </c>
      <c r="D27" s="14" t="s">
        <v>16</v>
      </c>
      <c r="E27" s="15">
        <v>2</v>
      </c>
      <c r="F27" s="48">
        <v>0</v>
      </c>
      <c r="G27" s="38">
        <f t="shared" si="1"/>
        <v>0</v>
      </c>
      <c r="J27" s="46"/>
      <c r="K27" s="16"/>
    </row>
    <row r="28" spans="2:11" x14ac:dyDescent="0.2">
      <c r="B28" s="53">
        <f t="shared" si="0"/>
        <v>20</v>
      </c>
      <c r="C28" s="13" t="s">
        <v>25</v>
      </c>
      <c r="D28" s="14" t="s">
        <v>16</v>
      </c>
      <c r="E28" s="15">
        <v>1</v>
      </c>
      <c r="F28" s="48">
        <v>0</v>
      </c>
      <c r="G28" s="38">
        <f t="shared" si="1"/>
        <v>0</v>
      </c>
      <c r="J28" s="46"/>
      <c r="K28" s="16"/>
    </row>
    <row r="29" spans="2:11" x14ac:dyDescent="0.2">
      <c r="B29" s="53">
        <f t="shared" si="0"/>
        <v>21</v>
      </c>
      <c r="C29" s="13" t="s">
        <v>26</v>
      </c>
      <c r="D29" s="14" t="s">
        <v>16</v>
      </c>
      <c r="E29" s="15">
        <v>2</v>
      </c>
      <c r="F29" s="48">
        <v>0</v>
      </c>
      <c r="G29" s="38">
        <f t="shared" si="1"/>
        <v>0</v>
      </c>
      <c r="J29" s="46"/>
      <c r="K29" s="16"/>
    </row>
    <row r="30" spans="2:11" x14ac:dyDescent="0.2">
      <c r="B30" s="53">
        <f t="shared" si="0"/>
        <v>22</v>
      </c>
      <c r="C30" s="13" t="s">
        <v>27</v>
      </c>
      <c r="D30" s="14" t="s">
        <v>16</v>
      </c>
      <c r="E30" s="15">
        <v>1</v>
      </c>
      <c r="F30" s="48">
        <v>0</v>
      </c>
      <c r="G30" s="38">
        <f t="shared" si="1"/>
        <v>0</v>
      </c>
      <c r="J30" s="46"/>
      <c r="K30" s="16"/>
    </row>
    <row r="31" spans="2:11" x14ac:dyDescent="0.2">
      <c r="B31" s="53">
        <f t="shared" si="0"/>
        <v>23</v>
      </c>
      <c r="C31" s="13" t="s">
        <v>28</v>
      </c>
      <c r="D31" s="14" t="s">
        <v>16</v>
      </c>
      <c r="E31" s="15">
        <v>7</v>
      </c>
      <c r="F31" s="48">
        <v>0</v>
      </c>
      <c r="G31" s="38">
        <f t="shared" si="1"/>
        <v>0</v>
      </c>
      <c r="J31" s="46"/>
      <c r="K31" s="16"/>
    </row>
    <row r="32" spans="2:11" x14ac:dyDescent="0.2">
      <c r="B32" s="53">
        <f t="shared" si="0"/>
        <v>24</v>
      </c>
      <c r="C32" s="13" t="s">
        <v>29</v>
      </c>
      <c r="D32" s="14" t="s">
        <v>16</v>
      </c>
      <c r="E32" s="15">
        <v>5</v>
      </c>
      <c r="F32" s="48">
        <v>0</v>
      </c>
      <c r="G32" s="38">
        <f t="shared" si="1"/>
        <v>0</v>
      </c>
      <c r="J32" s="46"/>
      <c r="K32" s="16"/>
    </row>
    <row r="33" spans="2:15" x14ac:dyDescent="0.2">
      <c r="B33" s="53">
        <f t="shared" si="0"/>
        <v>25</v>
      </c>
      <c r="C33" s="13" t="s">
        <v>30</v>
      </c>
      <c r="D33" s="14" t="s">
        <v>16</v>
      </c>
      <c r="E33" s="15">
        <v>3</v>
      </c>
      <c r="F33" s="48">
        <v>0</v>
      </c>
      <c r="G33" s="38">
        <f t="shared" si="1"/>
        <v>0</v>
      </c>
      <c r="J33" s="46"/>
      <c r="K33" s="16"/>
    </row>
    <row r="34" spans="2:15" x14ac:dyDescent="0.2">
      <c r="B34" s="53">
        <f t="shared" si="0"/>
        <v>26</v>
      </c>
      <c r="C34" s="13" t="s">
        <v>31</v>
      </c>
      <c r="D34" s="14" t="s">
        <v>16</v>
      </c>
      <c r="E34" s="15">
        <v>1</v>
      </c>
      <c r="F34" s="48">
        <v>0</v>
      </c>
      <c r="G34" s="38">
        <f t="shared" si="1"/>
        <v>0</v>
      </c>
      <c r="J34" s="46"/>
      <c r="K34" s="16"/>
    </row>
    <row r="35" spans="2:15" x14ac:dyDescent="0.2">
      <c r="B35" s="53">
        <f t="shared" si="0"/>
        <v>27</v>
      </c>
      <c r="C35" s="13" t="s">
        <v>32</v>
      </c>
      <c r="D35" s="14" t="s">
        <v>16</v>
      </c>
      <c r="E35" s="15">
        <v>1</v>
      </c>
      <c r="F35" s="48">
        <v>0</v>
      </c>
      <c r="G35" s="38">
        <f t="shared" si="1"/>
        <v>0</v>
      </c>
      <c r="J35" s="46"/>
      <c r="K35" s="16"/>
    </row>
    <row r="36" spans="2:15" x14ac:dyDescent="0.2">
      <c r="B36" s="53">
        <f t="shared" si="0"/>
        <v>28</v>
      </c>
      <c r="C36" s="13" t="s">
        <v>33</v>
      </c>
      <c r="D36" s="14" t="s">
        <v>16</v>
      </c>
      <c r="E36" s="3">
        <v>1</v>
      </c>
      <c r="F36" s="48">
        <v>0</v>
      </c>
      <c r="G36" s="38">
        <f t="shared" si="1"/>
        <v>0</v>
      </c>
      <c r="J36" s="46"/>
      <c r="K36" s="16"/>
    </row>
    <row r="37" spans="2:15" ht="15.75" x14ac:dyDescent="0.2">
      <c r="B37" s="53">
        <f t="shared" si="0"/>
        <v>29</v>
      </c>
      <c r="C37" s="13" t="s">
        <v>34</v>
      </c>
      <c r="D37" s="14" t="s">
        <v>16</v>
      </c>
      <c r="E37" s="15">
        <v>40</v>
      </c>
      <c r="F37" s="48">
        <v>0</v>
      </c>
      <c r="G37" s="38">
        <f t="shared" si="1"/>
        <v>0</v>
      </c>
      <c r="J37" s="46"/>
      <c r="K37" s="16"/>
    </row>
    <row r="38" spans="2:15" ht="15.75" x14ac:dyDescent="0.2">
      <c r="B38" s="53">
        <f t="shared" si="0"/>
        <v>30</v>
      </c>
      <c r="C38" s="13" t="s">
        <v>35</v>
      </c>
      <c r="D38" s="14" t="s">
        <v>16</v>
      </c>
      <c r="E38" s="15">
        <v>1</v>
      </c>
      <c r="F38" s="48">
        <v>0</v>
      </c>
      <c r="G38" s="38">
        <f t="shared" si="1"/>
        <v>0</v>
      </c>
      <c r="J38" s="46"/>
      <c r="K38" s="16"/>
    </row>
    <row r="39" spans="2:15" ht="15.75" x14ac:dyDescent="0.2">
      <c r="B39" s="53">
        <f t="shared" si="0"/>
        <v>31</v>
      </c>
      <c r="C39" s="13" t="s">
        <v>36</v>
      </c>
      <c r="D39" s="14" t="s">
        <v>16</v>
      </c>
      <c r="E39" s="15">
        <v>6</v>
      </c>
      <c r="F39" s="48">
        <v>0</v>
      </c>
      <c r="G39" s="38">
        <f t="shared" si="1"/>
        <v>0</v>
      </c>
      <c r="J39" s="46"/>
      <c r="K39" s="16"/>
    </row>
    <row r="40" spans="2:15" x14ac:dyDescent="0.2">
      <c r="B40" s="53">
        <f t="shared" si="0"/>
        <v>32</v>
      </c>
      <c r="C40" s="13" t="s">
        <v>37</v>
      </c>
      <c r="D40" s="14" t="s">
        <v>16</v>
      </c>
      <c r="E40" s="15">
        <v>63</v>
      </c>
      <c r="F40" s="48">
        <v>0</v>
      </c>
      <c r="G40" s="38">
        <f t="shared" si="1"/>
        <v>0</v>
      </c>
      <c r="J40" s="46"/>
      <c r="K40" s="16"/>
    </row>
    <row r="41" spans="2:15" x14ac:dyDescent="0.2">
      <c r="B41" s="53">
        <f t="shared" si="0"/>
        <v>33</v>
      </c>
      <c r="C41" s="13" t="s">
        <v>38</v>
      </c>
      <c r="D41" s="14" t="s">
        <v>39</v>
      </c>
      <c r="E41" s="15">
        <v>1</v>
      </c>
      <c r="F41" s="48">
        <v>0</v>
      </c>
      <c r="G41" s="38">
        <f t="shared" si="1"/>
        <v>0</v>
      </c>
      <c r="J41" s="46"/>
      <c r="K41" s="16"/>
    </row>
    <row r="42" spans="2:15" x14ac:dyDescent="0.2">
      <c r="B42" s="53">
        <f t="shared" si="0"/>
        <v>34</v>
      </c>
      <c r="C42" s="13" t="s">
        <v>40</v>
      </c>
      <c r="D42" s="14" t="s">
        <v>39</v>
      </c>
      <c r="E42" s="15">
        <v>1</v>
      </c>
      <c r="F42" s="48">
        <v>0</v>
      </c>
      <c r="G42" s="38">
        <f t="shared" si="1"/>
        <v>0</v>
      </c>
      <c r="J42" s="46"/>
      <c r="K42" s="16"/>
    </row>
    <row r="43" spans="2:15" x14ac:dyDescent="0.2">
      <c r="B43" s="53">
        <f t="shared" si="0"/>
        <v>35</v>
      </c>
      <c r="C43" s="13" t="s">
        <v>58</v>
      </c>
      <c r="D43" s="14" t="s">
        <v>41</v>
      </c>
      <c r="E43" s="15">
        <v>6902</v>
      </c>
      <c r="F43" s="48">
        <v>0</v>
      </c>
      <c r="G43" s="38">
        <f t="shared" si="1"/>
        <v>0</v>
      </c>
      <c r="J43" s="46"/>
      <c r="K43" s="16"/>
      <c r="L43" s="46"/>
      <c r="M43" s="46"/>
      <c r="N43" s="19"/>
      <c r="O43" s="46"/>
    </row>
    <row r="44" spans="2:15" x14ac:dyDescent="0.2">
      <c r="B44" s="53">
        <f t="shared" si="0"/>
        <v>36</v>
      </c>
      <c r="C44" s="13" t="s">
        <v>59</v>
      </c>
      <c r="D44" s="14" t="s">
        <v>42</v>
      </c>
      <c r="E44" s="15">
        <v>333</v>
      </c>
      <c r="F44" s="48">
        <v>0</v>
      </c>
      <c r="G44" s="38">
        <f t="shared" si="1"/>
        <v>0</v>
      </c>
      <c r="J44" s="46"/>
      <c r="K44" s="16"/>
      <c r="L44" s="46"/>
      <c r="M44" s="46"/>
      <c r="N44" s="19"/>
      <c r="O44" s="46"/>
    </row>
    <row r="45" spans="2:15" x14ac:dyDescent="0.2">
      <c r="B45" s="53">
        <f t="shared" si="0"/>
        <v>37</v>
      </c>
      <c r="C45" s="13" t="s">
        <v>60</v>
      </c>
      <c r="D45" s="14" t="s">
        <v>42</v>
      </c>
      <c r="E45" s="15">
        <v>105</v>
      </c>
      <c r="F45" s="48">
        <v>0</v>
      </c>
      <c r="G45" s="38">
        <f t="shared" si="1"/>
        <v>0</v>
      </c>
      <c r="K45" s="46"/>
      <c r="L45" s="46"/>
      <c r="M45" s="46"/>
      <c r="N45" s="19"/>
      <c r="O45" s="46"/>
    </row>
    <row r="46" spans="2:15" x14ac:dyDescent="0.2">
      <c r="B46" s="53">
        <f t="shared" si="0"/>
        <v>38</v>
      </c>
      <c r="C46" s="13" t="s">
        <v>61</v>
      </c>
      <c r="D46" s="14" t="s">
        <v>41</v>
      </c>
      <c r="E46" s="15">
        <v>1346</v>
      </c>
      <c r="F46" s="48">
        <v>0</v>
      </c>
      <c r="G46" s="38">
        <f t="shared" si="1"/>
        <v>0</v>
      </c>
      <c r="K46" s="46"/>
      <c r="L46" s="46"/>
      <c r="M46" s="46"/>
      <c r="N46" s="46"/>
      <c r="O46" s="46"/>
    </row>
    <row r="47" spans="2:15" x14ac:dyDescent="0.2">
      <c r="B47" s="53">
        <f t="shared" si="0"/>
        <v>39</v>
      </c>
      <c r="C47" s="13" t="s">
        <v>62</v>
      </c>
      <c r="D47" s="14" t="s">
        <v>41</v>
      </c>
      <c r="E47" s="15">
        <v>496</v>
      </c>
      <c r="F47" s="48">
        <v>0</v>
      </c>
      <c r="G47" s="38">
        <f t="shared" si="1"/>
        <v>0</v>
      </c>
      <c r="K47" s="52"/>
      <c r="L47" s="52"/>
      <c r="M47" s="52"/>
      <c r="N47" s="52"/>
      <c r="O47" s="52"/>
    </row>
    <row r="48" spans="2:15" x14ac:dyDescent="0.2">
      <c r="B48" s="53">
        <f t="shared" si="0"/>
        <v>40</v>
      </c>
      <c r="C48" s="13" t="s">
        <v>63</v>
      </c>
      <c r="D48" s="14" t="s">
        <v>41</v>
      </c>
      <c r="E48" s="15">
        <v>465</v>
      </c>
      <c r="F48" s="48">
        <v>0</v>
      </c>
      <c r="G48" s="38">
        <f t="shared" si="1"/>
        <v>0</v>
      </c>
      <c r="K48" s="52"/>
      <c r="L48" s="52"/>
      <c r="M48" s="52"/>
      <c r="N48" s="52"/>
      <c r="O48" s="52"/>
    </row>
    <row r="49" spans="2:15" x14ac:dyDescent="0.2">
      <c r="B49" s="53">
        <f t="shared" si="0"/>
        <v>41</v>
      </c>
      <c r="C49" s="13" t="s">
        <v>64</v>
      </c>
      <c r="D49" s="14" t="s">
        <v>41</v>
      </c>
      <c r="E49" s="15">
        <v>6609</v>
      </c>
      <c r="F49" s="48">
        <v>0</v>
      </c>
      <c r="G49" s="38">
        <f t="shared" si="1"/>
        <v>0</v>
      </c>
      <c r="K49" s="52"/>
      <c r="L49" s="52"/>
      <c r="M49" s="52"/>
      <c r="N49" s="52"/>
      <c r="O49" s="52"/>
    </row>
    <row r="50" spans="2:15" ht="13.5" thickBot="1" x14ac:dyDescent="0.25">
      <c r="B50" s="12"/>
      <c r="C50" s="20"/>
      <c r="D50" s="21"/>
      <c r="E50" s="22"/>
      <c r="F50" s="23"/>
      <c r="G50" s="24"/>
      <c r="K50" s="46"/>
      <c r="L50" s="46"/>
      <c r="M50" s="46"/>
      <c r="N50" s="46"/>
      <c r="O50" s="46"/>
    </row>
    <row r="51" spans="2:15" ht="15" customHeight="1" thickBot="1" x14ac:dyDescent="0.25">
      <c r="B51" s="25"/>
      <c r="C51" s="26" t="s">
        <v>54</v>
      </c>
      <c r="D51" s="27"/>
      <c r="E51" s="28"/>
      <c r="F51" s="40"/>
      <c r="G51" s="41">
        <f>SUM(G9:G49)</f>
        <v>0</v>
      </c>
      <c r="O51" s="46"/>
    </row>
    <row r="52" spans="2:15" x14ac:dyDescent="0.2">
      <c r="B52" s="29">
        <v>41</v>
      </c>
      <c r="C52" s="30" t="s">
        <v>43</v>
      </c>
      <c r="D52" s="31" t="s">
        <v>39</v>
      </c>
      <c r="E52" s="32">
        <v>1</v>
      </c>
      <c r="F52" s="49"/>
      <c r="G52" s="43">
        <f>SUM(F52*E52)</f>
        <v>0</v>
      </c>
    </row>
    <row r="53" spans="2:15" x14ac:dyDescent="0.2">
      <c r="B53" s="12">
        <f>B52+1</f>
        <v>42</v>
      </c>
      <c r="C53" s="13" t="s">
        <v>44</v>
      </c>
      <c r="D53" s="14" t="s">
        <v>39</v>
      </c>
      <c r="E53" s="13">
        <v>1</v>
      </c>
      <c r="F53" s="50"/>
      <c r="G53" s="43">
        <f>SUM(F53*E53)</f>
        <v>0</v>
      </c>
    </row>
    <row r="54" spans="2:15" x14ac:dyDescent="0.2">
      <c r="B54" s="12">
        <f>B53+1</f>
        <v>43</v>
      </c>
      <c r="C54" s="13" t="s">
        <v>45</v>
      </c>
      <c r="D54" s="14" t="s">
        <v>39</v>
      </c>
      <c r="E54" s="13">
        <v>1</v>
      </c>
      <c r="F54" s="50"/>
      <c r="G54" s="43">
        <f>SUM(F54*E54)</f>
        <v>0</v>
      </c>
      <c r="H54" s="33"/>
    </row>
    <row r="55" spans="2:15" ht="13.5" thickBot="1" x14ac:dyDescent="0.25">
      <c r="B55" s="12">
        <f>B54+1</f>
        <v>44</v>
      </c>
      <c r="C55" s="13" t="s">
        <v>46</v>
      </c>
      <c r="D55" s="14"/>
      <c r="E55" s="34">
        <v>0.1</v>
      </c>
      <c r="F55" s="42"/>
      <c r="G55" s="44">
        <f>SUM(G51,G52,G53,G54)*E55</f>
        <v>0</v>
      </c>
    </row>
    <row r="56" spans="2:15" ht="15" customHeight="1" thickBot="1" x14ac:dyDescent="0.25">
      <c r="B56" s="25"/>
      <c r="C56" s="57" t="s">
        <v>51</v>
      </c>
      <c r="D56" s="58"/>
      <c r="E56" s="59"/>
      <c r="F56" s="45"/>
      <c r="G56" s="41">
        <f>SUM(G51:G55)</f>
        <v>0</v>
      </c>
    </row>
    <row r="57" spans="2:15" x14ac:dyDescent="0.2">
      <c r="C57" s="35"/>
    </row>
    <row r="58" spans="2:15" x14ac:dyDescent="0.2">
      <c r="B58" s="36"/>
      <c r="C58" s="36"/>
      <c r="D58" s="36"/>
      <c r="E58" s="36"/>
      <c r="F58" s="36"/>
      <c r="G58" s="36"/>
    </row>
  </sheetData>
  <sheetProtection algorithmName="SHA-512" hashValue="MabecUvuxzUD7MMYbHcO6fIMOWxyWCCl87OXRExm3TLKjtdpeRdlmbI3pUplhoGYaFTcjueGck0EC/tqkRDIkA==" saltValue="2mmlJ/IXWXnIfXyAJgBPDg==" spinCount="100000" sheet="1" selectLockedCells="1"/>
  <mergeCells count="6">
    <mergeCell ref="C56:E56"/>
    <mergeCell ref="B2:E2"/>
    <mergeCell ref="B3:E3"/>
    <mergeCell ref="B4:E4"/>
    <mergeCell ref="B5:E5"/>
    <mergeCell ref="B7:E7"/>
  </mergeCells>
  <pageMargins left="0.7" right="0.7" top="0.48958333333333298" bottom="0.75" header="0.3" footer="0.3"/>
  <pageSetup fitToHeight="0" orientation="landscape" r:id="rId1"/>
  <headerFooter>
    <oddHeader xml:space="preserve">&amp;R&amp;"times,Regular"IFBC No. 21-TA003638SAM
</oddHeader>
    <oddFooter>&amp;L&amp;"times,Regular"Bidder: ________________________________&amp;C&amp;"Times New Roman,Regular"Signature:__________________________&amp;R&amp;"times,Regular"Appendix K (Fillable) Revised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FA46F-75DD-4F02-9020-C82C0C10B3CB}">
  <sheetPr>
    <pageSetUpPr fitToPage="1"/>
  </sheetPr>
  <dimension ref="B1:O58"/>
  <sheetViews>
    <sheetView tabSelected="1" topLeftCell="B3" zoomScaleNormal="100" workbookViewId="0">
      <selection activeCell="F52" sqref="F52"/>
    </sheetView>
  </sheetViews>
  <sheetFormatPr defaultColWidth="9.140625" defaultRowHeight="12.75" x14ac:dyDescent="0.2"/>
  <cols>
    <col min="1" max="1" width="0" style="5" hidden="1" customWidth="1"/>
    <col min="2" max="2" width="10.7109375" style="47" customWidth="1"/>
    <col min="3" max="3" width="48.140625" style="5" customWidth="1"/>
    <col min="4" max="4" width="11.85546875" style="47" customWidth="1"/>
    <col min="5" max="5" width="11.85546875" style="3" customWidth="1"/>
    <col min="6" max="6" width="11.85546875" style="4" customWidth="1"/>
    <col min="7" max="7" width="12.28515625" style="4" bestFit="1" customWidth="1"/>
    <col min="8" max="16384" width="9.140625" style="5"/>
  </cols>
  <sheetData>
    <row r="1" spans="2:11" x14ac:dyDescent="0.2">
      <c r="C1" s="1"/>
      <c r="D1" s="2"/>
    </row>
    <row r="2" spans="2:11" x14ac:dyDescent="0.2">
      <c r="B2" s="60" t="s">
        <v>55</v>
      </c>
      <c r="C2" s="61"/>
      <c r="D2" s="61"/>
      <c r="E2" s="61"/>
    </row>
    <row r="3" spans="2:11" x14ac:dyDescent="0.2">
      <c r="B3" s="60" t="s">
        <v>47</v>
      </c>
      <c r="C3" s="60"/>
      <c r="D3" s="60"/>
      <c r="E3" s="60"/>
    </row>
    <row r="4" spans="2:11" x14ac:dyDescent="0.2">
      <c r="B4" s="60" t="s">
        <v>48</v>
      </c>
      <c r="C4" s="61"/>
      <c r="D4" s="61"/>
      <c r="E4" s="61"/>
      <c r="F4" s="37"/>
      <c r="G4" s="37"/>
    </row>
    <row r="5" spans="2:11" x14ac:dyDescent="0.2">
      <c r="B5" s="60" t="s">
        <v>52</v>
      </c>
      <c r="C5" s="60"/>
      <c r="D5" s="60"/>
      <c r="E5" s="60"/>
    </row>
    <row r="6" spans="2:11" x14ac:dyDescent="0.2">
      <c r="C6" s="1"/>
      <c r="D6" s="2"/>
    </row>
    <row r="7" spans="2:11" ht="13.5" thickBot="1" x14ac:dyDescent="0.25">
      <c r="B7" s="62" t="s">
        <v>50</v>
      </c>
      <c r="C7" s="62"/>
      <c r="D7" s="62"/>
      <c r="E7" s="62"/>
    </row>
    <row r="8" spans="2:11" s="11" customFormat="1" ht="39" thickBot="1" x14ac:dyDescent="0.3">
      <c r="B8" s="6" t="s">
        <v>0</v>
      </c>
      <c r="C8" s="7" t="s">
        <v>1</v>
      </c>
      <c r="D8" s="7" t="s">
        <v>2</v>
      </c>
      <c r="E8" s="8" t="s">
        <v>3</v>
      </c>
      <c r="F8" s="9" t="s">
        <v>4</v>
      </c>
      <c r="G8" s="10" t="s">
        <v>5</v>
      </c>
    </row>
    <row r="9" spans="2:11" x14ac:dyDescent="0.2">
      <c r="B9" s="53">
        <f>ROW(A1)</f>
        <v>1</v>
      </c>
      <c r="C9" s="54" t="s">
        <v>56</v>
      </c>
      <c r="D9" s="55" t="s">
        <v>7</v>
      </c>
      <c r="E9" s="56">
        <v>600</v>
      </c>
      <c r="F9" s="48">
        <v>0</v>
      </c>
      <c r="G9" s="38">
        <f>SUM(E9*F9)</f>
        <v>0</v>
      </c>
      <c r="J9" s="47"/>
      <c r="K9" s="16"/>
    </row>
    <row r="10" spans="2:11" x14ac:dyDescent="0.2">
      <c r="B10" s="53">
        <f t="shared" ref="B10:B49" si="0">ROW(A2)</f>
        <v>2</v>
      </c>
      <c r="C10" s="13" t="s">
        <v>6</v>
      </c>
      <c r="D10" s="14" t="s">
        <v>7</v>
      </c>
      <c r="E10" s="15">
        <v>280</v>
      </c>
      <c r="F10" s="48">
        <v>0</v>
      </c>
      <c r="G10" s="38">
        <f t="shared" ref="G10:G49" si="1">SUM(E10*F10)</f>
        <v>0</v>
      </c>
      <c r="J10" s="18"/>
      <c r="K10" s="16"/>
    </row>
    <row r="11" spans="2:11" x14ac:dyDescent="0.2">
      <c r="B11" s="53">
        <f t="shared" si="0"/>
        <v>3</v>
      </c>
      <c r="C11" s="13" t="s">
        <v>8</v>
      </c>
      <c r="D11" s="17" t="s">
        <v>7</v>
      </c>
      <c r="E11" s="15">
        <v>1625</v>
      </c>
      <c r="F11" s="48">
        <v>0</v>
      </c>
      <c r="G11" s="38">
        <f t="shared" si="1"/>
        <v>0</v>
      </c>
      <c r="J11" s="18"/>
      <c r="K11" s="16"/>
    </row>
    <row r="12" spans="2:11" x14ac:dyDescent="0.2">
      <c r="B12" s="53">
        <f t="shared" si="0"/>
        <v>4</v>
      </c>
      <c r="C12" s="13" t="s">
        <v>9</v>
      </c>
      <c r="D12" s="17" t="s">
        <v>7</v>
      </c>
      <c r="E12" s="15">
        <v>1310</v>
      </c>
      <c r="F12" s="48">
        <v>0</v>
      </c>
      <c r="G12" s="38">
        <f t="shared" si="1"/>
        <v>0</v>
      </c>
      <c r="J12" s="18"/>
      <c r="K12" s="16"/>
    </row>
    <row r="13" spans="2:11" x14ac:dyDescent="0.2">
      <c r="B13" s="53">
        <f t="shared" si="0"/>
        <v>5</v>
      </c>
      <c r="C13" s="13" t="s">
        <v>10</v>
      </c>
      <c r="D13" s="17" t="s">
        <v>7</v>
      </c>
      <c r="E13" s="15">
        <v>1731</v>
      </c>
      <c r="F13" s="48">
        <v>0</v>
      </c>
      <c r="G13" s="38">
        <f t="shared" si="1"/>
        <v>0</v>
      </c>
      <c r="J13" s="18"/>
      <c r="K13" s="16"/>
    </row>
    <row r="14" spans="2:11" x14ac:dyDescent="0.2">
      <c r="B14" s="53">
        <f t="shared" si="0"/>
        <v>6</v>
      </c>
      <c r="C14" s="13" t="s">
        <v>11</v>
      </c>
      <c r="D14" s="17" t="s">
        <v>7</v>
      </c>
      <c r="E14" s="15">
        <v>906</v>
      </c>
      <c r="F14" s="48">
        <v>0</v>
      </c>
      <c r="G14" s="38">
        <f t="shared" si="1"/>
        <v>0</v>
      </c>
      <c r="J14" s="18"/>
      <c r="K14" s="16"/>
    </row>
    <row r="15" spans="2:11" x14ac:dyDescent="0.2">
      <c r="B15" s="53">
        <f t="shared" si="0"/>
        <v>7</v>
      </c>
      <c r="C15" s="13" t="s">
        <v>12</v>
      </c>
      <c r="D15" s="17" t="s">
        <v>7</v>
      </c>
      <c r="E15" s="15">
        <v>2326</v>
      </c>
      <c r="F15" s="48">
        <v>0</v>
      </c>
      <c r="G15" s="38">
        <f t="shared" si="1"/>
        <v>0</v>
      </c>
      <c r="J15" s="18"/>
      <c r="K15" s="16"/>
    </row>
    <row r="16" spans="2:11" x14ac:dyDescent="0.2">
      <c r="B16" s="53">
        <f t="shared" si="0"/>
        <v>8</v>
      </c>
      <c r="C16" s="13" t="s">
        <v>13</v>
      </c>
      <c r="D16" s="17" t="s">
        <v>7</v>
      </c>
      <c r="E16" s="15">
        <v>326</v>
      </c>
      <c r="F16" s="48">
        <v>0</v>
      </c>
      <c r="G16" s="38">
        <f t="shared" si="1"/>
        <v>0</v>
      </c>
      <c r="J16" s="18"/>
      <c r="K16" s="16"/>
    </row>
    <row r="17" spans="2:11" x14ac:dyDescent="0.2">
      <c r="B17" s="53">
        <f t="shared" si="0"/>
        <v>9</v>
      </c>
      <c r="C17" s="13" t="s">
        <v>14</v>
      </c>
      <c r="D17" s="17" t="s">
        <v>7</v>
      </c>
      <c r="E17" s="15">
        <v>512</v>
      </c>
      <c r="F17" s="48">
        <v>0</v>
      </c>
      <c r="G17" s="38">
        <f t="shared" si="1"/>
        <v>0</v>
      </c>
      <c r="J17" s="18"/>
      <c r="K17" s="16"/>
    </row>
    <row r="18" spans="2:11" x14ac:dyDescent="0.2">
      <c r="B18" s="53">
        <f t="shared" si="0"/>
        <v>10</v>
      </c>
      <c r="C18" s="13" t="s">
        <v>15</v>
      </c>
      <c r="D18" s="17" t="s">
        <v>16</v>
      </c>
      <c r="E18" s="15">
        <v>2</v>
      </c>
      <c r="F18" s="48">
        <v>0</v>
      </c>
      <c r="G18" s="38">
        <f t="shared" si="1"/>
        <v>0</v>
      </c>
      <c r="J18" s="18"/>
      <c r="K18" s="16"/>
    </row>
    <row r="19" spans="2:11" x14ac:dyDescent="0.2">
      <c r="B19" s="53">
        <f t="shared" si="0"/>
        <v>11</v>
      </c>
      <c r="C19" s="13" t="s">
        <v>17</v>
      </c>
      <c r="D19" s="14" t="s">
        <v>16</v>
      </c>
      <c r="E19" s="15">
        <v>11</v>
      </c>
      <c r="F19" s="48">
        <v>0</v>
      </c>
      <c r="G19" s="38">
        <f t="shared" si="1"/>
        <v>0</v>
      </c>
      <c r="J19" s="18"/>
      <c r="K19" s="16"/>
    </row>
    <row r="20" spans="2:11" x14ac:dyDescent="0.2">
      <c r="B20" s="53">
        <f t="shared" si="0"/>
        <v>12</v>
      </c>
      <c r="C20" s="13" t="s">
        <v>18</v>
      </c>
      <c r="D20" s="14" t="s">
        <v>16</v>
      </c>
      <c r="E20" s="15">
        <v>6</v>
      </c>
      <c r="F20" s="48">
        <v>0</v>
      </c>
      <c r="G20" s="38">
        <f t="shared" si="1"/>
        <v>0</v>
      </c>
      <c r="J20" s="18"/>
      <c r="K20" s="16"/>
    </row>
    <row r="21" spans="2:11" x14ac:dyDescent="0.2">
      <c r="B21" s="53">
        <f t="shared" si="0"/>
        <v>13</v>
      </c>
      <c r="C21" s="13" t="s">
        <v>57</v>
      </c>
      <c r="D21" s="14" t="s">
        <v>16</v>
      </c>
      <c r="E21" s="15">
        <v>9</v>
      </c>
      <c r="F21" s="48">
        <v>0</v>
      </c>
      <c r="G21" s="38">
        <f t="shared" si="1"/>
        <v>0</v>
      </c>
      <c r="J21" s="47"/>
      <c r="K21" s="16"/>
    </row>
    <row r="22" spans="2:11" x14ac:dyDescent="0.2">
      <c r="B22" s="53">
        <f t="shared" si="0"/>
        <v>14</v>
      </c>
      <c r="C22" s="13" t="s">
        <v>19</v>
      </c>
      <c r="D22" s="14" t="s">
        <v>16</v>
      </c>
      <c r="E22" s="15">
        <v>2</v>
      </c>
      <c r="F22" s="48">
        <v>0</v>
      </c>
      <c r="G22" s="38">
        <f t="shared" si="1"/>
        <v>0</v>
      </c>
      <c r="J22" s="47"/>
      <c r="K22" s="16"/>
    </row>
    <row r="23" spans="2:11" x14ac:dyDescent="0.2">
      <c r="B23" s="53">
        <f t="shared" si="0"/>
        <v>15</v>
      </c>
      <c r="C23" s="13" t="s">
        <v>20</v>
      </c>
      <c r="D23" s="14" t="s">
        <v>16</v>
      </c>
      <c r="E23" s="15">
        <v>30</v>
      </c>
      <c r="F23" s="48">
        <v>0</v>
      </c>
      <c r="G23" s="38">
        <f t="shared" si="1"/>
        <v>0</v>
      </c>
      <c r="J23" s="47"/>
      <c r="K23" s="16"/>
    </row>
    <row r="24" spans="2:11" x14ac:dyDescent="0.2">
      <c r="B24" s="53">
        <f t="shared" si="0"/>
        <v>16</v>
      </c>
      <c r="C24" s="13" t="s">
        <v>21</v>
      </c>
      <c r="D24" s="14" t="s">
        <v>16</v>
      </c>
      <c r="E24" s="15">
        <v>27</v>
      </c>
      <c r="F24" s="48">
        <v>0</v>
      </c>
      <c r="G24" s="38">
        <f t="shared" si="1"/>
        <v>0</v>
      </c>
      <c r="J24" s="47"/>
      <c r="K24" s="16"/>
    </row>
    <row r="25" spans="2:11" x14ac:dyDescent="0.2">
      <c r="B25" s="53">
        <f t="shared" si="0"/>
        <v>17</v>
      </c>
      <c r="C25" s="13" t="s">
        <v>22</v>
      </c>
      <c r="D25" s="14" t="s">
        <v>16</v>
      </c>
      <c r="E25" s="15">
        <v>4</v>
      </c>
      <c r="F25" s="48">
        <v>0</v>
      </c>
      <c r="G25" s="38">
        <f t="shared" si="1"/>
        <v>0</v>
      </c>
      <c r="J25" s="47"/>
      <c r="K25" s="16"/>
    </row>
    <row r="26" spans="2:11" x14ac:dyDescent="0.2">
      <c r="B26" s="53">
        <f t="shared" si="0"/>
        <v>18</v>
      </c>
      <c r="C26" s="13" t="s">
        <v>23</v>
      </c>
      <c r="D26" s="14" t="s">
        <v>16</v>
      </c>
      <c r="E26" s="15">
        <v>1</v>
      </c>
      <c r="F26" s="48">
        <v>0</v>
      </c>
      <c r="G26" s="38">
        <f t="shared" si="1"/>
        <v>0</v>
      </c>
      <c r="J26" s="47"/>
      <c r="K26" s="16"/>
    </row>
    <row r="27" spans="2:11" x14ac:dyDescent="0.2">
      <c r="B27" s="53">
        <f t="shared" si="0"/>
        <v>19</v>
      </c>
      <c r="C27" s="13" t="s">
        <v>24</v>
      </c>
      <c r="D27" s="14" t="s">
        <v>16</v>
      </c>
      <c r="E27" s="15">
        <v>2</v>
      </c>
      <c r="F27" s="48">
        <v>0</v>
      </c>
      <c r="G27" s="38">
        <f t="shared" si="1"/>
        <v>0</v>
      </c>
      <c r="J27" s="47"/>
      <c r="K27" s="16"/>
    </row>
    <row r="28" spans="2:11" x14ac:dyDescent="0.2">
      <c r="B28" s="53">
        <f t="shared" si="0"/>
        <v>20</v>
      </c>
      <c r="C28" s="13" t="s">
        <v>25</v>
      </c>
      <c r="D28" s="14" t="s">
        <v>16</v>
      </c>
      <c r="E28" s="15">
        <v>1</v>
      </c>
      <c r="F28" s="48">
        <v>0</v>
      </c>
      <c r="G28" s="38">
        <f t="shared" si="1"/>
        <v>0</v>
      </c>
      <c r="J28" s="47"/>
      <c r="K28" s="16"/>
    </row>
    <row r="29" spans="2:11" x14ac:dyDescent="0.2">
      <c r="B29" s="53">
        <f t="shared" si="0"/>
        <v>21</v>
      </c>
      <c r="C29" s="13" t="s">
        <v>26</v>
      </c>
      <c r="D29" s="14" t="s">
        <v>16</v>
      </c>
      <c r="E29" s="15">
        <v>2</v>
      </c>
      <c r="F29" s="48">
        <v>0</v>
      </c>
      <c r="G29" s="38">
        <f t="shared" si="1"/>
        <v>0</v>
      </c>
      <c r="J29" s="47"/>
      <c r="K29" s="16"/>
    </row>
    <row r="30" spans="2:11" x14ac:dyDescent="0.2">
      <c r="B30" s="53">
        <f t="shared" si="0"/>
        <v>22</v>
      </c>
      <c r="C30" s="13" t="s">
        <v>27</v>
      </c>
      <c r="D30" s="14" t="s">
        <v>16</v>
      </c>
      <c r="E30" s="15">
        <v>1</v>
      </c>
      <c r="F30" s="48">
        <v>0</v>
      </c>
      <c r="G30" s="38">
        <f t="shared" si="1"/>
        <v>0</v>
      </c>
      <c r="J30" s="47"/>
      <c r="K30" s="16"/>
    </row>
    <row r="31" spans="2:11" x14ac:dyDescent="0.2">
      <c r="B31" s="53">
        <f t="shared" si="0"/>
        <v>23</v>
      </c>
      <c r="C31" s="13" t="s">
        <v>28</v>
      </c>
      <c r="D31" s="14" t="s">
        <v>16</v>
      </c>
      <c r="E31" s="15">
        <v>7</v>
      </c>
      <c r="F31" s="48">
        <v>0</v>
      </c>
      <c r="G31" s="38">
        <f t="shared" si="1"/>
        <v>0</v>
      </c>
      <c r="J31" s="47"/>
      <c r="K31" s="16"/>
    </row>
    <row r="32" spans="2:11" x14ac:dyDescent="0.2">
      <c r="B32" s="53">
        <f t="shared" si="0"/>
        <v>24</v>
      </c>
      <c r="C32" s="13" t="s">
        <v>29</v>
      </c>
      <c r="D32" s="14" t="s">
        <v>16</v>
      </c>
      <c r="E32" s="15">
        <v>5</v>
      </c>
      <c r="F32" s="48">
        <v>0</v>
      </c>
      <c r="G32" s="38">
        <f t="shared" si="1"/>
        <v>0</v>
      </c>
      <c r="J32" s="47"/>
      <c r="K32" s="16"/>
    </row>
    <row r="33" spans="2:15" x14ac:dyDescent="0.2">
      <c r="B33" s="53">
        <f t="shared" si="0"/>
        <v>25</v>
      </c>
      <c r="C33" s="13" t="s">
        <v>30</v>
      </c>
      <c r="D33" s="14" t="s">
        <v>16</v>
      </c>
      <c r="E33" s="15">
        <v>3</v>
      </c>
      <c r="F33" s="48">
        <v>0</v>
      </c>
      <c r="G33" s="38">
        <f t="shared" si="1"/>
        <v>0</v>
      </c>
      <c r="J33" s="47"/>
      <c r="K33" s="16"/>
    </row>
    <row r="34" spans="2:15" x14ac:dyDescent="0.2">
      <c r="B34" s="53">
        <f t="shared" si="0"/>
        <v>26</v>
      </c>
      <c r="C34" s="13" t="s">
        <v>31</v>
      </c>
      <c r="D34" s="14" t="s">
        <v>16</v>
      </c>
      <c r="E34" s="15">
        <v>1</v>
      </c>
      <c r="F34" s="48">
        <v>0</v>
      </c>
      <c r="G34" s="38">
        <f t="shared" si="1"/>
        <v>0</v>
      </c>
      <c r="J34" s="47"/>
      <c r="K34" s="16"/>
    </row>
    <row r="35" spans="2:15" x14ac:dyDescent="0.2">
      <c r="B35" s="53">
        <f t="shared" si="0"/>
        <v>27</v>
      </c>
      <c r="C35" s="13" t="s">
        <v>32</v>
      </c>
      <c r="D35" s="14" t="s">
        <v>16</v>
      </c>
      <c r="E35" s="15">
        <v>1</v>
      </c>
      <c r="F35" s="48">
        <v>0</v>
      </c>
      <c r="G35" s="38">
        <f t="shared" si="1"/>
        <v>0</v>
      </c>
      <c r="J35" s="47"/>
      <c r="K35" s="16"/>
    </row>
    <row r="36" spans="2:15" x14ac:dyDescent="0.2">
      <c r="B36" s="53">
        <f t="shared" si="0"/>
        <v>28</v>
      </c>
      <c r="C36" s="13" t="s">
        <v>33</v>
      </c>
      <c r="D36" s="14" t="s">
        <v>16</v>
      </c>
      <c r="E36" s="3">
        <v>1</v>
      </c>
      <c r="F36" s="48">
        <v>0</v>
      </c>
      <c r="G36" s="38">
        <f t="shared" si="1"/>
        <v>0</v>
      </c>
      <c r="J36" s="47"/>
      <c r="K36" s="16"/>
    </row>
    <row r="37" spans="2:15" ht="15.75" x14ac:dyDescent="0.2">
      <c r="B37" s="53">
        <f t="shared" si="0"/>
        <v>29</v>
      </c>
      <c r="C37" s="13" t="s">
        <v>34</v>
      </c>
      <c r="D37" s="14" t="s">
        <v>16</v>
      </c>
      <c r="E37" s="15">
        <v>40</v>
      </c>
      <c r="F37" s="48">
        <v>0</v>
      </c>
      <c r="G37" s="38">
        <f t="shared" si="1"/>
        <v>0</v>
      </c>
      <c r="J37" s="47"/>
      <c r="K37" s="16"/>
    </row>
    <row r="38" spans="2:15" ht="15.75" x14ac:dyDescent="0.2">
      <c r="B38" s="53">
        <f t="shared" si="0"/>
        <v>30</v>
      </c>
      <c r="C38" s="13" t="s">
        <v>35</v>
      </c>
      <c r="D38" s="14" t="s">
        <v>16</v>
      </c>
      <c r="E38" s="15">
        <v>1</v>
      </c>
      <c r="F38" s="48">
        <v>0</v>
      </c>
      <c r="G38" s="38">
        <f t="shared" si="1"/>
        <v>0</v>
      </c>
      <c r="J38" s="47"/>
      <c r="K38" s="16"/>
    </row>
    <row r="39" spans="2:15" ht="15.75" x14ac:dyDescent="0.2">
      <c r="B39" s="53">
        <f t="shared" si="0"/>
        <v>31</v>
      </c>
      <c r="C39" s="13" t="s">
        <v>36</v>
      </c>
      <c r="D39" s="14" t="s">
        <v>16</v>
      </c>
      <c r="E39" s="15">
        <v>6</v>
      </c>
      <c r="F39" s="48">
        <v>0</v>
      </c>
      <c r="G39" s="38">
        <f t="shared" si="1"/>
        <v>0</v>
      </c>
      <c r="J39" s="47"/>
      <c r="K39" s="16"/>
    </row>
    <row r="40" spans="2:15" x14ac:dyDescent="0.2">
      <c r="B40" s="53">
        <f t="shared" si="0"/>
        <v>32</v>
      </c>
      <c r="C40" s="13" t="s">
        <v>37</v>
      </c>
      <c r="D40" s="14" t="s">
        <v>16</v>
      </c>
      <c r="E40" s="15">
        <v>63</v>
      </c>
      <c r="F40" s="48">
        <v>0</v>
      </c>
      <c r="G40" s="38">
        <f t="shared" si="1"/>
        <v>0</v>
      </c>
      <c r="J40" s="47"/>
      <c r="K40" s="16"/>
    </row>
    <row r="41" spans="2:15" x14ac:dyDescent="0.2">
      <c r="B41" s="53">
        <f t="shared" si="0"/>
        <v>33</v>
      </c>
      <c r="C41" s="13" t="s">
        <v>38</v>
      </c>
      <c r="D41" s="14" t="s">
        <v>39</v>
      </c>
      <c r="E41" s="15">
        <v>1</v>
      </c>
      <c r="F41" s="48">
        <v>0</v>
      </c>
      <c r="G41" s="38">
        <f t="shared" si="1"/>
        <v>0</v>
      </c>
      <c r="J41" s="47"/>
      <c r="K41" s="16"/>
    </row>
    <row r="42" spans="2:15" x14ac:dyDescent="0.2">
      <c r="B42" s="53">
        <f t="shared" si="0"/>
        <v>34</v>
      </c>
      <c r="C42" s="13" t="s">
        <v>40</v>
      </c>
      <c r="D42" s="14" t="s">
        <v>39</v>
      </c>
      <c r="E42" s="15">
        <v>1</v>
      </c>
      <c r="F42" s="48">
        <v>0</v>
      </c>
      <c r="G42" s="38">
        <f t="shared" si="1"/>
        <v>0</v>
      </c>
      <c r="J42" s="47"/>
      <c r="K42" s="16"/>
    </row>
    <row r="43" spans="2:15" x14ac:dyDescent="0.2">
      <c r="B43" s="53">
        <f t="shared" si="0"/>
        <v>35</v>
      </c>
      <c r="C43" s="13" t="s">
        <v>58</v>
      </c>
      <c r="D43" s="14" t="s">
        <v>41</v>
      </c>
      <c r="E43" s="15">
        <v>6902</v>
      </c>
      <c r="F43" s="48">
        <v>0</v>
      </c>
      <c r="G43" s="38">
        <f t="shared" si="1"/>
        <v>0</v>
      </c>
      <c r="J43" s="47"/>
      <c r="K43" s="16"/>
      <c r="L43" s="47"/>
      <c r="M43" s="47"/>
      <c r="N43" s="19"/>
      <c r="O43" s="47"/>
    </row>
    <row r="44" spans="2:15" x14ac:dyDescent="0.2">
      <c r="B44" s="53">
        <f t="shared" si="0"/>
        <v>36</v>
      </c>
      <c r="C44" s="13" t="s">
        <v>59</v>
      </c>
      <c r="D44" s="14" t="s">
        <v>42</v>
      </c>
      <c r="E44" s="15">
        <v>333</v>
      </c>
      <c r="F44" s="48">
        <v>0</v>
      </c>
      <c r="G44" s="38">
        <f t="shared" si="1"/>
        <v>0</v>
      </c>
      <c r="J44" s="47"/>
      <c r="K44" s="16"/>
      <c r="L44" s="47"/>
      <c r="M44" s="47"/>
      <c r="N44" s="19"/>
      <c r="O44" s="47"/>
    </row>
    <row r="45" spans="2:15" x14ac:dyDescent="0.2">
      <c r="B45" s="53">
        <f t="shared" si="0"/>
        <v>37</v>
      </c>
      <c r="C45" s="13" t="s">
        <v>60</v>
      </c>
      <c r="D45" s="14" t="s">
        <v>42</v>
      </c>
      <c r="E45" s="15">
        <v>105</v>
      </c>
      <c r="F45" s="48">
        <v>0</v>
      </c>
      <c r="G45" s="38">
        <f t="shared" si="1"/>
        <v>0</v>
      </c>
      <c r="K45" s="47"/>
      <c r="L45" s="47"/>
      <c r="M45" s="47"/>
      <c r="N45" s="19"/>
      <c r="O45" s="47"/>
    </row>
    <row r="46" spans="2:15" x14ac:dyDescent="0.2">
      <c r="B46" s="53">
        <f t="shared" si="0"/>
        <v>38</v>
      </c>
      <c r="C46" s="13" t="s">
        <v>61</v>
      </c>
      <c r="D46" s="14" t="s">
        <v>41</v>
      </c>
      <c r="E46" s="15">
        <v>1346</v>
      </c>
      <c r="F46" s="48">
        <v>0</v>
      </c>
      <c r="G46" s="38">
        <f t="shared" si="1"/>
        <v>0</v>
      </c>
      <c r="K46" s="47"/>
      <c r="L46" s="47"/>
      <c r="M46" s="47"/>
      <c r="N46" s="47"/>
      <c r="O46" s="47"/>
    </row>
    <row r="47" spans="2:15" x14ac:dyDescent="0.2">
      <c r="B47" s="53">
        <f t="shared" si="0"/>
        <v>39</v>
      </c>
      <c r="C47" s="13" t="s">
        <v>62</v>
      </c>
      <c r="D47" s="14" t="s">
        <v>41</v>
      </c>
      <c r="E47" s="15">
        <v>496</v>
      </c>
      <c r="F47" s="48">
        <v>0</v>
      </c>
      <c r="G47" s="38">
        <f t="shared" si="1"/>
        <v>0</v>
      </c>
      <c r="K47" s="52"/>
      <c r="L47" s="52"/>
      <c r="M47" s="52"/>
      <c r="N47" s="52"/>
      <c r="O47" s="52"/>
    </row>
    <row r="48" spans="2:15" x14ac:dyDescent="0.2">
      <c r="B48" s="53">
        <f t="shared" si="0"/>
        <v>40</v>
      </c>
      <c r="C48" s="13" t="s">
        <v>63</v>
      </c>
      <c r="D48" s="14" t="s">
        <v>41</v>
      </c>
      <c r="E48" s="15">
        <v>465</v>
      </c>
      <c r="F48" s="48">
        <v>0</v>
      </c>
      <c r="G48" s="38">
        <f t="shared" si="1"/>
        <v>0</v>
      </c>
      <c r="K48" s="52"/>
      <c r="L48" s="52"/>
      <c r="M48" s="52"/>
      <c r="N48" s="52"/>
      <c r="O48" s="52"/>
    </row>
    <row r="49" spans="2:15" x14ac:dyDescent="0.2">
      <c r="B49" s="53">
        <f t="shared" si="0"/>
        <v>41</v>
      </c>
      <c r="C49" s="13" t="s">
        <v>64</v>
      </c>
      <c r="D49" s="14" t="s">
        <v>41</v>
      </c>
      <c r="E49" s="15">
        <v>6609</v>
      </c>
      <c r="F49" s="48">
        <v>0</v>
      </c>
      <c r="G49" s="38">
        <f t="shared" si="1"/>
        <v>0</v>
      </c>
      <c r="K49" s="52"/>
      <c r="L49" s="52"/>
      <c r="M49" s="52"/>
      <c r="N49" s="52"/>
      <c r="O49" s="52"/>
    </row>
    <row r="50" spans="2:15" ht="13.5" thickBot="1" x14ac:dyDescent="0.25">
      <c r="B50" s="12"/>
      <c r="C50" s="20"/>
      <c r="D50" s="21"/>
      <c r="E50" s="22"/>
      <c r="F50" s="39"/>
      <c r="G50" s="38"/>
      <c r="K50" s="47"/>
      <c r="L50" s="47"/>
      <c r="M50" s="47"/>
      <c r="N50" s="47"/>
      <c r="O50" s="47"/>
    </row>
    <row r="51" spans="2:15" ht="15" customHeight="1" thickBot="1" x14ac:dyDescent="0.25">
      <c r="B51" s="25"/>
      <c r="C51" s="26" t="s">
        <v>54</v>
      </c>
      <c r="D51" s="27"/>
      <c r="E51" s="28"/>
      <c r="F51" s="40"/>
      <c r="G51" s="41">
        <f>SUM(G9:G49)</f>
        <v>0</v>
      </c>
      <c r="O51" s="47"/>
    </row>
    <row r="52" spans="2:15" x14ac:dyDescent="0.2">
      <c r="B52" s="29">
        <f>B46+1</f>
        <v>39</v>
      </c>
      <c r="C52" s="30" t="s">
        <v>43</v>
      </c>
      <c r="D52" s="31" t="s">
        <v>39</v>
      </c>
      <c r="E52" s="32">
        <v>1</v>
      </c>
      <c r="F52" s="51">
        <v>0</v>
      </c>
      <c r="G52" s="43">
        <f>SUM(E52*F52)</f>
        <v>0</v>
      </c>
    </row>
    <row r="53" spans="2:15" x14ac:dyDescent="0.2">
      <c r="B53" s="12">
        <f>B52+1</f>
        <v>40</v>
      </c>
      <c r="C53" s="13" t="s">
        <v>44</v>
      </c>
      <c r="D53" s="14" t="s">
        <v>39</v>
      </c>
      <c r="E53" s="13">
        <v>1</v>
      </c>
      <c r="F53" s="48">
        <v>0</v>
      </c>
      <c r="G53" s="43">
        <f>SUM(E53*F53)</f>
        <v>0</v>
      </c>
    </row>
    <row r="54" spans="2:15" x14ac:dyDescent="0.2">
      <c r="B54" s="12">
        <f>B53+1</f>
        <v>41</v>
      </c>
      <c r="C54" s="13" t="s">
        <v>45</v>
      </c>
      <c r="D54" s="14" t="s">
        <v>39</v>
      </c>
      <c r="E54" s="13">
        <v>1</v>
      </c>
      <c r="F54" s="48">
        <v>0</v>
      </c>
      <c r="G54" s="43">
        <f>SUM(E54*F54)</f>
        <v>0</v>
      </c>
      <c r="H54" s="33"/>
    </row>
    <row r="55" spans="2:15" ht="13.5" thickBot="1" x14ac:dyDescent="0.25">
      <c r="B55" s="12">
        <f>B54+1</f>
        <v>42</v>
      </c>
      <c r="C55" s="13" t="s">
        <v>46</v>
      </c>
      <c r="D55" s="14"/>
      <c r="E55" s="34">
        <v>0.1</v>
      </c>
      <c r="F55" s="42"/>
      <c r="G55" s="44">
        <f>SUM(G51,G52,G53,G54)*E55</f>
        <v>0</v>
      </c>
    </row>
    <row r="56" spans="2:15" ht="15" customHeight="1" thickBot="1" x14ac:dyDescent="0.25">
      <c r="B56" s="25"/>
      <c r="C56" s="57" t="s">
        <v>53</v>
      </c>
      <c r="D56" s="58"/>
      <c r="E56" s="59"/>
      <c r="F56" s="45"/>
      <c r="G56" s="41">
        <f>SUM(G51:G55)</f>
        <v>0</v>
      </c>
    </row>
    <row r="57" spans="2:15" x14ac:dyDescent="0.2">
      <c r="C57" s="35"/>
    </row>
    <row r="58" spans="2:15" x14ac:dyDescent="0.2">
      <c r="B58" s="36"/>
      <c r="C58" s="36"/>
      <c r="D58" s="36"/>
      <c r="E58" s="36"/>
      <c r="F58" s="36"/>
      <c r="G58" s="36"/>
    </row>
  </sheetData>
  <sheetProtection algorithmName="SHA-512" hashValue="XdGRsXSoq9eXOU4pEMeT26F1xCGzJCCOeU00zppTbwDtvq6R+0DfkIyBl/mdKcEyKFOSU4xOjPcX2RWib7msfQ==" saltValue="h7NpE0O5ISnZ6ZrckvH0iQ==" spinCount="100000" sheet="1" selectLockedCells="1"/>
  <mergeCells count="6">
    <mergeCell ref="C56:E56"/>
    <mergeCell ref="B2:E2"/>
    <mergeCell ref="B3:E3"/>
    <mergeCell ref="B4:E4"/>
    <mergeCell ref="B5:E5"/>
    <mergeCell ref="B7:E7"/>
  </mergeCells>
  <pageMargins left="0.7" right="0.7" top="0.75" bottom="0.75" header="0.3" footer="0.3"/>
  <pageSetup fitToHeight="0" orientation="landscape" r:id="rId1"/>
  <headerFooter>
    <oddHeader>&amp;R&amp;"times,Regular"IFBC No. 21-TA003638SAM</oddHeader>
    <oddFooter>&amp;L&amp;"times ,Regular"Bidder: __________________________________&amp;C&amp;"times,Regular"Signature:_________________________________&amp;R&amp;"times,Regular"Appendix K (Fillable) Revised
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Bid A </vt:lpstr>
      <vt:lpstr>Bid B</vt:lpstr>
      <vt:lpstr>'Bid A '!Print_Titles</vt:lpstr>
      <vt:lpstr>'Bid B'!Print_Titles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Sherri Adamsmeier</dc:creator>
  <cp:lastModifiedBy>Sherri Adamsmeier</cp:lastModifiedBy>
  <cp:lastPrinted>2021-03-02T21:38:12Z</cp:lastPrinted>
  <dcterms:created xsi:type="dcterms:W3CDTF">2021-01-28T20:15:52Z</dcterms:created>
  <dcterms:modified xsi:type="dcterms:W3CDTF">2021-03-11T14:05:17Z</dcterms:modified>
</cp:coreProperties>
</file>