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51DJ Holmes Blvd Force Main Replacement\Working Docs\Solicitation Docs\"/>
    </mc:Choice>
  </mc:AlternateContent>
  <xr:revisionPtr revIDLastSave="0" documentId="13_ncr:1_{E1DA08D8-B288-47BF-B777-0DBAD3F393F2}" xr6:coauthVersionLast="45" xr6:coauthVersionMax="45" xr10:uidLastSave="{00000000-0000-0000-0000-000000000000}"/>
  <bookViews>
    <workbookView xWindow="-28920" yWindow="-120" windowWidth="29040" windowHeight="15840" xr2:uid="{1508A3D9-6D1E-4FAA-BAE2-C9B65EDB7F67}"/>
  </bookViews>
  <sheets>
    <sheet name="Appendix K" sheetId="1" r:id="rId1"/>
  </sheets>
  <definedNames>
    <definedName name="_xlnm.Print_Area" localSheetId="0">'Appendix K'!$A$1:$H$137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7" i="1" l="1"/>
  <c r="H55" i="1"/>
  <c r="F55" i="1"/>
  <c r="H125" i="1" l="1"/>
  <c r="F125" i="1"/>
  <c r="H124" i="1"/>
  <c r="F124" i="1"/>
  <c r="A124" i="1"/>
  <c r="A125" i="1" s="1"/>
  <c r="A128" i="1" s="1"/>
  <c r="H123" i="1"/>
  <c r="F123" i="1"/>
  <c r="H122" i="1"/>
  <c r="F122" i="1"/>
  <c r="A122" i="1"/>
  <c r="H121" i="1"/>
  <c r="F121" i="1"/>
  <c r="H120" i="1"/>
  <c r="F120" i="1"/>
  <c r="H119" i="1"/>
  <c r="F119" i="1"/>
  <c r="H118" i="1"/>
  <c r="F118" i="1"/>
  <c r="H117" i="1"/>
  <c r="F117" i="1"/>
  <c r="H116" i="1"/>
  <c r="F116" i="1"/>
  <c r="H115" i="1"/>
  <c r="F115" i="1"/>
  <c r="H114" i="1"/>
  <c r="F114" i="1"/>
  <c r="H113" i="1"/>
  <c r="F113" i="1"/>
  <c r="H112" i="1"/>
  <c r="F112" i="1"/>
  <c r="H111" i="1"/>
  <c r="F111" i="1"/>
  <c r="H110" i="1"/>
  <c r="F110" i="1"/>
  <c r="A110" i="1"/>
  <c r="A111" i="1" s="1"/>
  <c r="A112" i="1" s="1"/>
  <c r="A113" i="1" s="1"/>
  <c r="A114" i="1" s="1"/>
  <c r="A115" i="1" s="1"/>
  <c r="A116" i="1" s="1"/>
  <c r="A117" i="1" s="1"/>
  <c r="A118" i="1" s="1"/>
  <c r="H109" i="1"/>
  <c r="F109" i="1"/>
  <c r="H108" i="1"/>
  <c r="F108" i="1"/>
  <c r="H107" i="1"/>
  <c r="F107" i="1"/>
  <c r="H106" i="1"/>
  <c r="F106" i="1"/>
  <c r="H105" i="1"/>
  <c r="F105" i="1"/>
  <c r="A105" i="1"/>
  <c r="A106" i="1" s="1"/>
  <c r="A107" i="1" s="1"/>
  <c r="A108" i="1" s="1"/>
  <c r="H104" i="1"/>
  <c r="F104" i="1"/>
  <c r="H103" i="1"/>
  <c r="F103" i="1"/>
  <c r="A103" i="1"/>
  <c r="H102" i="1"/>
  <c r="F102" i="1"/>
  <c r="H101" i="1"/>
  <c r="F101" i="1"/>
  <c r="H100" i="1"/>
  <c r="F100" i="1"/>
  <c r="A100" i="1"/>
  <c r="H99" i="1"/>
  <c r="F99" i="1"/>
  <c r="H98" i="1"/>
  <c r="F98" i="1"/>
  <c r="H97" i="1"/>
  <c r="F97" i="1"/>
  <c r="H96" i="1"/>
  <c r="F96" i="1"/>
  <c r="H95" i="1"/>
  <c r="F95" i="1"/>
  <c r="H94" i="1"/>
  <c r="F94" i="1"/>
  <c r="H93" i="1"/>
  <c r="F93" i="1"/>
  <c r="H92" i="1"/>
  <c r="F92" i="1"/>
  <c r="H91" i="1"/>
  <c r="F91" i="1"/>
  <c r="H90" i="1"/>
  <c r="F90" i="1"/>
  <c r="H89" i="1"/>
  <c r="F89" i="1"/>
  <c r="A89" i="1"/>
  <c r="A90" i="1" s="1"/>
  <c r="A91" i="1" s="1"/>
  <c r="A92" i="1" s="1"/>
  <c r="A93" i="1" s="1"/>
  <c r="A94" i="1" s="1"/>
  <c r="A95" i="1" s="1"/>
  <c r="A96" i="1" s="1"/>
  <c r="A97" i="1" s="1"/>
  <c r="A98" i="1" s="1"/>
  <c r="H88" i="1"/>
  <c r="F88" i="1"/>
  <c r="A88" i="1"/>
  <c r="H87" i="1"/>
  <c r="F87" i="1"/>
  <c r="A87" i="1"/>
  <c r="H86" i="1"/>
  <c r="F86" i="1"/>
  <c r="H85" i="1"/>
  <c r="F85" i="1"/>
  <c r="H84" i="1"/>
  <c r="F84" i="1"/>
  <c r="H83" i="1"/>
  <c r="F83" i="1"/>
  <c r="H82" i="1"/>
  <c r="F82" i="1"/>
  <c r="A82" i="1"/>
  <c r="A83" i="1" s="1"/>
  <c r="A84" i="1" s="1"/>
  <c r="A85" i="1" s="1"/>
  <c r="H81" i="1"/>
  <c r="F81" i="1"/>
  <c r="H80" i="1"/>
  <c r="F80" i="1"/>
  <c r="H79" i="1"/>
  <c r="F79" i="1"/>
  <c r="H78" i="1"/>
  <c r="F78" i="1"/>
  <c r="H77" i="1"/>
  <c r="F77" i="1"/>
  <c r="H76" i="1"/>
  <c r="F76" i="1"/>
  <c r="A76" i="1"/>
  <c r="A77" i="1" s="1"/>
  <c r="A78" i="1" s="1"/>
  <c r="A79" i="1" s="1"/>
  <c r="A80" i="1" s="1"/>
  <c r="H75" i="1"/>
  <c r="H126" i="1" s="1"/>
  <c r="F75" i="1"/>
  <c r="F126" i="1" s="1"/>
  <c r="H72" i="1"/>
  <c r="F72" i="1"/>
  <c r="H71" i="1"/>
  <c r="F71" i="1"/>
  <c r="H70" i="1"/>
  <c r="F70" i="1"/>
  <c r="H69" i="1"/>
  <c r="F69" i="1"/>
  <c r="A69" i="1"/>
  <c r="A70" i="1" s="1"/>
  <c r="A71" i="1" s="1"/>
  <c r="H68" i="1"/>
  <c r="F68" i="1"/>
  <c r="A68" i="1"/>
  <c r="H67" i="1"/>
  <c r="H73" i="1" s="1"/>
  <c r="F67" i="1"/>
  <c r="A67" i="1"/>
  <c r="H66" i="1"/>
  <c r="F66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H36" i="1"/>
  <c r="F36" i="1"/>
  <c r="H35" i="1"/>
  <c r="F35" i="1"/>
  <c r="A35" i="1"/>
  <c r="H34" i="1"/>
  <c r="F34" i="1"/>
  <c r="H33" i="1"/>
  <c r="F33" i="1"/>
  <c r="A33" i="1"/>
  <c r="H32" i="1"/>
  <c r="F32" i="1"/>
  <c r="H31" i="1"/>
  <c r="F31" i="1"/>
  <c r="H30" i="1"/>
  <c r="F30" i="1"/>
  <c r="A30" i="1"/>
  <c r="H29" i="1"/>
  <c r="F29" i="1"/>
  <c r="H28" i="1"/>
  <c r="F28" i="1"/>
  <c r="A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A19" i="1"/>
  <c r="A20" i="1" s="1"/>
  <c r="A21" i="1" s="1"/>
  <c r="A22" i="1" s="1"/>
  <c r="A23" i="1" s="1"/>
  <c r="A24" i="1" s="1"/>
  <c r="A25" i="1" s="1"/>
  <c r="A26" i="1" s="1"/>
  <c r="H18" i="1"/>
  <c r="F18" i="1"/>
  <c r="H17" i="1"/>
  <c r="F17" i="1"/>
  <c r="H16" i="1"/>
  <c r="F16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A7" i="1"/>
  <c r="A8" i="1" s="1"/>
  <c r="A9" i="1" s="1"/>
  <c r="A10" i="1" s="1"/>
  <c r="A11" i="1" s="1"/>
  <c r="A12" i="1" s="1"/>
  <c r="A13" i="1" s="1"/>
  <c r="A16" i="1" s="1"/>
  <c r="A17" i="1" s="1"/>
  <c r="H6" i="1"/>
  <c r="F6" i="1"/>
  <c r="F73" i="1" l="1"/>
  <c r="F128" i="1"/>
  <c r="F129" i="1" s="1"/>
  <c r="H127" i="1"/>
  <c r="H128" i="1" s="1"/>
  <c r="H129" i="1" s="1"/>
  <c r="H14" i="1"/>
  <c r="F14" i="1"/>
  <c r="F56" i="1" l="1"/>
  <c r="F57" i="1" s="1"/>
  <c r="F58" i="1" s="1"/>
  <c r="F131" i="1" s="1"/>
  <c r="H56" i="1"/>
  <c r="H57" i="1" s="1"/>
  <c r="H58" i="1" s="1"/>
  <c r="H131" i="1" s="1"/>
</calcChain>
</file>

<file path=xl/sharedStrings.xml><?xml version="1.0" encoding="utf-8"?>
<sst xmlns="http://schemas.openxmlformats.org/spreadsheetml/2006/main" count="247" uniqueCount="113">
  <si>
    <r>
      <t xml:space="preserve">APPENDIX K, BID PRICING FORM </t>
    </r>
    <r>
      <rPr>
        <b/>
        <sz val="14"/>
        <color rgb="FFFF0000"/>
        <rFont val="Times New Roman"/>
        <family val="1"/>
      </rPr>
      <t>(SEWER)</t>
    </r>
    <r>
      <rPr>
        <b/>
        <sz val="11"/>
        <rFont val="Times New Roman"/>
        <family val="1"/>
      </rPr>
      <t xml:space="preserve">
21-TA003651DJ, HOLMES BOULEVARD FORCE MAIN REPLACEMENT
COUNTY PROJECT NO. 6041587</t>
    </r>
  </si>
  <si>
    <t>ITEM</t>
  </si>
  <si>
    <t>DESCRIPTION</t>
  </si>
  <si>
    <t>QTY</t>
  </si>
  <si>
    <t>UNITS</t>
  </si>
  <si>
    <r>
      <t xml:space="preserve">UNIT PRICE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210 </t>
    </r>
    <r>
      <rPr>
        <b/>
        <sz val="11"/>
        <rFont val="Times New Roman"/>
        <family val="1"/>
      </rPr>
      <t>Calendar Days</t>
    </r>
  </si>
  <si>
    <r>
      <t xml:space="preserve">AMOUNT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210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</si>
  <si>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r>
      <t xml:space="preserve">UNIT PRICE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180 </t>
    </r>
    <r>
      <rPr>
        <b/>
        <sz val="11"/>
        <rFont val="Times New Roman"/>
        <family val="1"/>
      </rPr>
      <t>Calendar Days</t>
    </r>
  </si>
  <si>
    <r>
      <t xml:space="preserve">AMOUNT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180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</si>
  <si>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t>I. GENERAL</t>
  </si>
  <si>
    <t>Mobilization</t>
  </si>
  <si>
    <t>LS</t>
  </si>
  <si>
    <t xml:space="preserve">Maintenance of Traffic </t>
  </si>
  <si>
    <t>Erosion and Sediment Control</t>
  </si>
  <si>
    <t>Clearing and Grubbing</t>
  </si>
  <si>
    <t>Record Drawings</t>
  </si>
  <si>
    <t>Preconstruction Video</t>
  </si>
  <si>
    <t>Bypass Pumping</t>
  </si>
  <si>
    <t>Project Signs</t>
  </si>
  <si>
    <t>EA</t>
  </si>
  <si>
    <t>SUBTOTAL</t>
  </si>
  <si>
    <t>II. PROPOSED IMPROVEMENTS</t>
  </si>
  <si>
    <t>16" DR 18 PVC Pipe (Open-Cut)</t>
  </si>
  <si>
    <t>LF</t>
  </si>
  <si>
    <t>8" DR 18 PVC Pipe (Open-Cut)</t>
  </si>
  <si>
    <t>30" Steel Casing with 16" Carrier Pipe (Jack and Bore)</t>
  </si>
  <si>
    <t>16" DI Fitting - 45 Degree Bend (Wastewater)</t>
  </si>
  <si>
    <t>16" DI Fitting - 22.5 Degree Bend (Wastewater)</t>
  </si>
  <si>
    <t>16" DI Fitting - 11.25 Degree Bend (Wastewater)</t>
  </si>
  <si>
    <t>16" x 12" DI Fitting - Reducer (Wastewater)</t>
  </si>
  <si>
    <t>16" x 8" DI Fitting - Tee (Wastewater)</t>
  </si>
  <si>
    <t>8" DI Fitting - 45 Degree Bend (Wastewater)</t>
  </si>
  <si>
    <t>8" DI Fitting - 22.5 Degree Bend (Wastewater)</t>
  </si>
  <si>
    <t>8" x 4" DI Fitting - Reducer (Wastewater)</t>
  </si>
  <si>
    <t>16" Plug Valve</t>
  </si>
  <si>
    <t>8" Plug Valve</t>
  </si>
  <si>
    <t>2" ARV Type 2 (Above Ground)</t>
  </si>
  <si>
    <t>16" Bell Joint Pipe Restraints</t>
  </si>
  <si>
    <t>8" Bell Joint Pipe Restraints</t>
  </si>
  <si>
    <t>Connection to Existing 12" Force Main</t>
  </si>
  <si>
    <t>Connection to Existing 4" Force Main</t>
  </si>
  <si>
    <t>Connection To Manhole</t>
  </si>
  <si>
    <t>Manhole Rehabilitation</t>
  </si>
  <si>
    <t>Selected Common Fill</t>
  </si>
  <si>
    <t>CY</t>
  </si>
  <si>
    <t>Crushed Concrete Base, 8" Thick</t>
  </si>
  <si>
    <t>SY</t>
  </si>
  <si>
    <t>Asphaltic Concrete Structure Course – Type S-I, 1-1/4” Thick</t>
  </si>
  <si>
    <t>TN</t>
  </si>
  <si>
    <t>Friction Course Overlay – Type S-III, 3/4” Thick</t>
  </si>
  <si>
    <t>Milling</t>
  </si>
  <si>
    <t>Removal of Unsuitable Material</t>
  </si>
  <si>
    <t>Import of Suitable Backfill</t>
  </si>
  <si>
    <t>Sodding</t>
  </si>
  <si>
    <t>Brick Driveway Repair</t>
  </si>
  <si>
    <t>Concrete Driveway Repair</t>
  </si>
  <si>
    <t>Shell Driveway Repair</t>
  </si>
  <si>
    <t>Concrete Sidewalk Repair</t>
  </si>
  <si>
    <t>Mailbox Removal and Replacement</t>
  </si>
  <si>
    <t>Removal and Replacement of Infiltration Trench</t>
  </si>
  <si>
    <t>Pigging and Pressure Testing</t>
  </si>
  <si>
    <t>Grout Fill and Abandon Existing Pipelines</t>
  </si>
  <si>
    <t>Tree Removal and Replacement</t>
  </si>
  <si>
    <t>Permit Allowance</t>
  </si>
  <si>
    <t>Removal and Replacement of Stormwater Inlet and Piping</t>
  </si>
  <si>
    <t>SEWER CONSTRUCTION TOTAL</t>
  </si>
  <si>
    <r>
      <t xml:space="preserve">APPENDIX K, BID PRICING FORM </t>
    </r>
    <r>
      <rPr>
        <b/>
        <sz val="14"/>
        <color rgb="FFFF0000"/>
        <rFont val="Times New Roman"/>
        <family val="1"/>
      </rPr>
      <t>(WATER)</t>
    </r>
    <r>
      <rPr>
        <b/>
        <sz val="11"/>
        <rFont val="Times New Roman"/>
        <family val="1"/>
      </rPr>
      <t xml:space="preserve">
21-TA003651DJ, HOLMES BOULEVARD FORCE MAIN REPLACEMENT
COUNTY PROJECT NO. 6041587</t>
    </r>
  </si>
  <si>
    <t>10" DI Class 350 Pipe (Open-Cut)</t>
  </si>
  <si>
    <t>6" DI Class 350 Pipe (Open-Cut)</t>
  </si>
  <si>
    <t>4" DI Class 350 Pipe (Open-Cut)</t>
  </si>
  <si>
    <t>Remove 10" Water Main</t>
  </si>
  <si>
    <t>Remove 6" Water Main</t>
  </si>
  <si>
    <t>Remove 4" Water Main</t>
  </si>
  <si>
    <t>6" DI Fitting - 45 Degree Bend (Water)</t>
  </si>
  <si>
    <t>6" DI Fitting - 22.5 Degree Bend (Water)</t>
  </si>
  <si>
    <t>6" DI Fitting - Plug with 2" Threaded Port (Water)</t>
  </si>
  <si>
    <t>6" x 4" DI Fitting - Reducer (Water)</t>
  </si>
  <si>
    <t>4" DI Fitting - Plug (Water)</t>
  </si>
  <si>
    <t>16" x 6" Tapping Sleeve and Valve</t>
  </si>
  <si>
    <t>16" x 4" Tapping Sleeve and Valve</t>
  </si>
  <si>
    <t>12" x 6" Tapping Sleeve and Valve</t>
  </si>
  <si>
    <t>16" x 2" Tapping Sleeve with 2" Threaded Plug</t>
  </si>
  <si>
    <t>Remove 16" x 6" Tapping Sleeve and Valve</t>
  </si>
  <si>
    <t>Remove 16" x 4" Tapping Sleeve and Valve</t>
  </si>
  <si>
    <t>Remove 16" x 2" Tapping Sleeve and Valve</t>
  </si>
  <si>
    <t>10" Gate Valve</t>
  </si>
  <si>
    <t>6" Gate Valve</t>
  </si>
  <si>
    <t>4" Gate Valve</t>
  </si>
  <si>
    <t>Remove 10" Gate Valve</t>
  </si>
  <si>
    <t>Remove 6" Gate Valve</t>
  </si>
  <si>
    <t>Remove 4" Gate Valve</t>
  </si>
  <si>
    <t>Remove and Replace 12" x 2" Service Saddle</t>
  </si>
  <si>
    <t>Remove and Replace 16" x 2" Service Saddle</t>
  </si>
  <si>
    <t>10" Bell Joint Pipe Restraints</t>
  </si>
  <si>
    <t>6" Bell Joint Pipe Restraints</t>
  </si>
  <si>
    <t>4" Bell Joint Pipe Restraints</t>
  </si>
  <si>
    <t>Connection to Existing 10" Water Main</t>
  </si>
  <si>
    <t>Connection to Existing 6" Water Main</t>
  </si>
  <si>
    <t>Connection to Existing 4" Water Main</t>
  </si>
  <si>
    <t>Connection to Existing 2" Water Main</t>
  </si>
  <si>
    <t>Remove and Replace Fire Hydrant Assembly</t>
  </si>
  <si>
    <t xml:space="preserve">Single Short Water Service </t>
  </si>
  <si>
    <t>Double Short Water Service</t>
  </si>
  <si>
    <t>Single Long Water Service with Casing</t>
  </si>
  <si>
    <t>Double Long Water Service with Casing</t>
  </si>
  <si>
    <t>Triple Short Water Service</t>
  </si>
  <si>
    <t>Lift Station Water Service Modification</t>
  </si>
  <si>
    <t>WATER CONSTRUCTION TOTAL</t>
  </si>
  <si>
    <t>GRAND TOTAL (SEWER AND WATER)</t>
  </si>
  <si>
    <t>BIDDER NAME________________________________________________</t>
  </si>
  <si>
    <t>BIDDER SIGNATURE___________________________________________</t>
  </si>
  <si>
    <t>Contingency</t>
  </si>
  <si>
    <t>TOTAL (Sections I and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</si>
</sst>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</cellStyleXfs>
  <cellXfs count="153">
    <xf numFmtId="0" fontId="0" fillId="0" borderId="0" xfId="0"/>
    <xf numFmtId="0" fontId="4" fillId="0" borderId="4" xfId="0" applyFont="1" applyBorder="1"/>
    <xf numFmtId="0" fontId="4" fillId="0" borderId="0" xfId="0" applyFont="1"/>
    <xf numFmtId="164" fontId="4" fillId="0" borderId="5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 applyProtection="1">
      <alignment horizontal="right" vertical="center"/>
      <protection locked="0"/>
    </xf>
    <xf numFmtId="164" fontId="6" fillId="0" borderId="9" xfId="2" applyNumberFormat="1" applyFont="1" applyBorder="1" applyAlignment="1" applyProtection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164" fontId="6" fillId="0" borderId="13" xfId="2" applyNumberFormat="1" applyFont="1" applyBorder="1" applyAlignment="1" applyProtection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 applyProtection="1">
      <alignment horizontal="right" vertical="center"/>
      <protection locked="0"/>
    </xf>
    <xf numFmtId="164" fontId="6" fillId="0" borderId="17" xfId="2" applyNumberFormat="1" applyFont="1" applyBorder="1" applyAlignment="1" applyProtection="1">
      <alignment horizontal="right" vertical="center"/>
    </xf>
    <xf numFmtId="0" fontId="2" fillId="4" borderId="18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164" fontId="2" fillId="4" borderId="21" xfId="2" applyNumberFormat="1" applyFont="1" applyFill="1" applyBorder="1" applyAlignment="1" applyProtection="1">
      <alignment horizontal="right" vertical="center"/>
    </xf>
    <xf numFmtId="164" fontId="4" fillId="4" borderId="18" xfId="0" applyNumberFormat="1" applyFont="1" applyFill="1" applyBorder="1"/>
    <xf numFmtId="164" fontId="2" fillId="4" borderId="22" xfId="2" applyNumberFormat="1" applyFont="1" applyFill="1" applyBorder="1" applyAlignment="1" applyProtection="1">
      <alignment horizontal="right" vertical="center"/>
    </xf>
    <xf numFmtId="0" fontId="6" fillId="0" borderId="8" xfId="3" applyFont="1" applyBorder="1" applyAlignment="1">
      <alignment vertical="center" wrapText="1"/>
    </xf>
    <xf numFmtId="3" fontId="6" fillId="0" borderId="8" xfId="1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vertical="center"/>
      <protection locked="0"/>
    </xf>
    <xf numFmtId="0" fontId="6" fillId="0" borderId="11" xfId="3" applyFont="1" applyBorder="1" applyAlignment="1">
      <alignment vertical="center" wrapText="1"/>
    </xf>
    <xf numFmtId="3" fontId="6" fillId="0" borderId="12" xfId="1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vertical="center"/>
      <protection locked="0"/>
    </xf>
    <xf numFmtId="0" fontId="6" fillId="5" borderId="11" xfId="3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5" xfId="0" applyFont="1" applyBorder="1"/>
    <xf numFmtId="3" fontId="6" fillId="0" borderId="16" xfId="1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vertical="center"/>
      <protection locked="0"/>
    </xf>
    <xf numFmtId="164" fontId="6" fillId="0" borderId="23" xfId="2" applyNumberFormat="1" applyFont="1" applyBorder="1" applyAlignment="1" applyProtection="1">
      <alignment horizontal="right" vertical="center"/>
    </xf>
    <xf numFmtId="164" fontId="4" fillId="4" borderId="1" xfId="0" applyNumberFormat="1" applyFont="1" applyFill="1" applyBorder="1"/>
    <xf numFmtId="0" fontId="6" fillId="0" borderId="24" xfId="4" applyFont="1" applyBorder="1" applyAlignment="1">
      <alignment horizontal="center" vertical="center"/>
    </xf>
    <xf numFmtId="0" fontId="6" fillId="0" borderId="15" xfId="4" applyFont="1" applyBorder="1" applyAlignment="1">
      <alignment horizontal="left" vertical="center"/>
    </xf>
    <xf numFmtId="9" fontId="6" fillId="0" borderId="15" xfId="4" applyNumberFormat="1" applyFont="1" applyBorder="1" applyAlignment="1">
      <alignment horizontal="center" vertical="center"/>
    </xf>
    <xf numFmtId="44" fontId="6" fillId="0" borderId="15" xfId="5" applyFont="1" applyBorder="1" applyAlignment="1" applyProtection="1">
      <alignment horizontal="center" vertical="center"/>
    </xf>
    <xf numFmtId="7" fontId="6" fillId="0" borderId="15" xfId="5" applyNumberFormat="1" applyFont="1" applyFill="1" applyBorder="1" applyAlignment="1" applyProtection="1">
      <alignment horizontal="right" vertical="center"/>
    </xf>
    <xf numFmtId="164" fontId="6" fillId="0" borderId="16" xfId="5" applyNumberFormat="1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>
      <alignment vertical="center"/>
    </xf>
    <xf numFmtId="164" fontId="2" fillId="2" borderId="22" xfId="2" applyNumberFormat="1" applyFont="1" applyFill="1" applyBorder="1" applyAlignment="1" applyProtection="1">
      <alignment vertical="center"/>
    </xf>
    <xf numFmtId="164" fontId="4" fillId="2" borderId="18" xfId="0" applyNumberFormat="1" applyFont="1" applyFill="1" applyBorder="1"/>
    <xf numFmtId="164" fontId="0" fillId="0" borderId="0" xfId="0" applyNumberFormat="1"/>
    <xf numFmtId="164" fontId="4" fillId="0" borderId="0" xfId="0" applyNumberFormat="1" applyFont="1"/>
    <xf numFmtId="164" fontId="6" fillId="0" borderId="8" xfId="2" applyNumberFormat="1" applyFont="1" applyBorder="1" applyAlignment="1" applyProtection="1">
      <alignment horizontal="right" vertical="center"/>
    </xf>
    <xf numFmtId="164" fontId="4" fillId="0" borderId="8" xfId="0" applyNumberFormat="1" applyFont="1" applyBorder="1" applyProtection="1">
      <protection locked="0"/>
    </xf>
    <xf numFmtId="164" fontId="6" fillId="0" borderId="37" xfId="2" applyNumberFormat="1" applyFont="1" applyBorder="1" applyAlignment="1" applyProtection="1">
      <alignment horizontal="right" vertical="center"/>
    </xf>
    <xf numFmtId="3" fontId="6" fillId="0" borderId="11" xfId="0" applyNumberFormat="1" applyFont="1" applyBorder="1" applyAlignment="1">
      <alignment horizontal="center" vertical="center"/>
    </xf>
    <xf numFmtId="164" fontId="6" fillId="0" borderId="38" xfId="2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Protection="1">
      <protection locked="0"/>
    </xf>
    <xf numFmtId="164" fontId="6" fillId="0" borderId="39" xfId="2" applyNumberFormat="1" applyFont="1" applyBorder="1" applyAlignment="1" applyProtection="1">
      <alignment horizontal="right" vertical="center"/>
    </xf>
    <xf numFmtId="164" fontId="6" fillId="0" borderId="11" xfId="2" applyNumberFormat="1" applyFont="1" applyBorder="1" applyAlignment="1" applyProtection="1">
      <alignment horizontal="right" vertical="center"/>
    </xf>
    <xf numFmtId="164" fontId="6" fillId="0" borderId="40" xfId="2" applyNumberFormat="1" applyFont="1" applyBorder="1" applyAlignment="1" applyProtection="1">
      <alignment horizontal="right" vertical="center"/>
    </xf>
    <xf numFmtId="164" fontId="4" fillId="0" borderId="15" xfId="0" applyNumberFormat="1" applyFont="1" applyBorder="1" applyProtection="1">
      <protection locked="0"/>
    </xf>
    <xf numFmtId="164" fontId="6" fillId="0" borderId="41" xfId="2" applyNumberFormat="1" applyFont="1" applyBorder="1" applyAlignment="1" applyProtection="1">
      <alignment horizontal="right" vertical="center"/>
    </xf>
    <xf numFmtId="0" fontId="2" fillId="4" borderId="28" xfId="0" applyFont="1" applyFill="1" applyBorder="1" applyAlignment="1">
      <alignment vertical="center"/>
    </xf>
    <xf numFmtId="164" fontId="4" fillId="3" borderId="20" xfId="0" applyNumberFormat="1" applyFont="1" applyFill="1" applyBorder="1"/>
    <xf numFmtId="0" fontId="4" fillId="3" borderId="22" xfId="0" applyFont="1" applyFill="1" applyBorder="1"/>
    <xf numFmtId="1" fontId="6" fillId="0" borderId="8" xfId="0" applyNumberFormat="1" applyFont="1" applyBorder="1" applyAlignment="1">
      <alignment horizontal="center" vertical="center"/>
    </xf>
    <xf numFmtId="164" fontId="6" fillId="0" borderId="42" xfId="2" applyNumberFormat="1" applyFont="1" applyBorder="1" applyAlignment="1" applyProtection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6" fillId="0" borderId="43" xfId="0" applyFont="1" applyBorder="1" applyAlignment="1">
      <alignment horizontal="center" vertical="center"/>
    </xf>
    <xf numFmtId="0" fontId="4" fillId="0" borderId="44" xfId="0" applyFont="1" applyBorder="1"/>
    <xf numFmtId="1" fontId="6" fillId="0" borderId="45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64" fontId="6" fillId="0" borderId="45" xfId="0" applyNumberFormat="1" applyFont="1" applyBorder="1" applyAlignment="1" applyProtection="1">
      <alignment vertical="center"/>
      <protection locked="0"/>
    </xf>
    <xf numFmtId="164" fontId="6" fillId="0" borderId="46" xfId="2" applyNumberFormat="1" applyFont="1" applyBorder="1" applyAlignment="1" applyProtection="1">
      <alignment horizontal="right" vertical="center"/>
    </xf>
    <xf numFmtId="164" fontId="4" fillId="0" borderId="44" xfId="0" applyNumberFormat="1" applyFont="1" applyBorder="1" applyProtection="1">
      <protection locked="0"/>
    </xf>
    <xf numFmtId="164" fontId="6" fillId="0" borderId="47" xfId="2" applyNumberFormat="1" applyFont="1" applyBorder="1" applyAlignment="1" applyProtection="1">
      <alignment horizontal="right" vertical="center"/>
    </xf>
    <xf numFmtId="164" fontId="2" fillId="4" borderId="19" xfId="2" applyNumberFormat="1" applyFont="1" applyFill="1" applyBorder="1" applyAlignment="1" applyProtection="1">
      <alignment horizontal="right" vertical="center"/>
    </xf>
    <xf numFmtId="164" fontId="4" fillId="4" borderId="20" xfId="0" applyNumberFormat="1" applyFont="1" applyFill="1" applyBorder="1"/>
    <xf numFmtId="0" fontId="6" fillId="0" borderId="48" xfId="4" applyFont="1" applyBorder="1" applyAlignment="1">
      <alignment horizontal="center" vertical="center"/>
    </xf>
    <xf numFmtId="9" fontId="6" fillId="0" borderId="45" xfId="4" applyNumberFormat="1" applyFont="1" applyBorder="1" applyAlignment="1">
      <alignment horizontal="center" vertical="center"/>
    </xf>
    <xf numFmtId="44" fontId="6" fillId="0" borderId="45" xfId="5" applyFont="1" applyBorder="1" applyAlignment="1" applyProtection="1">
      <alignment horizontal="center" vertical="center"/>
    </xf>
    <xf numFmtId="7" fontId="6" fillId="0" borderId="45" xfId="5" applyNumberFormat="1" applyFont="1" applyBorder="1" applyAlignment="1" applyProtection="1">
      <alignment horizontal="right" vertical="center"/>
    </xf>
    <xf numFmtId="164" fontId="4" fillId="0" borderId="20" xfId="0" applyNumberFormat="1" applyFont="1" applyBorder="1"/>
    <xf numFmtId="0" fontId="2" fillId="6" borderId="18" xfId="0" applyFont="1" applyFill="1" applyBorder="1" applyAlignment="1">
      <alignment vertical="center"/>
    </xf>
    <xf numFmtId="164" fontId="2" fillId="6" borderId="19" xfId="2" applyNumberFormat="1" applyFont="1" applyFill="1" applyBorder="1" applyAlignment="1" applyProtection="1">
      <alignment vertical="center"/>
    </xf>
    <xf numFmtId="164" fontId="4" fillId="6" borderId="20" xfId="0" applyNumberFormat="1" applyFont="1" applyFill="1" applyBorder="1"/>
    <xf numFmtId="164" fontId="2" fillId="6" borderId="22" xfId="2" applyNumberFormat="1" applyFont="1" applyFill="1" applyBorder="1" applyAlignment="1" applyProtection="1">
      <alignment vertical="center"/>
    </xf>
    <xf numFmtId="0" fontId="4" fillId="7" borderId="1" xfId="0" applyFont="1" applyFill="1" applyBorder="1"/>
    <xf numFmtId="0" fontId="8" fillId="7" borderId="2" xfId="0" applyFont="1" applyFill="1" applyBorder="1"/>
    <xf numFmtId="0" fontId="4" fillId="7" borderId="2" xfId="0" applyFont="1" applyFill="1" applyBorder="1"/>
    <xf numFmtId="164" fontId="8" fillId="7" borderId="19" xfId="0" applyNumberFormat="1" applyFont="1" applyFill="1" applyBorder="1"/>
    <xf numFmtId="164" fontId="8" fillId="7" borderId="20" xfId="0" applyNumberFormat="1" applyFont="1" applyFill="1" applyBorder="1"/>
    <xf numFmtId="164" fontId="8" fillId="7" borderId="22" xfId="0" applyNumberFormat="1" applyFont="1" applyFill="1" applyBorder="1"/>
    <xf numFmtId="38" fontId="2" fillId="0" borderId="0" xfId="6" applyNumberFormat="1" applyFont="1" applyAlignment="1">
      <alignment horizontal="left"/>
    </xf>
    <xf numFmtId="0" fontId="2" fillId="2" borderId="24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4" fontId="4" fillId="2" borderId="5" xfId="0" applyNumberFormat="1" applyFont="1" applyFill="1" applyBorder="1"/>
    <xf numFmtId="0" fontId="2" fillId="2" borderId="40" xfId="0" applyFont="1" applyFill="1" applyBorder="1" applyAlignment="1">
      <alignment vertical="center"/>
    </xf>
    <xf numFmtId="164" fontId="2" fillId="2" borderId="6" xfId="2" applyNumberFormat="1" applyFont="1" applyFill="1" applyBorder="1" applyAlignment="1" applyProtection="1">
      <alignment horizontal="right" vertical="center"/>
    </xf>
    <xf numFmtId="0" fontId="2" fillId="6" borderId="40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vertical="center"/>
    </xf>
    <xf numFmtId="164" fontId="2" fillId="6" borderId="22" xfId="2" applyNumberFormat="1" applyFont="1" applyFill="1" applyBorder="1" applyAlignment="1" applyProtection="1">
      <alignment horizontal="right" vertical="center"/>
    </xf>
    <xf numFmtId="0" fontId="2" fillId="6" borderId="2" xfId="0" applyFont="1" applyFill="1" applyBorder="1" applyAlignment="1">
      <alignment horizontal="left" vertical="center"/>
    </xf>
    <xf numFmtId="0" fontId="4" fillId="0" borderId="32" xfId="0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0" borderId="47" xfId="0" applyFont="1" applyBorder="1"/>
    <xf numFmtId="0" fontId="2" fillId="6" borderId="19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left" vertical="center"/>
    </xf>
    <xf numFmtId="38" fontId="2" fillId="0" borderId="0" xfId="6" applyNumberFormat="1" applyFont="1" applyAlignment="1" applyProtection="1">
      <alignment horizontal="left"/>
      <protection locked="0"/>
    </xf>
    <xf numFmtId="38" fontId="6" fillId="0" borderId="0" xfId="6" applyNumberFormat="1" applyFont="1" applyAlignment="1">
      <alignment horizontal="center"/>
    </xf>
    <xf numFmtId="164" fontId="2" fillId="6" borderId="27" xfId="0" applyNumberFormat="1" applyFont="1" applyFill="1" applyBorder="1" applyAlignment="1">
      <alignment horizontal="center" vertical="center" wrapText="1"/>
    </xf>
    <xf numFmtId="164" fontId="4" fillId="6" borderId="31" xfId="0" applyNumberFormat="1" applyFont="1" applyFill="1" applyBorder="1" applyAlignment="1">
      <alignment horizontal="center" vertical="center"/>
    </xf>
    <xf numFmtId="164" fontId="4" fillId="6" borderId="35" xfId="0" applyNumberFormat="1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</cellXfs>
  <cellStyles count="7">
    <cellStyle name="Comma" xfId="1" builtinId="3"/>
    <cellStyle name="Currency" xfId="2" builtinId="4"/>
    <cellStyle name="Currency 2" xfId="5" xr:uid="{9313CBED-D28A-4553-9725-BFA576B1345B}"/>
    <cellStyle name="Normal" xfId="0" builtinId="0"/>
    <cellStyle name="Normal 2" xfId="4" xr:uid="{B0450E58-5F5D-42BE-9350-F5B53379BA8F}"/>
    <cellStyle name="Normal 5" xfId="3" xr:uid="{107BEDFA-D74E-4839-8D42-5B146CDA5BDA}"/>
    <cellStyle name="Normal_ConstructionCostMagellanDrWLImp" xfId="6" xr:uid="{CD25C507-49DE-41DB-B7DC-428C6FC92C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2269-564C-4AE1-BC7D-681E7D310820}">
  <dimension ref="A1:H136"/>
  <sheetViews>
    <sheetView tabSelected="1" zoomScaleNormal="100" workbookViewId="0">
      <pane ySplit="4" topLeftCell="A5" activePane="bottomLeft" state="frozen"/>
      <selection pane="bottomLeft" activeCell="G17" sqref="G17"/>
    </sheetView>
  </sheetViews>
  <sheetFormatPr defaultRowHeight="15" x14ac:dyDescent="0.25"/>
  <cols>
    <col min="1" max="1" width="7.28515625" customWidth="1"/>
    <col min="2" max="2" width="54.85546875" bestFit="1" customWidth="1"/>
    <col min="3" max="3" width="8.5703125" customWidth="1"/>
    <col min="4" max="4" width="8.7109375" customWidth="1"/>
    <col min="5" max="5" width="13.7109375" customWidth="1"/>
    <col min="6" max="6" width="16.7109375" customWidth="1"/>
    <col min="7" max="7" width="13.7109375" style="51" customWidth="1"/>
    <col min="8" max="8" width="16.7109375" customWidth="1"/>
  </cols>
  <sheetData>
    <row r="1" spans="1:8" ht="60" customHeight="1" thickBot="1" x14ac:dyDescent="0.3">
      <c r="A1" s="130" t="s">
        <v>0</v>
      </c>
      <c r="B1" s="131"/>
      <c r="C1" s="131"/>
      <c r="D1" s="132"/>
      <c r="E1" s="1"/>
      <c r="F1" s="2"/>
      <c r="G1" s="3"/>
      <c r="H1" s="2"/>
    </row>
    <row r="2" spans="1:8" ht="19.5" customHeight="1" thickBot="1" x14ac:dyDescent="0.3">
      <c r="A2" s="147" t="s">
        <v>1</v>
      </c>
      <c r="B2" s="147" t="s">
        <v>2</v>
      </c>
      <c r="C2" s="148" t="s">
        <v>3</v>
      </c>
      <c r="D2" s="148" t="s">
        <v>4</v>
      </c>
      <c r="E2" s="148" t="s">
        <v>5</v>
      </c>
      <c r="F2" s="148" t="s">
        <v>6</v>
      </c>
      <c r="G2" s="151" t="s">
        <v>7</v>
      </c>
      <c r="H2" s="148" t="s">
        <v>8</v>
      </c>
    </row>
    <row r="3" spans="1:8" ht="21" customHeight="1" thickBot="1" x14ac:dyDescent="0.3">
      <c r="A3" s="147"/>
      <c r="B3" s="147"/>
      <c r="C3" s="148"/>
      <c r="D3" s="148"/>
      <c r="E3" s="149"/>
      <c r="F3" s="150"/>
      <c r="G3" s="152"/>
      <c r="H3" s="150"/>
    </row>
    <row r="4" spans="1:8" ht="28.5" customHeight="1" thickBot="1" x14ac:dyDescent="0.3">
      <c r="A4" s="147"/>
      <c r="B4" s="147"/>
      <c r="C4" s="148"/>
      <c r="D4" s="148"/>
      <c r="E4" s="149"/>
      <c r="F4" s="150"/>
      <c r="G4" s="152"/>
      <c r="H4" s="150"/>
    </row>
    <row r="5" spans="1:8" ht="15.75" thickBot="1" x14ac:dyDescent="0.3">
      <c r="A5" s="122" t="s">
        <v>9</v>
      </c>
      <c r="B5" s="123"/>
      <c r="C5" s="123"/>
      <c r="D5" s="123"/>
      <c r="E5" s="123"/>
      <c r="F5" s="123"/>
      <c r="G5" s="123"/>
      <c r="H5" s="124"/>
    </row>
    <row r="6" spans="1:8" x14ac:dyDescent="0.25">
      <c r="A6" s="4">
        <v>1</v>
      </c>
      <c r="B6" s="5" t="s">
        <v>10</v>
      </c>
      <c r="C6" s="6">
        <v>1</v>
      </c>
      <c r="D6" s="7" t="s">
        <v>11</v>
      </c>
      <c r="E6" s="8"/>
      <c r="F6" s="9">
        <f>+E6*$C6</f>
        <v>0</v>
      </c>
      <c r="G6" s="8"/>
      <c r="H6" s="9">
        <f>+G6*$C6</f>
        <v>0</v>
      </c>
    </row>
    <row r="7" spans="1:8" x14ac:dyDescent="0.25">
      <c r="A7" s="10">
        <f>A6+1</f>
        <v>2</v>
      </c>
      <c r="B7" s="11" t="s">
        <v>12</v>
      </c>
      <c r="C7" s="12">
        <v>1</v>
      </c>
      <c r="D7" s="13" t="s">
        <v>11</v>
      </c>
      <c r="E7" s="14"/>
      <c r="F7" s="15">
        <f>+E7*$C7</f>
        <v>0</v>
      </c>
      <c r="G7" s="14"/>
      <c r="H7" s="15">
        <f>+G7*$C7</f>
        <v>0</v>
      </c>
    </row>
    <row r="8" spans="1:8" x14ac:dyDescent="0.25">
      <c r="A8" s="10">
        <f>A7+1</f>
        <v>3</v>
      </c>
      <c r="B8" s="11" t="s">
        <v>13</v>
      </c>
      <c r="C8" s="12">
        <v>1</v>
      </c>
      <c r="D8" s="13" t="s">
        <v>11</v>
      </c>
      <c r="E8" s="14"/>
      <c r="F8" s="15">
        <f t="shared" ref="F8:F13" si="0">+E8*$C8</f>
        <v>0</v>
      </c>
      <c r="G8" s="14"/>
      <c r="H8" s="15">
        <f t="shared" ref="H8:H13" si="1">+G8*$C8</f>
        <v>0</v>
      </c>
    </row>
    <row r="9" spans="1:8" x14ac:dyDescent="0.25">
      <c r="A9" s="10">
        <f>A8+1</f>
        <v>4</v>
      </c>
      <c r="B9" s="11" t="s">
        <v>14</v>
      </c>
      <c r="C9" s="12">
        <v>1</v>
      </c>
      <c r="D9" s="13" t="s">
        <v>11</v>
      </c>
      <c r="E9" s="14"/>
      <c r="F9" s="15">
        <f t="shared" si="0"/>
        <v>0</v>
      </c>
      <c r="G9" s="14"/>
      <c r="H9" s="15">
        <f t="shared" si="1"/>
        <v>0</v>
      </c>
    </row>
    <row r="10" spans="1:8" x14ac:dyDescent="0.25">
      <c r="A10" s="10">
        <f t="shared" ref="A10:A13" si="2">A9+1</f>
        <v>5</v>
      </c>
      <c r="B10" s="11" t="s">
        <v>15</v>
      </c>
      <c r="C10" s="12">
        <v>1</v>
      </c>
      <c r="D10" s="13" t="s">
        <v>11</v>
      </c>
      <c r="E10" s="14"/>
      <c r="F10" s="15">
        <f t="shared" si="0"/>
        <v>0</v>
      </c>
      <c r="G10" s="14"/>
      <c r="H10" s="15">
        <f t="shared" si="1"/>
        <v>0</v>
      </c>
    </row>
    <row r="11" spans="1:8" x14ac:dyDescent="0.25">
      <c r="A11" s="10">
        <f t="shared" si="2"/>
        <v>6</v>
      </c>
      <c r="B11" s="11" t="s">
        <v>16</v>
      </c>
      <c r="C11" s="12">
        <v>1</v>
      </c>
      <c r="D11" s="13" t="s">
        <v>11</v>
      </c>
      <c r="E11" s="14"/>
      <c r="F11" s="15">
        <f t="shared" si="0"/>
        <v>0</v>
      </c>
      <c r="G11" s="14"/>
      <c r="H11" s="15">
        <f t="shared" si="1"/>
        <v>0</v>
      </c>
    </row>
    <row r="12" spans="1:8" x14ac:dyDescent="0.25">
      <c r="A12" s="10">
        <f t="shared" si="2"/>
        <v>7</v>
      </c>
      <c r="B12" s="11" t="s">
        <v>17</v>
      </c>
      <c r="C12" s="12">
        <v>1</v>
      </c>
      <c r="D12" s="16" t="s">
        <v>11</v>
      </c>
      <c r="E12" s="14"/>
      <c r="F12" s="15">
        <f t="shared" si="0"/>
        <v>0</v>
      </c>
      <c r="G12" s="14"/>
      <c r="H12" s="15">
        <f t="shared" si="1"/>
        <v>0</v>
      </c>
    </row>
    <row r="13" spans="1:8" ht="15.75" thickBot="1" x14ac:dyDescent="0.3">
      <c r="A13" s="17">
        <f t="shared" si="2"/>
        <v>8</v>
      </c>
      <c r="B13" s="18" t="s">
        <v>18</v>
      </c>
      <c r="C13" s="19">
        <v>1</v>
      </c>
      <c r="D13" s="20" t="s">
        <v>19</v>
      </c>
      <c r="E13" s="21"/>
      <c r="F13" s="22">
        <f t="shared" si="0"/>
        <v>0</v>
      </c>
      <c r="G13" s="21"/>
      <c r="H13" s="22">
        <f t="shared" si="1"/>
        <v>0</v>
      </c>
    </row>
    <row r="14" spans="1:8" ht="15.75" thickBot="1" x14ac:dyDescent="0.3">
      <c r="A14" s="23"/>
      <c r="B14" s="125" t="s">
        <v>20</v>
      </c>
      <c r="C14" s="126"/>
      <c r="D14" s="126"/>
      <c r="E14" s="24"/>
      <c r="F14" s="25">
        <f>SUM(F6:F13)</f>
        <v>0</v>
      </c>
      <c r="G14" s="26"/>
      <c r="H14" s="27">
        <f>SUM(H6:H13)</f>
        <v>0</v>
      </c>
    </row>
    <row r="15" spans="1:8" ht="15.75" thickBot="1" x14ac:dyDescent="0.3">
      <c r="A15" s="122" t="s">
        <v>21</v>
      </c>
      <c r="B15" s="123"/>
      <c r="C15" s="123"/>
      <c r="D15" s="123"/>
      <c r="E15" s="123"/>
      <c r="F15" s="123"/>
      <c r="G15" s="123"/>
      <c r="H15" s="124"/>
    </row>
    <row r="16" spans="1:8" x14ac:dyDescent="0.25">
      <c r="A16" s="4">
        <f>A13+1</f>
        <v>9</v>
      </c>
      <c r="B16" s="28" t="s">
        <v>22</v>
      </c>
      <c r="C16" s="29">
        <v>4000</v>
      </c>
      <c r="D16" s="7" t="s">
        <v>23</v>
      </c>
      <c r="E16" s="30"/>
      <c r="F16" s="9">
        <f t="shared" ref="F16:F54" si="3">+E16*$C16</f>
        <v>0</v>
      </c>
      <c r="G16" s="30"/>
      <c r="H16" s="9">
        <f t="shared" ref="H16:H54" si="4">+G16*$C16</f>
        <v>0</v>
      </c>
    </row>
    <row r="17" spans="1:8" x14ac:dyDescent="0.25">
      <c r="A17" s="10">
        <f>A16+1</f>
        <v>10</v>
      </c>
      <c r="B17" s="31" t="s">
        <v>24</v>
      </c>
      <c r="C17" s="32">
        <v>900</v>
      </c>
      <c r="D17" s="16" t="s">
        <v>23</v>
      </c>
      <c r="E17" s="33"/>
      <c r="F17" s="15">
        <f t="shared" si="3"/>
        <v>0</v>
      </c>
      <c r="G17" s="33"/>
      <c r="H17" s="15">
        <f t="shared" si="4"/>
        <v>0</v>
      </c>
    </row>
    <row r="18" spans="1:8" x14ac:dyDescent="0.25">
      <c r="A18" s="10">
        <v>17</v>
      </c>
      <c r="B18" s="11" t="s">
        <v>25</v>
      </c>
      <c r="C18" s="32">
        <v>90</v>
      </c>
      <c r="D18" s="16" t="s">
        <v>23</v>
      </c>
      <c r="E18" s="33"/>
      <c r="F18" s="15">
        <f t="shared" si="3"/>
        <v>0</v>
      </c>
      <c r="G18" s="33"/>
      <c r="H18" s="15">
        <f t="shared" si="4"/>
        <v>0</v>
      </c>
    </row>
    <row r="19" spans="1:8" x14ac:dyDescent="0.25">
      <c r="A19" s="10">
        <f t="shared" ref="A19:A52" si="5">A18+1</f>
        <v>18</v>
      </c>
      <c r="B19" s="11" t="s">
        <v>26</v>
      </c>
      <c r="C19" s="32">
        <v>20</v>
      </c>
      <c r="D19" s="16" t="s">
        <v>19</v>
      </c>
      <c r="E19" s="33"/>
      <c r="F19" s="15">
        <f t="shared" si="3"/>
        <v>0</v>
      </c>
      <c r="G19" s="33"/>
      <c r="H19" s="15">
        <f t="shared" si="4"/>
        <v>0</v>
      </c>
    </row>
    <row r="20" spans="1:8" x14ac:dyDescent="0.25">
      <c r="A20" s="10">
        <f t="shared" si="5"/>
        <v>19</v>
      </c>
      <c r="B20" s="11" t="s">
        <v>27</v>
      </c>
      <c r="C20" s="32">
        <v>3</v>
      </c>
      <c r="D20" s="16" t="s">
        <v>19</v>
      </c>
      <c r="E20" s="33"/>
      <c r="F20" s="15">
        <f t="shared" si="3"/>
        <v>0</v>
      </c>
      <c r="G20" s="33"/>
      <c r="H20" s="15">
        <f t="shared" si="4"/>
        <v>0</v>
      </c>
    </row>
    <row r="21" spans="1:8" x14ac:dyDescent="0.25">
      <c r="A21" s="10">
        <f t="shared" si="5"/>
        <v>20</v>
      </c>
      <c r="B21" s="11" t="s">
        <v>28</v>
      </c>
      <c r="C21" s="32">
        <v>6</v>
      </c>
      <c r="D21" s="16" t="s">
        <v>19</v>
      </c>
      <c r="E21" s="33"/>
      <c r="F21" s="15">
        <f t="shared" si="3"/>
        <v>0</v>
      </c>
      <c r="G21" s="33"/>
      <c r="H21" s="15">
        <f t="shared" si="4"/>
        <v>0</v>
      </c>
    </row>
    <row r="22" spans="1:8" x14ac:dyDescent="0.25">
      <c r="A22" s="10">
        <f t="shared" si="5"/>
        <v>21</v>
      </c>
      <c r="B22" s="11" t="s">
        <v>29</v>
      </c>
      <c r="C22" s="32">
        <v>1</v>
      </c>
      <c r="D22" s="16" t="s">
        <v>19</v>
      </c>
      <c r="E22" s="33"/>
      <c r="F22" s="15">
        <f t="shared" si="3"/>
        <v>0</v>
      </c>
      <c r="G22" s="33"/>
      <c r="H22" s="15">
        <f t="shared" si="4"/>
        <v>0</v>
      </c>
    </row>
    <row r="23" spans="1:8" x14ac:dyDescent="0.25">
      <c r="A23" s="10">
        <f t="shared" si="5"/>
        <v>22</v>
      </c>
      <c r="B23" s="11" t="s">
        <v>30</v>
      </c>
      <c r="C23" s="32">
        <v>1</v>
      </c>
      <c r="D23" s="16" t="s">
        <v>19</v>
      </c>
      <c r="E23" s="33"/>
      <c r="F23" s="15">
        <f t="shared" si="3"/>
        <v>0</v>
      </c>
      <c r="G23" s="33"/>
      <c r="H23" s="15">
        <f t="shared" si="4"/>
        <v>0</v>
      </c>
    </row>
    <row r="24" spans="1:8" x14ac:dyDescent="0.25">
      <c r="A24" s="10">
        <f t="shared" si="5"/>
        <v>23</v>
      </c>
      <c r="B24" s="31" t="s">
        <v>31</v>
      </c>
      <c r="C24" s="32">
        <v>3</v>
      </c>
      <c r="D24" s="16" t="s">
        <v>19</v>
      </c>
      <c r="E24" s="33"/>
      <c r="F24" s="15">
        <f t="shared" si="3"/>
        <v>0</v>
      </c>
      <c r="G24" s="33"/>
      <c r="H24" s="15">
        <f t="shared" si="4"/>
        <v>0</v>
      </c>
    </row>
    <row r="25" spans="1:8" x14ac:dyDescent="0.25">
      <c r="A25" s="10">
        <f t="shared" si="5"/>
        <v>24</v>
      </c>
      <c r="B25" s="31" t="s">
        <v>32</v>
      </c>
      <c r="C25" s="32">
        <v>5</v>
      </c>
      <c r="D25" s="16" t="s">
        <v>19</v>
      </c>
      <c r="E25" s="33"/>
      <c r="F25" s="15">
        <f t="shared" si="3"/>
        <v>0</v>
      </c>
      <c r="G25" s="33"/>
      <c r="H25" s="15">
        <f t="shared" si="4"/>
        <v>0</v>
      </c>
    </row>
    <row r="26" spans="1:8" x14ac:dyDescent="0.25">
      <c r="A26" s="10">
        <f t="shared" si="5"/>
        <v>25</v>
      </c>
      <c r="B26" s="31" t="s">
        <v>33</v>
      </c>
      <c r="C26" s="32">
        <v>1</v>
      </c>
      <c r="D26" s="16" t="s">
        <v>19</v>
      </c>
      <c r="E26" s="33"/>
      <c r="F26" s="15">
        <f t="shared" si="3"/>
        <v>0</v>
      </c>
      <c r="G26" s="33"/>
      <c r="H26" s="15">
        <f t="shared" si="4"/>
        <v>0</v>
      </c>
    </row>
    <row r="27" spans="1:8" x14ac:dyDescent="0.25">
      <c r="A27" s="10">
        <v>44</v>
      </c>
      <c r="B27" s="11" t="s">
        <v>34</v>
      </c>
      <c r="C27" s="32">
        <v>3</v>
      </c>
      <c r="D27" s="16" t="s">
        <v>19</v>
      </c>
      <c r="E27" s="33"/>
      <c r="F27" s="15">
        <f t="shared" si="3"/>
        <v>0</v>
      </c>
      <c r="G27" s="33"/>
      <c r="H27" s="15">
        <f t="shared" si="4"/>
        <v>0</v>
      </c>
    </row>
    <row r="28" spans="1:8" x14ac:dyDescent="0.25">
      <c r="A28" s="10">
        <f t="shared" si="5"/>
        <v>45</v>
      </c>
      <c r="B28" s="11" t="s">
        <v>35</v>
      </c>
      <c r="C28" s="32">
        <v>1</v>
      </c>
      <c r="D28" s="16" t="s">
        <v>19</v>
      </c>
      <c r="E28" s="33"/>
      <c r="F28" s="15">
        <f t="shared" si="3"/>
        <v>0</v>
      </c>
      <c r="G28" s="33"/>
      <c r="H28" s="15">
        <f t="shared" si="4"/>
        <v>0</v>
      </c>
    </row>
    <row r="29" spans="1:8" x14ac:dyDescent="0.25">
      <c r="A29" s="10">
        <v>48</v>
      </c>
      <c r="B29" s="31" t="s">
        <v>36</v>
      </c>
      <c r="C29" s="32">
        <v>4</v>
      </c>
      <c r="D29" s="16" t="s">
        <v>19</v>
      </c>
      <c r="E29" s="33"/>
      <c r="F29" s="15">
        <f t="shared" si="3"/>
        <v>0</v>
      </c>
      <c r="G29" s="33"/>
      <c r="H29" s="15">
        <f t="shared" si="4"/>
        <v>0</v>
      </c>
    </row>
    <row r="30" spans="1:8" x14ac:dyDescent="0.25">
      <c r="A30" s="10">
        <f t="shared" si="5"/>
        <v>49</v>
      </c>
      <c r="B30" s="34" t="s">
        <v>37</v>
      </c>
      <c r="C30" s="32">
        <v>100</v>
      </c>
      <c r="D30" s="35" t="s">
        <v>19</v>
      </c>
      <c r="E30" s="33"/>
      <c r="F30" s="15">
        <f t="shared" si="3"/>
        <v>0</v>
      </c>
      <c r="G30" s="33"/>
      <c r="H30" s="15">
        <f t="shared" si="4"/>
        <v>0</v>
      </c>
    </row>
    <row r="31" spans="1:8" x14ac:dyDescent="0.25">
      <c r="A31" s="10">
        <v>51</v>
      </c>
      <c r="B31" s="34" t="s">
        <v>38</v>
      </c>
      <c r="C31" s="32">
        <v>10</v>
      </c>
      <c r="D31" s="35" t="s">
        <v>19</v>
      </c>
      <c r="E31" s="33"/>
      <c r="F31" s="15">
        <f t="shared" si="3"/>
        <v>0</v>
      </c>
      <c r="G31" s="33"/>
      <c r="H31" s="15">
        <f t="shared" si="4"/>
        <v>0</v>
      </c>
    </row>
    <row r="32" spans="1:8" x14ac:dyDescent="0.25">
      <c r="A32" s="10">
        <v>54</v>
      </c>
      <c r="B32" s="31" t="s">
        <v>39</v>
      </c>
      <c r="C32" s="32">
        <v>1</v>
      </c>
      <c r="D32" s="16" t="s">
        <v>19</v>
      </c>
      <c r="E32" s="33"/>
      <c r="F32" s="15">
        <f t="shared" si="3"/>
        <v>0</v>
      </c>
      <c r="G32" s="33"/>
      <c r="H32" s="15">
        <f t="shared" si="4"/>
        <v>0</v>
      </c>
    </row>
    <row r="33" spans="1:8" x14ac:dyDescent="0.25">
      <c r="A33" s="10">
        <f t="shared" si="5"/>
        <v>55</v>
      </c>
      <c r="B33" s="31" t="s">
        <v>40</v>
      </c>
      <c r="C33" s="32">
        <v>1</v>
      </c>
      <c r="D33" s="16" t="s">
        <v>19</v>
      </c>
      <c r="E33" s="33"/>
      <c r="F33" s="15">
        <f t="shared" si="3"/>
        <v>0</v>
      </c>
      <c r="G33" s="33"/>
      <c r="H33" s="15">
        <f t="shared" si="4"/>
        <v>0</v>
      </c>
    </row>
    <row r="34" spans="1:8" x14ac:dyDescent="0.25">
      <c r="A34" s="10">
        <v>61</v>
      </c>
      <c r="B34" s="11" t="s">
        <v>41</v>
      </c>
      <c r="C34" s="32">
        <v>1</v>
      </c>
      <c r="D34" s="16" t="s">
        <v>19</v>
      </c>
      <c r="E34" s="33"/>
      <c r="F34" s="15">
        <f t="shared" si="3"/>
        <v>0</v>
      </c>
      <c r="G34" s="33"/>
      <c r="H34" s="15">
        <f t="shared" si="4"/>
        <v>0</v>
      </c>
    </row>
    <row r="35" spans="1:8" x14ac:dyDescent="0.25">
      <c r="A35" s="10">
        <f t="shared" si="5"/>
        <v>62</v>
      </c>
      <c r="B35" s="11" t="s">
        <v>42</v>
      </c>
      <c r="C35" s="32">
        <v>3</v>
      </c>
      <c r="D35" s="16" t="s">
        <v>19</v>
      </c>
      <c r="E35" s="33"/>
      <c r="F35" s="15">
        <f t="shared" si="3"/>
        <v>0</v>
      </c>
      <c r="G35" s="33"/>
      <c r="H35" s="15">
        <f t="shared" si="4"/>
        <v>0</v>
      </c>
    </row>
    <row r="36" spans="1:8" x14ac:dyDescent="0.25">
      <c r="A36" s="10">
        <v>68</v>
      </c>
      <c r="B36" s="11" t="s">
        <v>43</v>
      </c>
      <c r="C36" s="32">
        <v>4137</v>
      </c>
      <c r="D36" s="16" t="s">
        <v>44</v>
      </c>
      <c r="E36" s="33"/>
      <c r="F36" s="15">
        <f t="shared" si="3"/>
        <v>0</v>
      </c>
      <c r="G36" s="33"/>
      <c r="H36" s="15">
        <f t="shared" si="4"/>
        <v>0</v>
      </c>
    </row>
    <row r="37" spans="1:8" x14ac:dyDescent="0.25">
      <c r="A37" s="10">
        <f t="shared" si="5"/>
        <v>69</v>
      </c>
      <c r="B37" s="11" t="s">
        <v>45</v>
      </c>
      <c r="C37" s="32">
        <v>2678</v>
      </c>
      <c r="D37" s="16" t="s">
        <v>46</v>
      </c>
      <c r="E37" s="33"/>
      <c r="F37" s="15">
        <f t="shared" si="3"/>
        <v>0</v>
      </c>
      <c r="G37" s="33"/>
      <c r="H37" s="15">
        <f t="shared" si="4"/>
        <v>0</v>
      </c>
    </row>
    <row r="38" spans="1:8" x14ac:dyDescent="0.25">
      <c r="A38" s="10">
        <f t="shared" si="5"/>
        <v>70</v>
      </c>
      <c r="B38" s="36" t="s">
        <v>47</v>
      </c>
      <c r="C38" s="32">
        <v>334</v>
      </c>
      <c r="D38" s="16" t="s">
        <v>48</v>
      </c>
      <c r="E38" s="33"/>
      <c r="F38" s="15">
        <f t="shared" si="3"/>
        <v>0</v>
      </c>
      <c r="G38" s="33"/>
      <c r="H38" s="15">
        <f t="shared" si="4"/>
        <v>0</v>
      </c>
    </row>
    <row r="39" spans="1:8" x14ac:dyDescent="0.25">
      <c r="A39" s="10">
        <f t="shared" si="5"/>
        <v>71</v>
      </c>
      <c r="B39" s="36" t="s">
        <v>49</v>
      </c>
      <c r="C39" s="32">
        <v>539</v>
      </c>
      <c r="D39" s="16" t="s">
        <v>48</v>
      </c>
      <c r="E39" s="33"/>
      <c r="F39" s="15">
        <f t="shared" si="3"/>
        <v>0</v>
      </c>
      <c r="G39" s="33"/>
      <c r="H39" s="15">
        <f t="shared" si="4"/>
        <v>0</v>
      </c>
    </row>
    <row r="40" spans="1:8" x14ac:dyDescent="0.25">
      <c r="A40" s="10">
        <f t="shared" si="5"/>
        <v>72</v>
      </c>
      <c r="B40" s="11" t="s">
        <v>50</v>
      </c>
      <c r="C40" s="32">
        <v>6776</v>
      </c>
      <c r="D40" s="16" t="s">
        <v>46</v>
      </c>
      <c r="E40" s="33"/>
      <c r="F40" s="15">
        <f t="shared" si="3"/>
        <v>0</v>
      </c>
      <c r="G40" s="33"/>
      <c r="H40" s="15">
        <f t="shared" si="4"/>
        <v>0</v>
      </c>
    </row>
    <row r="41" spans="1:8" x14ac:dyDescent="0.25">
      <c r="A41" s="10">
        <f t="shared" si="5"/>
        <v>73</v>
      </c>
      <c r="B41" s="11" t="s">
        <v>51</v>
      </c>
      <c r="C41" s="32">
        <v>100</v>
      </c>
      <c r="D41" s="16" t="s">
        <v>44</v>
      </c>
      <c r="E41" s="33"/>
      <c r="F41" s="15">
        <f t="shared" si="3"/>
        <v>0</v>
      </c>
      <c r="G41" s="33"/>
      <c r="H41" s="15">
        <f t="shared" si="4"/>
        <v>0</v>
      </c>
    </row>
    <row r="42" spans="1:8" x14ac:dyDescent="0.25">
      <c r="A42" s="10">
        <f t="shared" si="5"/>
        <v>74</v>
      </c>
      <c r="B42" s="11" t="s">
        <v>52</v>
      </c>
      <c r="C42" s="32">
        <v>100</v>
      </c>
      <c r="D42" s="16" t="s">
        <v>44</v>
      </c>
      <c r="E42" s="33"/>
      <c r="F42" s="15">
        <f t="shared" si="3"/>
        <v>0</v>
      </c>
      <c r="G42" s="33"/>
      <c r="H42" s="15">
        <f t="shared" si="4"/>
        <v>0</v>
      </c>
    </row>
    <row r="43" spans="1:8" x14ac:dyDescent="0.25">
      <c r="A43" s="10">
        <f t="shared" si="5"/>
        <v>75</v>
      </c>
      <c r="B43" s="11" t="s">
        <v>53</v>
      </c>
      <c r="C43" s="32">
        <v>6178</v>
      </c>
      <c r="D43" s="16" t="s">
        <v>46</v>
      </c>
      <c r="E43" s="33"/>
      <c r="F43" s="15">
        <f t="shared" si="3"/>
        <v>0</v>
      </c>
      <c r="G43" s="33"/>
      <c r="H43" s="15">
        <f t="shared" si="4"/>
        <v>0</v>
      </c>
    </row>
    <row r="44" spans="1:8" x14ac:dyDescent="0.25">
      <c r="A44" s="10">
        <f t="shared" si="5"/>
        <v>76</v>
      </c>
      <c r="B44" s="11" t="s">
        <v>54</v>
      </c>
      <c r="C44" s="32">
        <v>1020</v>
      </c>
      <c r="D44" s="16" t="s">
        <v>46</v>
      </c>
      <c r="E44" s="33"/>
      <c r="F44" s="15">
        <f t="shared" si="3"/>
        <v>0</v>
      </c>
      <c r="G44" s="33"/>
      <c r="H44" s="15">
        <f t="shared" si="4"/>
        <v>0</v>
      </c>
    </row>
    <row r="45" spans="1:8" x14ac:dyDescent="0.25">
      <c r="A45" s="10">
        <f t="shared" si="5"/>
        <v>77</v>
      </c>
      <c r="B45" s="11" t="s">
        <v>55</v>
      </c>
      <c r="C45" s="32">
        <v>325</v>
      </c>
      <c r="D45" s="16" t="s">
        <v>46</v>
      </c>
      <c r="E45" s="33"/>
      <c r="F45" s="15">
        <f t="shared" si="3"/>
        <v>0</v>
      </c>
      <c r="G45" s="33"/>
      <c r="H45" s="15">
        <f t="shared" si="4"/>
        <v>0</v>
      </c>
    </row>
    <row r="46" spans="1:8" x14ac:dyDescent="0.25">
      <c r="A46" s="10">
        <f t="shared" si="5"/>
        <v>78</v>
      </c>
      <c r="B46" s="31" t="s">
        <v>56</v>
      </c>
      <c r="C46" s="32">
        <v>1000</v>
      </c>
      <c r="D46" s="16" t="s">
        <v>46</v>
      </c>
      <c r="E46" s="33"/>
      <c r="F46" s="15">
        <f t="shared" si="3"/>
        <v>0</v>
      </c>
      <c r="G46" s="33"/>
      <c r="H46" s="15">
        <f t="shared" si="4"/>
        <v>0</v>
      </c>
    </row>
    <row r="47" spans="1:8" x14ac:dyDescent="0.25">
      <c r="A47" s="10">
        <f t="shared" si="5"/>
        <v>79</v>
      </c>
      <c r="B47" s="31" t="s">
        <v>57</v>
      </c>
      <c r="C47" s="32">
        <v>429</v>
      </c>
      <c r="D47" s="16" t="s">
        <v>46</v>
      </c>
      <c r="E47" s="33"/>
      <c r="F47" s="15">
        <f t="shared" si="3"/>
        <v>0</v>
      </c>
      <c r="G47" s="33"/>
      <c r="H47" s="15">
        <f t="shared" si="4"/>
        <v>0</v>
      </c>
    </row>
    <row r="48" spans="1:8" x14ac:dyDescent="0.25">
      <c r="A48" s="10">
        <f t="shared" si="5"/>
        <v>80</v>
      </c>
      <c r="B48" s="31" t="s">
        <v>58</v>
      </c>
      <c r="C48" s="32">
        <v>10</v>
      </c>
      <c r="D48" s="16" t="s">
        <v>19</v>
      </c>
      <c r="E48" s="33"/>
      <c r="F48" s="15">
        <f t="shared" si="3"/>
        <v>0</v>
      </c>
      <c r="G48" s="33"/>
      <c r="H48" s="15">
        <f t="shared" si="4"/>
        <v>0</v>
      </c>
    </row>
    <row r="49" spans="1:8" x14ac:dyDescent="0.25">
      <c r="A49" s="10">
        <f t="shared" si="5"/>
        <v>81</v>
      </c>
      <c r="B49" s="31" t="s">
        <v>59</v>
      </c>
      <c r="C49" s="32">
        <v>1232</v>
      </c>
      <c r="D49" s="16" t="s">
        <v>46</v>
      </c>
      <c r="E49" s="33"/>
      <c r="F49" s="15">
        <f t="shared" si="3"/>
        <v>0</v>
      </c>
      <c r="G49" s="33"/>
      <c r="H49" s="15">
        <f t="shared" si="4"/>
        <v>0</v>
      </c>
    </row>
    <row r="50" spans="1:8" x14ac:dyDescent="0.25">
      <c r="A50" s="10">
        <f t="shared" si="5"/>
        <v>82</v>
      </c>
      <c r="B50" s="31" t="s">
        <v>60</v>
      </c>
      <c r="C50" s="32">
        <v>1</v>
      </c>
      <c r="D50" s="13" t="s">
        <v>11</v>
      </c>
      <c r="E50" s="33"/>
      <c r="F50" s="15">
        <f t="shared" si="3"/>
        <v>0</v>
      </c>
      <c r="G50" s="33"/>
      <c r="H50" s="15">
        <f t="shared" si="4"/>
        <v>0</v>
      </c>
    </row>
    <row r="51" spans="1:8" x14ac:dyDescent="0.25">
      <c r="A51" s="10">
        <f t="shared" si="5"/>
        <v>83</v>
      </c>
      <c r="B51" s="11" t="s">
        <v>61</v>
      </c>
      <c r="C51" s="32">
        <v>280</v>
      </c>
      <c r="D51" s="16" t="s">
        <v>44</v>
      </c>
      <c r="E51" s="33"/>
      <c r="F51" s="15">
        <f t="shared" si="3"/>
        <v>0</v>
      </c>
      <c r="G51" s="33"/>
      <c r="H51" s="15">
        <f t="shared" si="4"/>
        <v>0</v>
      </c>
    </row>
    <row r="52" spans="1:8" x14ac:dyDescent="0.25">
      <c r="A52" s="10">
        <f t="shared" si="5"/>
        <v>84</v>
      </c>
      <c r="B52" s="11" t="s">
        <v>62</v>
      </c>
      <c r="C52" s="32">
        <v>10</v>
      </c>
      <c r="D52" s="16" t="s">
        <v>19</v>
      </c>
      <c r="E52" s="33"/>
      <c r="F52" s="15">
        <f t="shared" si="3"/>
        <v>0</v>
      </c>
      <c r="G52" s="33"/>
      <c r="H52" s="15">
        <f t="shared" si="4"/>
        <v>0</v>
      </c>
    </row>
    <row r="53" spans="1:8" x14ac:dyDescent="0.25">
      <c r="A53" s="10">
        <v>85</v>
      </c>
      <c r="B53" s="11" t="s">
        <v>63</v>
      </c>
      <c r="C53" s="32">
        <v>1</v>
      </c>
      <c r="D53" s="16" t="s">
        <v>11</v>
      </c>
      <c r="E53" s="33"/>
      <c r="F53" s="15">
        <f t="shared" si="3"/>
        <v>0</v>
      </c>
      <c r="G53" s="33"/>
      <c r="H53" s="15">
        <f t="shared" si="4"/>
        <v>0</v>
      </c>
    </row>
    <row r="54" spans="1:8" ht="15.75" thickBot="1" x14ac:dyDescent="0.3">
      <c r="A54" s="17">
        <v>86</v>
      </c>
      <c r="B54" s="37" t="s">
        <v>64</v>
      </c>
      <c r="C54" s="38">
        <v>1</v>
      </c>
      <c r="D54" s="20" t="s">
        <v>11</v>
      </c>
      <c r="E54" s="39"/>
      <c r="F54" s="40">
        <f t="shared" si="3"/>
        <v>0</v>
      </c>
      <c r="G54" s="39"/>
      <c r="H54" s="40">
        <f t="shared" si="4"/>
        <v>0</v>
      </c>
    </row>
    <row r="55" spans="1:8" ht="15.75" thickBot="1" x14ac:dyDescent="0.3">
      <c r="A55" s="23"/>
      <c r="B55" s="125" t="s">
        <v>20</v>
      </c>
      <c r="C55" s="126"/>
      <c r="D55" s="126"/>
      <c r="E55" s="24"/>
      <c r="F55" s="27">
        <f>SUM(F16:F54)</f>
        <v>0</v>
      </c>
      <c r="G55" s="41"/>
      <c r="H55" s="27">
        <f>SUM(H16:H54)</f>
        <v>0</v>
      </c>
    </row>
    <row r="56" spans="1:8" ht="15.75" thickBot="1" x14ac:dyDescent="0.3">
      <c r="A56" s="97"/>
      <c r="B56" s="98" t="s">
        <v>112</v>
      </c>
      <c r="C56" s="99"/>
      <c r="D56" s="99"/>
      <c r="E56" s="101"/>
      <c r="F56" s="102">
        <f>SUM(F55,F14)</f>
        <v>0</v>
      </c>
      <c r="G56" s="100"/>
      <c r="H56" s="102">
        <f>SUM(H55,H14)</f>
        <v>0</v>
      </c>
    </row>
    <row r="57" spans="1:8" ht="15.75" thickBot="1" x14ac:dyDescent="0.3">
      <c r="A57" s="42">
        <v>88</v>
      </c>
      <c r="B57" s="43" t="s">
        <v>111</v>
      </c>
      <c r="C57" s="44">
        <v>0.1</v>
      </c>
      <c r="D57" s="45" t="s">
        <v>11</v>
      </c>
      <c r="E57" s="46"/>
      <c r="F57" s="15">
        <f>+F56*$C57</f>
        <v>0</v>
      </c>
      <c r="G57" s="47"/>
      <c r="H57" s="15">
        <f>+H56*$C57</f>
        <v>0</v>
      </c>
    </row>
    <row r="58" spans="1:8" ht="15.75" thickBot="1" x14ac:dyDescent="0.3">
      <c r="A58" s="48"/>
      <c r="B58" s="127" t="s">
        <v>65</v>
      </c>
      <c r="C58" s="128"/>
      <c r="D58" s="128"/>
      <c r="E58" s="129"/>
      <c r="F58" s="49">
        <f>SUM(F57,F56,F14)</f>
        <v>0</v>
      </c>
      <c r="G58" s="50"/>
      <c r="H58" s="49">
        <f>SUM(H57,H56,H14)</f>
        <v>0</v>
      </c>
    </row>
    <row r="60" spans="1:8" ht="15.75" thickBot="1" x14ac:dyDescent="0.3"/>
    <row r="61" spans="1:8" ht="60" customHeight="1" thickBot="1" x14ac:dyDescent="0.3">
      <c r="A61" s="130" t="s">
        <v>66</v>
      </c>
      <c r="B61" s="131"/>
      <c r="C61" s="131"/>
      <c r="D61" s="132"/>
      <c r="E61" s="2"/>
      <c r="F61" s="2"/>
      <c r="G61" s="52"/>
      <c r="H61" s="2"/>
    </row>
    <row r="62" spans="1:8" x14ac:dyDescent="0.25">
      <c r="A62" s="133" t="s">
        <v>1</v>
      </c>
      <c r="B62" s="136" t="s">
        <v>2</v>
      </c>
      <c r="C62" s="139" t="s">
        <v>3</v>
      </c>
      <c r="D62" s="142" t="s">
        <v>4</v>
      </c>
      <c r="E62" s="119" t="s">
        <v>5</v>
      </c>
      <c r="F62" s="119" t="s">
        <v>6</v>
      </c>
      <c r="G62" s="116" t="s">
        <v>7</v>
      </c>
      <c r="H62" s="119" t="s">
        <v>8</v>
      </c>
    </row>
    <row r="63" spans="1:8" x14ac:dyDescent="0.25">
      <c r="A63" s="134"/>
      <c r="B63" s="137"/>
      <c r="C63" s="140"/>
      <c r="D63" s="143"/>
      <c r="E63" s="145"/>
      <c r="F63" s="120"/>
      <c r="G63" s="117"/>
      <c r="H63" s="120"/>
    </row>
    <row r="64" spans="1:8" ht="28.5" customHeight="1" thickBot="1" x14ac:dyDescent="0.3">
      <c r="A64" s="135"/>
      <c r="B64" s="138"/>
      <c r="C64" s="141"/>
      <c r="D64" s="144"/>
      <c r="E64" s="146"/>
      <c r="F64" s="121"/>
      <c r="G64" s="118"/>
      <c r="H64" s="121"/>
    </row>
    <row r="65" spans="1:8" ht="15.75" thickBot="1" x14ac:dyDescent="0.3">
      <c r="A65" s="122" t="s">
        <v>9</v>
      </c>
      <c r="B65" s="123"/>
      <c r="C65" s="123"/>
      <c r="D65" s="123"/>
      <c r="E65" s="123"/>
      <c r="F65" s="123"/>
      <c r="G65" s="123"/>
      <c r="H65" s="124"/>
    </row>
    <row r="66" spans="1:8" x14ac:dyDescent="0.25">
      <c r="A66" s="4">
        <v>1</v>
      </c>
      <c r="B66" s="5" t="s">
        <v>10</v>
      </c>
      <c r="C66" s="6">
        <v>1</v>
      </c>
      <c r="D66" s="7" t="s">
        <v>11</v>
      </c>
      <c r="E66" s="8"/>
      <c r="F66" s="53">
        <f>+E66*$C66</f>
        <v>0</v>
      </c>
      <c r="G66" s="54"/>
      <c r="H66" s="55">
        <f>+G66*$C66</f>
        <v>0</v>
      </c>
    </row>
    <row r="67" spans="1:8" x14ac:dyDescent="0.25">
      <c r="A67" s="10">
        <f>A66+1</f>
        <v>2</v>
      </c>
      <c r="B67" s="11" t="s">
        <v>12</v>
      </c>
      <c r="C67" s="56">
        <v>1</v>
      </c>
      <c r="D67" s="13" t="s">
        <v>11</v>
      </c>
      <c r="E67" s="14"/>
      <c r="F67" s="57">
        <f>+E67*$C67</f>
        <v>0</v>
      </c>
      <c r="G67" s="58"/>
      <c r="H67" s="59">
        <f>+G67*$C67</f>
        <v>0</v>
      </c>
    </row>
    <row r="68" spans="1:8" x14ac:dyDescent="0.25">
      <c r="A68" s="10">
        <f>A67+1</f>
        <v>3</v>
      </c>
      <c r="B68" s="11" t="s">
        <v>13</v>
      </c>
      <c r="C68" s="56">
        <v>1</v>
      </c>
      <c r="D68" s="13" t="s">
        <v>11</v>
      </c>
      <c r="E68" s="14"/>
      <c r="F68" s="60">
        <f t="shared" ref="F68:H72" si="6">+E68*$C68</f>
        <v>0</v>
      </c>
      <c r="G68" s="58"/>
      <c r="H68" s="59">
        <f t="shared" si="6"/>
        <v>0</v>
      </c>
    </row>
    <row r="69" spans="1:8" x14ac:dyDescent="0.25">
      <c r="A69" s="10">
        <f>A68+1</f>
        <v>4</v>
      </c>
      <c r="B69" s="11" t="s">
        <v>14</v>
      </c>
      <c r="C69" s="56">
        <v>1</v>
      </c>
      <c r="D69" s="13" t="s">
        <v>11</v>
      </c>
      <c r="E69" s="14"/>
      <c r="F69" s="60">
        <f t="shared" si="6"/>
        <v>0</v>
      </c>
      <c r="G69" s="58"/>
      <c r="H69" s="59">
        <f t="shared" si="6"/>
        <v>0</v>
      </c>
    </row>
    <row r="70" spans="1:8" x14ac:dyDescent="0.25">
      <c r="A70" s="10">
        <f t="shared" ref="A70:A71" si="7">A69+1</f>
        <v>5</v>
      </c>
      <c r="B70" s="11" t="s">
        <v>15</v>
      </c>
      <c r="C70" s="56">
        <v>1</v>
      </c>
      <c r="D70" s="13" t="s">
        <v>11</v>
      </c>
      <c r="E70" s="14"/>
      <c r="F70" s="60">
        <f t="shared" si="6"/>
        <v>0</v>
      </c>
      <c r="G70" s="58"/>
      <c r="H70" s="59">
        <f t="shared" si="6"/>
        <v>0</v>
      </c>
    </row>
    <row r="71" spans="1:8" x14ac:dyDescent="0.25">
      <c r="A71" s="10">
        <f t="shared" si="7"/>
        <v>6</v>
      </c>
      <c r="B71" s="11" t="s">
        <v>16</v>
      </c>
      <c r="C71" s="56">
        <v>1</v>
      </c>
      <c r="D71" s="13" t="s">
        <v>11</v>
      </c>
      <c r="E71" s="14"/>
      <c r="F71" s="60">
        <f t="shared" si="6"/>
        <v>0</v>
      </c>
      <c r="G71" s="58"/>
      <c r="H71" s="59">
        <f t="shared" si="6"/>
        <v>0</v>
      </c>
    </row>
    <row r="72" spans="1:8" ht="15.75" thickBot="1" x14ac:dyDescent="0.3">
      <c r="A72" s="17">
        <v>8</v>
      </c>
      <c r="B72" s="18" t="s">
        <v>18</v>
      </c>
      <c r="C72" s="19">
        <v>1</v>
      </c>
      <c r="D72" s="20" t="s">
        <v>19</v>
      </c>
      <c r="E72" s="21"/>
      <c r="F72" s="61">
        <f t="shared" si="6"/>
        <v>0</v>
      </c>
      <c r="G72" s="62"/>
      <c r="H72" s="63">
        <f t="shared" si="6"/>
        <v>0</v>
      </c>
    </row>
    <row r="73" spans="1:8" ht="15.75" thickBot="1" x14ac:dyDescent="0.3">
      <c r="A73" s="64"/>
      <c r="B73" s="125" t="s">
        <v>20</v>
      </c>
      <c r="C73" s="126"/>
      <c r="D73" s="126"/>
      <c r="E73" s="24"/>
      <c r="F73" s="25">
        <f>SUM(F66:F72)</f>
        <v>0</v>
      </c>
      <c r="G73" s="41"/>
      <c r="H73" s="27">
        <f>SUM(H66:H72)</f>
        <v>0</v>
      </c>
    </row>
    <row r="74" spans="1:8" ht="15.75" thickBot="1" x14ac:dyDescent="0.3">
      <c r="A74" s="122" t="s">
        <v>21</v>
      </c>
      <c r="B74" s="123"/>
      <c r="C74" s="123"/>
      <c r="D74" s="123"/>
      <c r="E74" s="123"/>
      <c r="F74" s="123"/>
      <c r="G74" s="65"/>
      <c r="H74" s="66"/>
    </row>
    <row r="75" spans="1:8" x14ac:dyDescent="0.25">
      <c r="A75" s="4">
        <v>11</v>
      </c>
      <c r="B75" s="28" t="s">
        <v>67</v>
      </c>
      <c r="C75" s="67">
        <v>20</v>
      </c>
      <c r="D75" s="7" t="s">
        <v>23</v>
      </c>
      <c r="E75" s="30"/>
      <c r="F75" s="68">
        <f t="shared" ref="F75:F125" si="8">+E75*$C75</f>
        <v>0</v>
      </c>
      <c r="G75" s="54"/>
      <c r="H75" s="9">
        <f t="shared" ref="H75:H125" si="9">+G75*$C75</f>
        <v>0</v>
      </c>
    </row>
    <row r="76" spans="1:8" x14ac:dyDescent="0.25">
      <c r="A76" s="10">
        <f t="shared" ref="A76:A125" si="10">A75+1</f>
        <v>12</v>
      </c>
      <c r="B76" s="31" t="s">
        <v>68</v>
      </c>
      <c r="C76" s="69">
        <v>590</v>
      </c>
      <c r="D76" s="16" t="s">
        <v>23</v>
      </c>
      <c r="E76" s="70"/>
      <c r="F76" s="60">
        <f t="shared" si="8"/>
        <v>0</v>
      </c>
      <c r="G76" s="58"/>
      <c r="H76" s="59">
        <f t="shared" si="9"/>
        <v>0</v>
      </c>
    </row>
    <row r="77" spans="1:8" x14ac:dyDescent="0.25">
      <c r="A77" s="10">
        <f t="shared" si="10"/>
        <v>13</v>
      </c>
      <c r="B77" s="31" t="s">
        <v>69</v>
      </c>
      <c r="C77" s="69">
        <v>20</v>
      </c>
      <c r="D77" s="16" t="s">
        <v>23</v>
      </c>
      <c r="E77" s="70"/>
      <c r="F77" s="60">
        <f t="shared" si="8"/>
        <v>0</v>
      </c>
      <c r="G77" s="58"/>
      <c r="H77" s="59">
        <f t="shared" si="9"/>
        <v>0</v>
      </c>
    </row>
    <row r="78" spans="1:8" x14ac:dyDescent="0.25">
      <c r="A78" s="10">
        <f t="shared" si="10"/>
        <v>14</v>
      </c>
      <c r="B78" s="31" t="s">
        <v>70</v>
      </c>
      <c r="C78" s="69">
        <v>30</v>
      </c>
      <c r="D78" s="16" t="s">
        <v>23</v>
      </c>
      <c r="E78" s="70"/>
      <c r="F78" s="60">
        <f t="shared" si="8"/>
        <v>0</v>
      </c>
      <c r="G78" s="58"/>
      <c r="H78" s="59">
        <f t="shared" si="9"/>
        <v>0</v>
      </c>
    </row>
    <row r="79" spans="1:8" x14ac:dyDescent="0.25">
      <c r="A79" s="10">
        <f t="shared" si="10"/>
        <v>15</v>
      </c>
      <c r="B79" s="31" t="s">
        <v>71</v>
      </c>
      <c r="C79" s="69">
        <v>326</v>
      </c>
      <c r="D79" s="16" t="s">
        <v>23</v>
      </c>
      <c r="E79" s="70"/>
      <c r="F79" s="60">
        <f t="shared" si="8"/>
        <v>0</v>
      </c>
      <c r="G79" s="58"/>
      <c r="H79" s="59">
        <f t="shared" si="9"/>
        <v>0</v>
      </c>
    </row>
    <row r="80" spans="1:8" x14ac:dyDescent="0.25">
      <c r="A80" s="10">
        <f t="shared" si="10"/>
        <v>16</v>
      </c>
      <c r="B80" s="31" t="s">
        <v>72</v>
      </c>
      <c r="C80" s="69">
        <v>90</v>
      </c>
      <c r="D80" s="16" t="s">
        <v>23</v>
      </c>
      <c r="E80" s="70"/>
      <c r="F80" s="60">
        <f t="shared" si="8"/>
        <v>0</v>
      </c>
      <c r="G80" s="58"/>
      <c r="H80" s="59">
        <f t="shared" si="9"/>
        <v>0</v>
      </c>
    </row>
    <row r="81" spans="1:8" x14ac:dyDescent="0.25">
      <c r="A81" s="10">
        <v>26</v>
      </c>
      <c r="B81" s="31" t="s">
        <v>73</v>
      </c>
      <c r="C81" s="69">
        <v>27</v>
      </c>
      <c r="D81" s="16" t="s">
        <v>19</v>
      </c>
      <c r="E81" s="70"/>
      <c r="F81" s="60">
        <f t="shared" si="8"/>
        <v>0</v>
      </c>
      <c r="G81" s="58"/>
      <c r="H81" s="59">
        <f t="shared" si="9"/>
        <v>0</v>
      </c>
    </row>
    <row r="82" spans="1:8" x14ac:dyDescent="0.25">
      <c r="A82" s="10">
        <f t="shared" si="10"/>
        <v>27</v>
      </c>
      <c r="B82" s="31" t="s">
        <v>74</v>
      </c>
      <c r="C82" s="69">
        <v>4</v>
      </c>
      <c r="D82" s="16" t="s">
        <v>19</v>
      </c>
      <c r="E82" s="70"/>
      <c r="F82" s="60">
        <f t="shared" si="8"/>
        <v>0</v>
      </c>
      <c r="G82" s="58"/>
      <c r="H82" s="59">
        <f t="shared" si="9"/>
        <v>0</v>
      </c>
    </row>
    <row r="83" spans="1:8" x14ac:dyDescent="0.25">
      <c r="A83" s="10">
        <f t="shared" si="10"/>
        <v>28</v>
      </c>
      <c r="B83" s="31" t="s">
        <v>75</v>
      </c>
      <c r="C83" s="69">
        <v>6</v>
      </c>
      <c r="D83" s="16" t="s">
        <v>19</v>
      </c>
      <c r="E83" s="70"/>
      <c r="F83" s="60">
        <f t="shared" si="8"/>
        <v>0</v>
      </c>
      <c r="G83" s="58"/>
      <c r="H83" s="59">
        <f t="shared" si="9"/>
        <v>0</v>
      </c>
    </row>
    <row r="84" spans="1:8" x14ac:dyDescent="0.25">
      <c r="A84" s="10">
        <f t="shared" si="10"/>
        <v>29</v>
      </c>
      <c r="B84" s="31" t="s">
        <v>76</v>
      </c>
      <c r="C84" s="69">
        <v>4</v>
      </c>
      <c r="D84" s="16" t="s">
        <v>19</v>
      </c>
      <c r="E84" s="70"/>
      <c r="F84" s="60">
        <f t="shared" si="8"/>
        <v>0</v>
      </c>
      <c r="G84" s="58"/>
      <c r="H84" s="59">
        <f t="shared" si="9"/>
        <v>0</v>
      </c>
    </row>
    <row r="85" spans="1:8" x14ac:dyDescent="0.25">
      <c r="A85" s="10">
        <f t="shared" si="10"/>
        <v>30</v>
      </c>
      <c r="B85" s="31" t="s">
        <v>77</v>
      </c>
      <c r="C85" s="69">
        <v>2</v>
      </c>
      <c r="D85" s="16" t="s">
        <v>19</v>
      </c>
      <c r="E85" s="70"/>
      <c r="F85" s="60">
        <f t="shared" si="8"/>
        <v>0</v>
      </c>
      <c r="G85" s="58"/>
      <c r="H85" s="59">
        <f t="shared" si="9"/>
        <v>0</v>
      </c>
    </row>
    <row r="86" spans="1:8" x14ac:dyDescent="0.25">
      <c r="A86" s="10">
        <v>31</v>
      </c>
      <c r="B86" s="31" t="s">
        <v>78</v>
      </c>
      <c r="C86" s="69">
        <v>10</v>
      </c>
      <c r="D86" s="16" t="s">
        <v>19</v>
      </c>
      <c r="E86" s="70"/>
      <c r="F86" s="60">
        <f t="shared" si="8"/>
        <v>0</v>
      </c>
      <c r="G86" s="58"/>
      <c r="H86" s="59">
        <f t="shared" si="9"/>
        <v>0</v>
      </c>
    </row>
    <row r="87" spans="1:8" x14ac:dyDescent="0.25">
      <c r="A87" s="10">
        <f t="shared" si="10"/>
        <v>32</v>
      </c>
      <c r="B87" s="31" t="s">
        <v>79</v>
      </c>
      <c r="C87" s="69">
        <v>1</v>
      </c>
      <c r="D87" s="16" t="s">
        <v>19</v>
      </c>
      <c r="E87" s="70"/>
      <c r="F87" s="60">
        <f t="shared" si="8"/>
        <v>0</v>
      </c>
      <c r="G87" s="58"/>
      <c r="H87" s="59">
        <f t="shared" si="9"/>
        <v>0</v>
      </c>
    </row>
    <row r="88" spans="1:8" x14ac:dyDescent="0.25">
      <c r="A88" s="10">
        <f t="shared" si="10"/>
        <v>33</v>
      </c>
      <c r="B88" s="31" t="s">
        <v>80</v>
      </c>
      <c r="C88" s="69">
        <v>5</v>
      </c>
      <c r="D88" s="16" t="s">
        <v>19</v>
      </c>
      <c r="E88" s="70"/>
      <c r="F88" s="60">
        <f t="shared" si="8"/>
        <v>0</v>
      </c>
      <c r="G88" s="58"/>
      <c r="H88" s="59">
        <f t="shared" si="9"/>
        <v>0</v>
      </c>
    </row>
    <row r="89" spans="1:8" x14ac:dyDescent="0.25">
      <c r="A89" s="10">
        <f t="shared" si="10"/>
        <v>34</v>
      </c>
      <c r="B89" s="31" t="s">
        <v>81</v>
      </c>
      <c r="C89" s="69">
        <v>1</v>
      </c>
      <c r="D89" s="16" t="s">
        <v>19</v>
      </c>
      <c r="E89" s="70"/>
      <c r="F89" s="60">
        <f t="shared" si="8"/>
        <v>0</v>
      </c>
      <c r="G89" s="58"/>
      <c r="H89" s="59">
        <f t="shared" si="9"/>
        <v>0</v>
      </c>
    </row>
    <row r="90" spans="1:8" x14ac:dyDescent="0.25">
      <c r="A90" s="10">
        <f t="shared" si="10"/>
        <v>35</v>
      </c>
      <c r="B90" s="31" t="s">
        <v>82</v>
      </c>
      <c r="C90" s="69">
        <v>5</v>
      </c>
      <c r="D90" s="16" t="s">
        <v>19</v>
      </c>
      <c r="E90" s="70"/>
      <c r="F90" s="60">
        <f t="shared" si="8"/>
        <v>0</v>
      </c>
      <c r="G90" s="58"/>
      <c r="H90" s="59">
        <f t="shared" si="9"/>
        <v>0</v>
      </c>
    </row>
    <row r="91" spans="1:8" x14ac:dyDescent="0.25">
      <c r="A91" s="10">
        <f t="shared" si="10"/>
        <v>36</v>
      </c>
      <c r="B91" s="31" t="s">
        <v>83</v>
      </c>
      <c r="C91" s="69">
        <v>1</v>
      </c>
      <c r="D91" s="16" t="s">
        <v>19</v>
      </c>
      <c r="E91" s="70"/>
      <c r="F91" s="60">
        <f t="shared" si="8"/>
        <v>0</v>
      </c>
      <c r="G91" s="58"/>
      <c r="H91" s="59">
        <f t="shared" si="9"/>
        <v>0</v>
      </c>
    </row>
    <row r="92" spans="1:8" x14ac:dyDescent="0.25">
      <c r="A92" s="10">
        <f t="shared" si="10"/>
        <v>37</v>
      </c>
      <c r="B92" s="31" t="s">
        <v>84</v>
      </c>
      <c r="C92" s="69">
        <v>1</v>
      </c>
      <c r="D92" s="16" t="s">
        <v>19</v>
      </c>
      <c r="E92" s="70"/>
      <c r="F92" s="60">
        <f t="shared" si="8"/>
        <v>0</v>
      </c>
      <c r="G92" s="58"/>
      <c r="H92" s="59">
        <f t="shared" si="9"/>
        <v>0</v>
      </c>
    </row>
    <row r="93" spans="1:8" x14ac:dyDescent="0.25">
      <c r="A93" s="10">
        <f t="shared" si="10"/>
        <v>38</v>
      </c>
      <c r="B93" s="31" t="s">
        <v>85</v>
      </c>
      <c r="C93" s="69">
        <v>1</v>
      </c>
      <c r="D93" s="16" t="s">
        <v>19</v>
      </c>
      <c r="E93" s="70"/>
      <c r="F93" s="60">
        <f t="shared" si="8"/>
        <v>0</v>
      </c>
      <c r="G93" s="58"/>
      <c r="H93" s="59">
        <f t="shared" si="9"/>
        <v>0</v>
      </c>
    </row>
    <row r="94" spans="1:8" x14ac:dyDescent="0.25">
      <c r="A94" s="10">
        <f t="shared" si="10"/>
        <v>39</v>
      </c>
      <c r="B94" s="31" t="s">
        <v>86</v>
      </c>
      <c r="C94" s="69">
        <v>5</v>
      </c>
      <c r="D94" s="16" t="s">
        <v>19</v>
      </c>
      <c r="E94" s="70"/>
      <c r="F94" s="60">
        <f t="shared" si="8"/>
        <v>0</v>
      </c>
      <c r="G94" s="58"/>
      <c r="H94" s="59">
        <f t="shared" si="9"/>
        <v>0</v>
      </c>
    </row>
    <row r="95" spans="1:8" x14ac:dyDescent="0.25">
      <c r="A95" s="10">
        <f t="shared" si="10"/>
        <v>40</v>
      </c>
      <c r="B95" s="31" t="s">
        <v>87</v>
      </c>
      <c r="C95" s="69">
        <v>1</v>
      </c>
      <c r="D95" s="16" t="s">
        <v>19</v>
      </c>
      <c r="E95" s="70"/>
      <c r="F95" s="60">
        <f t="shared" si="8"/>
        <v>0</v>
      </c>
      <c r="G95" s="58"/>
      <c r="H95" s="59">
        <f t="shared" si="9"/>
        <v>0</v>
      </c>
    </row>
    <row r="96" spans="1:8" x14ac:dyDescent="0.25">
      <c r="A96" s="10">
        <f t="shared" si="10"/>
        <v>41</v>
      </c>
      <c r="B96" s="31" t="s">
        <v>88</v>
      </c>
      <c r="C96" s="69">
        <v>1</v>
      </c>
      <c r="D96" s="16" t="s">
        <v>19</v>
      </c>
      <c r="E96" s="70"/>
      <c r="F96" s="60">
        <f t="shared" si="8"/>
        <v>0</v>
      </c>
      <c r="G96" s="58"/>
      <c r="H96" s="59">
        <f t="shared" si="9"/>
        <v>0</v>
      </c>
    </row>
    <row r="97" spans="1:8" x14ac:dyDescent="0.25">
      <c r="A97" s="10">
        <f t="shared" si="10"/>
        <v>42</v>
      </c>
      <c r="B97" s="31" t="s">
        <v>89</v>
      </c>
      <c r="C97" s="69">
        <v>5</v>
      </c>
      <c r="D97" s="16" t="s">
        <v>19</v>
      </c>
      <c r="E97" s="70"/>
      <c r="F97" s="60">
        <f t="shared" si="8"/>
        <v>0</v>
      </c>
      <c r="G97" s="58"/>
      <c r="H97" s="59">
        <f t="shared" si="9"/>
        <v>0</v>
      </c>
    </row>
    <row r="98" spans="1:8" x14ac:dyDescent="0.25">
      <c r="A98" s="10">
        <f t="shared" si="10"/>
        <v>43</v>
      </c>
      <c r="B98" s="31" t="s">
        <v>90</v>
      </c>
      <c r="C98" s="69">
        <v>1</v>
      </c>
      <c r="D98" s="16" t="s">
        <v>19</v>
      </c>
      <c r="E98" s="70"/>
      <c r="F98" s="60">
        <f t="shared" si="8"/>
        <v>0</v>
      </c>
      <c r="G98" s="58"/>
      <c r="H98" s="59">
        <f t="shared" si="9"/>
        <v>0</v>
      </c>
    </row>
    <row r="99" spans="1:8" x14ac:dyDescent="0.25">
      <c r="A99" s="10">
        <v>46</v>
      </c>
      <c r="B99" s="31" t="s">
        <v>91</v>
      </c>
      <c r="C99" s="69">
        <v>4</v>
      </c>
      <c r="D99" s="16" t="s">
        <v>19</v>
      </c>
      <c r="E99" s="70"/>
      <c r="F99" s="60">
        <f t="shared" si="8"/>
        <v>0</v>
      </c>
      <c r="G99" s="58"/>
      <c r="H99" s="59">
        <f t="shared" si="9"/>
        <v>0</v>
      </c>
    </row>
    <row r="100" spans="1:8" x14ac:dyDescent="0.25">
      <c r="A100" s="10">
        <f t="shared" si="10"/>
        <v>47</v>
      </c>
      <c r="B100" s="31" t="s">
        <v>92</v>
      </c>
      <c r="C100" s="69">
        <v>2</v>
      </c>
      <c r="D100" s="16" t="s">
        <v>19</v>
      </c>
      <c r="E100" s="70"/>
      <c r="F100" s="60">
        <f t="shared" si="8"/>
        <v>0</v>
      </c>
      <c r="G100" s="58"/>
      <c r="H100" s="59">
        <f t="shared" si="9"/>
        <v>0</v>
      </c>
    </row>
    <row r="101" spans="1:8" x14ac:dyDescent="0.25">
      <c r="A101" s="10">
        <v>50</v>
      </c>
      <c r="B101" s="34" t="s">
        <v>93</v>
      </c>
      <c r="C101" s="69">
        <v>6</v>
      </c>
      <c r="D101" s="35" t="s">
        <v>19</v>
      </c>
      <c r="E101" s="70"/>
      <c r="F101" s="60">
        <f t="shared" si="8"/>
        <v>0</v>
      </c>
      <c r="G101" s="58"/>
      <c r="H101" s="59">
        <f t="shared" si="9"/>
        <v>0</v>
      </c>
    </row>
    <row r="102" spans="1:8" x14ac:dyDescent="0.25">
      <c r="A102" s="10">
        <v>52</v>
      </c>
      <c r="B102" s="34" t="s">
        <v>94</v>
      </c>
      <c r="C102" s="69">
        <v>35</v>
      </c>
      <c r="D102" s="35" t="s">
        <v>19</v>
      </c>
      <c r="E102" s="70"/>
      <c r="F102" s="60">
        <f t="shared" si="8"/>
        <v>0</v>
      </c>
      <c r="G102" s="58"/>
      <c r="H102" s="59">
        <f t="shared" si="9"/>
        <v>0</v>
      </c>
    </row>
    <row r="103" spans="1:8" x14ac:dyDescent="0.25">
      <c r="A103" s="10">
        <f t="shared" si="10"/>
        <v>53</v>
      </c>
      <c r="B103" s="34" t="s">
        <v>95</v>
      </c>
      <c r="C103" s="69">
        <v>4</v>
      </c>
      <c r="D103" s="35" t="s">
        <v>19</v>
      </c>
      <c r="E103" s="70"/>
      <c r="F103" s="60">
        <f t="shared" si="8"/>
        <v>0</v>
      </c>
      <c r="G103" s="58"/>
      <c r="H103" s="59">
        <f t="shared" si="9"/>
        <v>0</v>
      </c>
    </row>
    <row r="104" spans="1:8" x14ac:dyDescent="0.25">
      <c r="A104" s="10">
        <v>56</v>
      </c>
      <c r="B104" s="31" t="s">
        <v>96</v>
      </c>
      <c r="C104" s="69">
        <v>1</v>
      </c>
      <c r="D104" s="16" t="s">
        <v>19</v>
      </c>
      <c r="E104" s="70"/>
      <c r="F104" s="60">
        <f t="shared" si="8"/>
        <v>0</v>
      </c>
      <c r="G104" s="58"/>
      <c r="H104" s="59">
        <f t="shared" si="9"/>
        <v>0</v>
      </c>
    </row>
    <row r="105" spans="1:8" x14ac:dyDescent="0.25">
      <c r="A105" s="10">
        <f t="shared" si="10"/>
        <v>57</v>
      </c>
      <c r="B105" s="31" t="s">
        <v>97</v>
      </c>
      <c r="C105" s="69">
        <v>10</v>
      </c>
      <c r="D105" s="16" t="s">
        <v>19</v>
      </c>
      <c r="E105" s="70"/>
      <c r="F105" s="60">
        <f t="shared" si="8"/>
        <v>0</v>
      </c>
      <c r="G105" s="58"/>
      <c r="H105" s="59">
        <f t="shared" si="9"/>
        <v>0</v>
      </c>
    </row>
    <row r="106" spans="1:8" x14ac:dyDescent="0.25">
      <c r="A106" s="10">
        <f t="shared" si="10"/>
        <v>58</v>
      </c>
      <c r="B106" s="31" t="s">
        <v>98</v>
      </c>
      <c r="C106" s="69">
        <v>6</v>
      </c>
      <c r="D106" s="16" t="s">
        <v>19</v>
      </c>
      <c r="E106" s="70"/>
      <c r="F106" s="60">
        <f t="shared" si="8"/>
        <v>0</v>
      </c>
      <c r="G106" s="58"/>
      <c r="H106" s="59">
        <f t="shared" si="9"/>
        <v>0</v>
      </c>
    </row>
    <row r="107" spans="1:8" x14ac:dyDescent="0.25">
      <c r="A107" s="10">
        <f t="shared" si="10"/>
        <v>59</v>
      </c>
      <c r="B107" s="31" t="s">
        <v>99</v>
      </c>
      <c r="C107" s="69">
        <v>6</v>
      </c>
      <c r="D107" s="16" t="s">
        <v>19</v>
      </c>
      <c r="E107" s="70"/>
      <c r="F107" s="60">
        <f t="shared" si="8"/>
        <v>0</v>
      </c>
      <c r="G107" s="58"/>
      <c r="H107" s="59">
        <f t="shared" si="9"/>
        <v>0</v>
      </c>
    </row>
    <row r="108" spans="1:8" x14ac:dyDescent="0.25">
      <c r="A108" s="10">
        <f t="shared" si="10"/>
        <v>60</v>
      </c>
      <c r="B108" s="31" t="s">
        <v>100</v>
      </c>
      <c r="C108" s="69">
        <v>4</v>
      </c>
      <c r="D108" s="16" t="s">
        <v>19</v>
      </c>
      <c r="E108" s="70"/>
      <c r="F108" s="60">
        <f t="shared" si="8"/>
        <v>0</v>
      </c>
      <c r="G108" s="58"/>
      <c r="H108" s="59">
        <f t="shared" si="9"/>
        <v>0</v>
      </c>
    </row>
    <row r="109" spans="1:8" x14ac:dyDescent="0.25">
      <c r="A109" s="10">
        <v>63</v>
      </c>
      <c r="B109" s="11" t="s">
        <v>101</v>
      </c>
      <c r="C109" s="69">
        <v>18</v>
      </c>
      <c r="D109" s="16" t="s">
        <v>19</v>
      </c>
      <c r="E109" s="70"/>
      <c r="F109" s="60">
        <f t="shared" si="8"/>
        <v>0</v>
      </c>
      <c r="G109" s="58"/>
      <c r="H109" s="59">
        <f t="shared" si="9"/>
        <v>0</v>
      </c>
    </row>
    <row r="110" spans="1:8" x14ac:dyDescent="0.25">
      <c r="A110" s="10">
        <f t="shared" si="10"/>
        <v>64</v>
      </c>
      <c r="B110" s="11" t="s">
        <v>102</v>
      </c>
      <c r="C110" s="69">
        <v>13</v>
      </c>
      <c r="D110" s="16" t="s">
        <v>19</v>
      </c>
      <c r="E110" s="70"/>
      <c r="F110" s="60">
        <f t="shared" si="8"/>
        <v>0</v>
      </c>
      <c r="G110" s="58"/>
      <c r="H110" s="59">
        <f t="shared" si="9"/>
        <v>0</v>
      </c>
    </row>
    <row r="111" spans="1:8" x14ac:dyDescent="0.25">
      <c r="A111" s="10">
        <f t="shared" si="10"/>
        <v>65</v>
      </c>
      <c r="B111" s="11" t="s">
        <v>103</v>
      </c>
      <c r="C111" s="69">
        <v>20</v>
      </c>
      <c r="D111" s="16" t="s">
        <v>19</v>
      </c>
      <c r="E111" s="70"/>
      <c r="F111" s="60">
        <f t="shared" si="8"/>
        <v>0</v>
      </c>
      <c r="G111" s="58"/>
      <c r="H111" s="59">
        <f t="shared" si="9"/>
        <v>0</v>
      </c>
    </row>
    <row r="112" spans="1:8" x14ac:dyDescent="0.25">
      <c r="A112" s="10">
        <f t="shared" si="10"/>
        <v>66</v>
      </c>
      <c r="B112" s="11" t="s">
        <v>104</v>
      </c>
      <c r="C112" s="69">
        <v>7</v>
      </c>
      <c r="D112" s="16" t="s">
        <v>19</v>
      </c>
      <c r="E112" s="70"/>
      <c r="F112" s="60">
        <f t="shared" si="8"/>
        <v>0</v>
      </c>
      <c r="G112" s="58"/>
      <c r="H112" s="59">
        <f t="shared" si="9"/>
        <v>0</v>
      </c>
    </row>
    <row r="113" spans="1:8" x14ac:dyDescent="0.25">
      <c r="A113" s="10">
        <f t="shared" si="10"/>
        <v>67</v>
      </c>
      <c r="B113" s="11" t="s">
        <v>105</v>
      </c>
      <c r="C113" s="69">
        <v>6</v>
      </c>
      <c r="D113" s="16" t="s">
        <v>19</v>
      </c>
      <c r="E113" s="70"/>
      <c r="F113" s="60">
        <f t="shared" si="8"/>
        <v>0</v>
      </c>
      <c r="G113" s="58"/>
      <c r="H113" s="59">
        <f t="shared" si="9"/>
        <v>0</v>
      </c>
    </row>
    <row r="114" spans="1:8" x14ac:dyDescent="0.25">
      <c r="A114" s="10">
        <f t="shared" si="10"/>
        <v>68</v>
      </c>
      <c r="B114" s="11" t="s">
        <v>43</v>
      </c>
      <c r="C114" s="69">
        <v>638</v>
      </c>
      <c r="D114" s="16" t="s">
        <v>44</v>
      </c>
      <c r="E114" s="70"/>
      <c r="F114" s="60">
        <f t="shared" si="8"/>
        <v>0</v>
      </c>
      <c r="G114" s="58"/>
      <c r="H114" s="59">
        <f t="shared" si="9"/>
        <v>0</v>
      </c>
    </row>
    <row r="115" spans="1:8" x14ac:dyDescent="0.25">
      <c r="A115" s="10">
        <f t="shared" si="10"/>
        <v>69</v>
      </c>
      <c r="B115" s="11" t="s">
        <v>45</v>
      </c>
      <c r="C115" s="69">
        <v>672</v>
      </c>
      <c r="D115" s="16" t="s">
        <v>46</v>
      </c>
      <c r="E115" s="70"/>
      <c r="F115" s="60">
        <f t="shared" si="8"/>
        <v>0</v>
      </c>
      <c r="G115" s="58"/>
      <c r="H115" s="59">
        <f t="shared" si="9"/>
        <v>0</v>
      </c>
    </row>
    <row r="116" spans="1:8" x14ac:dyDescent="0.25">
      <c r="A116" s="10">
        <f t="shared" si="10"/>
        <v>70</v>
      </c>
      <c r="B116" s="36" t="s">
        <v>47</v>
      </c>
      <c r="C116" s="69">
        <v>46</v>
      </c>
      <c r="D116" s="16" t="s">
        <v>48</v>
      </c>
      <c r="E116" s="70"/>
      <c r="F116" s="60">
        <f t="shared" si="8"/>
        <v>0</v>
      </c>
      <c r="G116" s="58"/>
      <c r="H116" s="59">
        <f t="shared" si="9"/>
        <v>0</v>
      </c>
    </row>
    <row r="117" spans="1:8" x14ac:dyDescent="0.25">
      <c r="A117" s="10">
        <f t="shared" si="10"/>
        <v>71</v>
      </c>
      <c r="B117" s="36" t="s">
        <v>49</v>
      </c>
      <c r="C117" s="69">
        <v>74</v>
      </c>
      <c r="D117" s="16" t="s">
        <v>48</v>
      </c>
      <c r="E117" s="70"/>
      <c r="F117" s="60">
        <f t="shared" si="8"/>
        <v>0</v>
      </c>
      <c r="G117" s="58"/>
      <c r="H117" s="59">
        <f t="shared" si="9"/>
        <v>0</v>
      </c>
    </row>
    <row r="118" spans="1:8" x14ac:dyDescent="0.25">
      <c r="A118" s="10">
        <f t="shared" si="10"/>
        <v>72</v>
      </c>
      <c r="B118" s="11" t="s">
        <v>50</v>
      </c>
      <c r="C118" s="69">
        <v>924</v>
      </c>
      <c r="D118" s="16" t="s">
        <v>46</v>
      </c>
      <c r="E118" s="70"/>
      <c r="F118" s="60">
        <f t="shared" si="8"/>
        <v>0</v>
      </c>
      <c r="G118" s="58"/>
      <c r="H118" s="59">
        <f t="shared" si="9"/>
        <v>0</v>
      </c>
    </row>
    <row r="119" spans="1:8" x14ac:dyDescent="0.25">
      <c r="A119" s="10">
        <v>75</v>
      </c>
      <c r="B119" s="11" t="s">
        <v>53</v>
      </c>
      <c r="C119" s="69">
        <v>842</v>
      </c>
      <c r="D119" s="16" t="s">
        <v>46</v>
      </c>
      <c r="E119" s="70"/>
      <c r="F119" s="60">
        <f t="shared" si="8"/>
        <v>0</v>
      </c>
      <c r="G119" s="58"/>
      <c r="H119" s="59">
        <f t="shared" si="9"/>
        <v>0</v>
      </c>
    </row>
    <row r="120" spans="1:8" x14ac:dyDescent="0.25">
      <c r="A120" s="10">
        <v>79</v>
      </c>
      <c r="B120" s="31" t="s">
        <v>57</v>
      </c>
      <c r="C120" s="69">
        <v>101</v>
      </c>
      <c r="D120" s="16" t="s">
        <v>46</v>
      </c>
      <c r="E120" s="70"/>
      <c r="F120" s="60">
        <f t="shared" si="8"/>
        <v>0</v>
      </c>
      <c r="G120" s="58"/>
      <c r="H120" s="59">
        <f t="shared" si="9"/>
        <v>0</v>
      </c>
    </row>
    <row r="121" spans="1:8" x14ac:dyDescent="0.25">
      <c r="A121" s="10">
        <v>81</v>
      </c>
      <c r="B121" s="31" t="s">
        <v>59</v>
      </c>
      <c r="C121" s="69">
        <v>168</v>
      </c>
      <c r="D121" s="16" t="s">
        <v>46</v>
      </c>
      <c r="E121" s="70"/>
      <c r="F121" s="60">
        <f t="shared" si="8"/>
        <v>0</v>
      </c>
      <c r="G121" s="58"/>
      <c r="H121" s="59">
        <f t="shared" si="9"/>
        <v>0</v>
      </c>
    </row>
    <row r="122" spans="1:8" x14ac:dyDescent="0.25">
      <c r="A122" s="10">
        <f t="shared" si="10"/>
        <v>82</v>
      </c>
      <c r="B122" s="31" t="s">
        <v>60</v>
      </c>
      <c r="C122" s="69">
        <v>1</v>
      </c>
      <c r="D122" s="13" t="s">
        <v>11</v>
      </c>
      <c r="E122" s="70"/>
      <c r="F122" s="60">
        <f t="shared" si="8"/>
        <v>0</v>
      </c>
      <c r="G122" s="58"/>
      <c r="H122" s="59">
        <f t="shared" si="9"/>
        <v>0</v>
      </c>
    </row>
    <row r="123" spans="1:8" x14ac:dyDescent="0.25">
      <c r="A123" s="10">
        <v>85</v>
      </c>
      <c r="B123" s="11" t="s">
        <v>63</v>
      </c>
      <c r="C123" s="69">
        <v>1</v>
      </c>
      <c r="D123" s="16" t="s">
        <v>11</v>
      </c>
      <c r="E123" s="70"/>
      <c r="F123" s="60">
        <f t="shared" si="8"/>
        <v>0</v>
      </c>
      <c r="G123" s="58"/>
      <c r="H123" s="59">
        <f t="shared" si="9"/>
        <v>0</v>
      </c>
    </row>
    <row r="124" spans="1:8" x14ac:dyDescent="0.25">
      <c r="A124" s="10">
        <f t="shared" si="10"/>
        <v>86</v>
      </c>
      <c r="B124" s="36" t="s">
        <v>64</v>
      </c>
      <c r="C124" s="69">
        <v>1</v>
      </c>
      <c r="D124" s="16" t="s">
        <v>11</v>
      </c>
      <c r="E124" s="70"/>
      <c r="F124" s="60">
        <f t="shared" si="8"/>
        <v>0</v>
      </c>
      <c r="G124" s="58"/>
      <c r="H124" s="59">
        <f t="shared" si="9"/>
        <v>0</v>
      </c>
    </row>
    <row r="125" spans="1:8" ht="15.75" thickBot="1" x14ac:dyDescent="0.3">
      <c r="A125" s="71">
        <f t="shared" si="10"/>
        <v>87</v>
      </c>
      <c r="B125" s="72" t="s">
        <v>106</v>
      </c>
      <c r="C125" s="73">
        <v>1</v>
      </c>
      <c r="D125" s="74" t="s">
        <v>11</v>
      </c>
      <c r="E125" s="75"/>
      <c r="F125" s="76">
        <f t="shared" si="8"/>
        <v>0</v>
      </c>
      <c r="G125" s="77"/>
      <c r="H125" s="78">
        <f t="shared" si="9"/>
        <v>0</v>
      </c>
    </row>
    <row r="126" spans="1:8" ht="15.75" thickBot="1" x14ac:dyDescent="0.3">
      <c r="A126" s="23"/>
      <c r="B126" s="125" t="s">
        <v>20</v>
      </c>
      <c r="C126" s="126"/>
      <c r="D126" s="126"/>
      <c r="E126" s="24"/>
      <c r="F126" s="79">
        <f>SUM(F75:F125)</f>
        <v>0</v>
      </c>
      <c r="G126" s="80"/>
      <c r="H126" s="27">
        <f>SUM(H75:H125)</f>
        <v>0</v>
      </c>
    </row>
    <row r="127" spans="1:8" ht="15.75" thickBot="1" x14ac:dyDescent="0.3">
      <c r="A127" s="86"/>
      <c r="B127" s="103" t="s">
        <v>112</v>
      </c>
      <c r="C127" s="106"/>
      <c r="D127" s="106"/>
      <c r="E127" s="104"/>
      <c r="F127" s="105">
        <f>SUM(F126,F73)</f>
        <v>0</v>
      </c>
      <c r="G127" s="88"/>
      <c r="H127" s="105">
        <f>SUM(H126,H73)</f>
        <v>0</v>
      </c>
    </row>
    <row r="128" spans="1:8" ht="15.75" thickBot="1" x14ac:dyDescent="0.3">
      <c r="A128" s="81">
        <f>A125+1</f>
        <v>88</v>
      </c>
      <c r="B128" s="43" t="s">
        <v>111</v>
      </c>
      <c r="C128" s="82">
        <v>0.1</v>
      </c>
      <c r="D128" s="83" t="s">
        <v>11</v>
      </c>
      <c r="E128" s="84"/>
      <c r="F128" s="15">
        <f>+F127*$C128</f>
        <v>0</v>
      </c>
      <c r="G128" s="85"/>
      <c r="H128" s="15">
        <f>+H127*$C128</f>
        <v>0</v>
      </c>
    </row>
    <row r="129" spans="1:8" ht="15.75" thickBot="1" x14ac:dyDescent="0.3">
      <c r="A129" s="86"/>
      <c r="B129" s="111" t="s">
        <v>107</v>
      </c>
      <c r="C129" s="112"/>
      <c r="D129" s="112"/>
      <c r="E129" s="113"/>
      <c r="F129" s="87">
        <f>SUM(F128,F127,F73)</f>
        <v>0</v>
      </c>
      <c r="G129" s="88"/>
      <c r="H129" s="89">
        <f>SUM(H128,H127,H73)</f>
        <v>0</v>
      </c>
    </row>
    <row r="130" spans="1:8" ht="15.75" thickBot="1" x14ac:dyDescent="0.3">
      <c r="A130" s="107"/>
      <c r="B130" s="108"/>
      <c r="C130" s="108"/>
      <c r="D130" s="108"/>
      <c r="E130" s="108"/>
      <c r="F130" s="108"/>
      <c r="G130" s="109"/>
      <c r="H130" s="110"/>
    </row>
    <row r="131" spans="1:8" ht="15.75" thickBot="1" x14ac:dyDescent="0.3">
      <c r="A131" s="90"/>
      <c r="B131" s="91" t="s">
        <v>108</v>
      </c>
      <c r="C131" s="92"/>
      <c r="D131" s="92"/>
      <c r="E131" s="92"/>
      <c r="F131" s="93">
        <f>SUM(F129,F58)</f>
        <v>0</v>
      </c>
      <c r="G131" s="94"/>
      <c r="H131" s="95">
        <f>SUM(H129,H58)</f>
        <v>0</v>
      </c>
    </row>
    <row r="132" spans="1:8" x14ac:dyDescent="0.25">
      <c r="A132" s="2"/>
      <c r="B132" s="2"/>
      <c r="C132" s="2"/>
      <c r="D132" s="2"/>
      <c r="E132" s="2"/>
      <c r="F132" s="2"/>
      <c r="G132" s="52"/>
      <c r="H132" s="2"/>
    </row>
    <row r="133" spans="1:8" x14ac:dyDescent="0.25">
      <c r="A133" s="114" t="s">
        <v>109</v>
      </c>
      <c r="B133" s="114"/>
      <c r="C133" s="114"/>
      <c r="D133" s="2"/>
      <c r="E133" s="2"/>
      <c r="F133" s="2"/>
      <c r="G133" s="52"/>
      <c r="H133" s="2"/>
    </row>
    <row r="134" spans="1:8" x14ac:dyDescent="0.25">
      <c r="A134" s="96"/>
      <c r="B134" s="96"/>
      <c r="C134" s="96"/>
      <c r="D134" s="2"/>
      <c r="E134" s="2"/>
      <c r="F134" s="2"/>
      <c r="G134" s="52"/>
      <c r="H134" s="2"/>
    </row>
    <row r="135" spans="1:8" x14ac:dyDescent="0.25">
      <c r="A135" s="115"/>
      <c r="B135" s="115"/>
      <c r="C135" s="115"/>
      <c r="D135" s="2"/>
      <c r="E135" s="2"/>
      <c r="F135" s="2"/>
      <c r="G135" s="52"/>
      <c r="H135" s="2"/>
    </row>
    <row r="136" spans="1:8" x14ac:dyDescent="0.25">
      <c r="A136" s="114" t="s">
        <v>110</v>
      </c>
      <c r="B136" s="114"/>
      <c r="C136" s="114"/>
    </row>
  </sheetData>
  <sheetProtection algorithmName="SHA-512" hashValue="gjgfC8y1q7UvQkq50Wktx2B2hVisyb6qNC5jDOmOQ/dbYPXgt/dfHack6TYo115PqS+Snt+/1VHcv6jMFFwf0A==" saltValue="Q/HUpoL1lD2/r0rQS6ylIQ==" spinCount="100000" sheet="1" selectLockedCells="1"/>
  <mergeCells count="31">
    <mergeCell ref="A15:H15"/>
    <mergeCell ref="A1:D1"/>
    <mergeCell ref="A2:A4"/>
    <mergeCell ref="B2:B4"/>
    <mergeCell ref="C2:C4"/>
    <mergeCell ref="D2:D4"/>
    <mergeCell ref="E2:E4"/>
    <mergeCell ref="F2:F4"/>
    <mergeCell ref="G2:G4"/>
    <mergeCell ref="H2:H4"/>
    <mergeCell ref="A5:H5"/>
    <mergeCell ref="B14:D14"/>
    <mergeCell ref="B55:D55"/>
    <mergeCell ref="B58:E58"/>
    <mergeCell ref="A61:D61"/>
    <mergeCell ref="A62:A64"/>
    <mergeCell ref="B62:B64"/>
    <mergeCell ref="C62:C64"/>
    <mergeCell ref="D62:D64"/>
    <mergeCell ref="E62:E64"/>
    <mergeCell ref="H62:H64"/>
    <mergeCell ref="A65:H65"/>
    <mergeCell ref="B73:D73"/>
    <mergeCell ref="B126:D126"/>
    <mergeCell ref="A74:F74"/>
    <mergeCell ref="F62:F64"/>
    <mergeCell ref="B129:E129"/>
    <mergeCell ref="A133:C133"/>
    <mergeCell ref="A135:C135"/>
    <mergeCell ref="A136:C136"/>
    <mergeCell ref="G62:G64"/>
  </mergeCells>
  <pageMargins left="0.25" right="0.25" top="0.75" bottom="0.75" header="0.3" footer="0.3"/>
  <pageSetup scale="56" fitToWidth="0" orientation="portrait" horizontalDpi="300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K</vt:lpstr>
      <vt:lpstr>'Appendix K'!Print_Area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Janney</dc:creator>
  <cp:lastModifiedBy>Dave Janney</cp:lastModifiedBy>
  <cp:lastPrinted>2021-03-01T14:16:11Z</cp:lastPrinted>
  <dcterms:created xsi:type="dcterms:W3CDTF">2021-02-26T17:55:26Z</dcterms:created>
  <dcterms:modified xsi:type="dcterms:W3CDTF">2021-03-01T14:21:17Z</dcterms:modified>
</cp:coreProperties>
</file>