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65CD Ellenton Gillette Improvements\Working Docs\Solicitation Docs\Solicitation (Final pdf)\"/>
    </mc:Choice>
  </mc:AlternateContent>
  <xr:revisionPtr revIDLastSave="0" documentId="8_{A1465896-E03B-4C73-9DC1-D3FF28FBA242}" xr6:coauthVersionLast="37" xr6:coauthVersionMax="37" xr10:uidLastSave="{00000000-0000-0000-0000-000000000000}"/>
  <workbookProtection workbookPassword="CCC9" lockStructure="1"/>
  <bookViews>
    <workbookView xWindow="0" yWindow="0" windowWidth="23040" windowHeight="9000" xr2:uid="{ABB96855-1766-46EE-99D7-88F3BCCDB9A3}"/>
  </bookViews>
  <sheets>
    <sheet name="BID A- 640 DAYS" sheetId="1" r:id="rId1"/>
    <sheet name="BID B-730 DAYS" sheetId="2" r:id="rId2"/>
  </sheets>
  <definedNames>
    <definedName name="_xlnm.Print_Titles" localSheetId="0">'BID A- 640 DAYS'!$1:$5</definedName>
    <definedName name="_xlnm.Print_Titles" localSheetId="1">'BID B-730 DAYS'!$1:$5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4" i="2" l="1"/>
  <c r="G123" i="2"/>
  <c r="G122" i="2"/>
  <c r="G121" i="2"/>
  <c r="G125" i="2" s="1"/>
  <c r="G126" i="2" s="1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27" i="2" l="1"/>
  <c r="G128" i="2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9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9" i="2"/>
</calcChain>
</file>

<file path=xl/sharedStrings.xml><?xml version="1.0" encoding="utf-8"?>
<sst xmlns="http://schemas.openxmlformats.org/spreadsheetml/2006/main" count="700" uniqueCount="245">
  <si>
    <t>FDOT ITEM NUMBER</t>
  </si>
  <si>
    <t>DESCRIPTION</t>
  </si>
  <si>
    <t>QTY</t>
  </si>
  <si>
    <t>U/M</t>
  </si>
  <si>
    <t>UNIT PRICE</t>
  </si>
  <si>
    <t>TOTAL</t>
  </si>
  <si>
    <t>101-1</t>
  </si>
  <si>
    <t>MOBILIZATION</t>
  </si>
  <si>
    <t>L.S.</t>
  </si>
  <si>
    <t>102-1-1</t>
  </si>
  <si>
    <t>MAINTENANCE OF TRAFFIC (MOT)</t>
  </si>
  <si>
    <t>104-10-3</t>
  </si>
  <si>
    <t>STAKED SILT FENCE (TYPE III)</t>
  </si>
  <si>
    <t>LF</t>
  </si>
  <si>
    <t>104-11</t>
  </si>
  <si>
    <t>FLOATING TURBIDITY BARRIER</t>
  </si>
  <si>
    <t>104-15</t>
  </si>
  <si>
    <t>SOIL TRACKING PREVENTION DEVICE</t>
  </si>
  <si>
    <t>EA</t>
  </si>
  <si>
    <t>110-1-1</t>
  </si>
  <si>
    <t>CLEARING &amp; GRUBBING</t>
  </si>
  <si>
    <t>AC</t>
  </si>
  <si>
    <t>120-1</t>
  </si>
  <si>
    <t>REGULAR EXCAVATION</t>
  </si>
  <si>
    <t>CY</t>
  </si>
  <si>
    <t>120-6</t>
  </si>
  <si>
    <t>EMBANKMENT (REGULAR)</t>
  </si>
  <si>
    <t>160-4</t>
  </si>
  <si>
    <t>12" STABILIZED SUB-BASE</t>
  </si>
  <si>
    <t>SY</t>
  </si>
  <si>
    <t>285-709</t>
  </si>
  <si>
    <t>OPTIONAL BASE GROUP 9:</t>
  </si>
  <si>
    <t>327-70-1</t>
  </si>
  <si>
    <t>MILLING EXISTING ASPHALT PAVEMENT (1" AVG. DEPTH)</t>
  </si>
  <si>
    <t>334-1-13</t>
  </si>
  <si>
    <t>SUPERPAVE ASPHALTIC CONCRETE (TRAFFIC C)(12.5) (2")</t>
  </si>
  <si>
    <t>TN</t>
  </si>
  <si>
    <t>337-7-42</t>
  </si>
  <si>
    <t>ASPHALTIC CONCRETE FRICTION COURSE (TRAFFIC C) (FC 9.5 RUBBER) (1")</t>
  </si>
  <si>
    <t>400-1-2</t>
  </si>
  <si>
    <t>CLASS I CONCRETE (ENDWALLS), INCLUDING REINFORCING STEEL</t>
  </si>
  <si>
    <t>425-1-MC</t>
  </si>
  <si>
    <t>GRATE INLET</t>
  </si>
  <si>
    <t>425-2-MC</t>
  </si>
  <si>
    <t>GRATE INLET / THROAT INLET</t>
  </si>
  <si>
    <t>425-3-MC</t>
  </si>
  <si>
    <t>JUNCTION BOX</t>
  </si>
  <si>
    <t>425-11-MC</t>
  </si>
  <si>
    <t>GRATE INLET CONVERTED TO JUNCTION BOX</t>
  </si>
  <si>
    <t>430-175-115</t>
  </si>
  <si>
    <t>PIPE STORM SEWER CULVERT (RCP)(15")</t>
  </si>
  <si>
    <t>430-175-118</t>
  </si>
  <si>
    <t>PIPE STORM SEWER CULVERT (RCP)(18")</t>
  </si>
  <si>
    <t>430-175-124</t>
  </si>
  <si>
    <t>PIPE STORM SEWER CULVERT (RCP)(24")</t>
  </si>
  <si>
    <t>430-175-130</t>
  </si>
  <si>
    <t>PIPE STORM SEWER CULVERT (RCP)(30")</t>
  </si>
  <si>
    <t>430-175-136</t>
  </si>
  <si>
    <t>PIPE STORM SEWER CULVERT (RCP)(36")</t>
  </si>
  <si>
    <t>430-175-218</t>
  </si>
  <si>
    <t>PIPE STORM SEWER CULVERT (ERCP) (14"x23")</t>
  </si>
  <si>
    <t>430-984-123</t>
  </si>
  <si>
    <t>MES (ROUND)(15"SD)</t>
  </si>
  <si>
    <t>430-984-125</t>
  </si>
  <si>
    <t>MES (ROUND)(18"SD)</t>
  </si>
  <si>
    <t>430-984-129</t>
  </si>
  <si>
    <t>MES (ROUND)(24"SD)</t>
  </si>
  <si>
    <t>430-984-625</t>
  </si>
  <si>
    <t>MES (ELLIP/ARCH)(18"SD)</t>
  </si>
  <si>
    <t>520-1-10</t>
  </si>
  <si>
    <t xml:space="preserve">TYPE F CURB &amp; GUTTER </t>
  </si>
  <si>
    <t>522-1</t>
  </si>
  <si>
    <t>4" CONCRETE SIDEWALK</t>
  </si>
  <si>
    <t>522-2</t>
  </si>
  <si>
    <t>6" CONCRETE SIDEWALK, REINFORCED DRIVEWAY</t>
  </si>
  <si>
    <t>527-2</t>
  </si>
  <si>
    <t>DETECTABLE WARNINGS ON WALKING SURFACES</t>
  </si>
  <si>
    <t>SF</t>
  </si>
  <si>
    <t>530-3-4</t>
  </si>
  <si>
    <t>RIP-RAP (RUBBLE) (DITCH LINING)</t>
  </si>
  <si>
    <t>570-1-2</t>
  </si>
  <si>
    <t>SODDING (PERFORMANCE TURF, BAHIA) (INCLUDES MOWING)</t>
  </si>
  <si>
    <t>908-104-1</t>
  </si>
  <si>
    <t>CONTRACTOR'S SEDIMENT AND EROSION CONTROL</t>
  </si>
  <si>
    <t>LS</t>
  </si>
  <si>
    <t>Subtotal Roadway</t>
  </si>
  <si>
    <t>700-20-11</t>
  </si>
  <si>
    <t>SINGLE POST SIGN,  (F&amp;I)(LESS THAN 12)</t>
  </si>
  <si>
    <t>AS</t>
  </si>
  <si>
    <t>700-20-40</t>
  </si>
  <si>
    <t>SINGLE SIGN POST (RELOCATE)</t>
  </si>
  <si>
    <t>706-3</t>
  </si>
  <si>
    <t>RETRO REFLECTIVE PAVEMENT MARKERS</t>
  </si>
  <si>
    <t>710-30</t>
  </si>
  <si>
    <t>PAINTED PAVEMENT MARKINGS, STD, YELLOW, ISLAND NOSE</t>
  </si>
  <si>
    <t>710-11-180</t>
  </si>
  <si>
    <t>THERMOPLAST, PAVEMENT MARKINGS</t>
  </si>
  <si>
    <t>711-11-121</t>
  </si>
  <si>
    <t>THERMOPLASTIC, STD, WHITE, SOLID, 6"</t>
  </si>
  <si>
    <t>GM</t>
  </si>
  <si>
    <t>711-11-123</t>
  </si>
  <si>
    <t>THERMOPLASTIC, STD, WHITE, SOLID, 12"</t>
  </si>
  <si>
    <t>711-11-125</t>
  </si>
  <si>
    <t>THERMOPLASTIC, STD, WHITE, SOLID, 24"</t>
  </si>
  <si>
    <t>711-11-151</t>
  </si>
  <si>
    <t>THERMOPLASTIC, STD,WHITE, SKIP, 6", 2-4</t>
  </si>
  <si>
    <t>711-11-224</t>
  </si>
  <si>
    <t>THERMOPLASTIC, STD, YELLOW, SOLID, 18"</t>
  </si>
  <si>
    <t>711-11-231</t>
  </si>
  <si>
    <t>THERMOPLASTIC, STD, YELLOW, SKIP, 6", 10-30</t>
  </si>
  <si>
    <t>711-11-251</t>
  </si>
  <si>
    <t>THERMOPLASTIC, STD, YELLOW, SKIP, 6", 6-10</t>
  </si>
  <si>
    <t>711-11-160</t>
  </si>
  <si>
    <t>THERMOPLASTIC, STANDARD, WHITE, MESSAGE</t>
  </si>
  <si>
    <t>711-11-170</t>
  </si>
  <si>
    <t>THERMOPLASTIC, STANDARD, WHITE, ARROW</t>
  </si>
  <si>
    <t>711-11-211</t>
  </si>
  <si>
    <t>THERMOPLASTIC, STANDARD, YELLOW, SOLID, 6"</t>
  </si>
  <si>
    <t>Subtotal Signing and Pavement Marking</t>
  </si>
  <si>
    <t>U-1</t>
  </si>
  <si>
    <t>U-2</t>
  </si>
  <si>
    <t>U-3</t>
  </si>
  <si>
    <t>ADJUST VALVE BOXES</t>
  </si>
  <si>
    <t>U-4</t>
  </si>
  <si>
    <t>12" PVC WATERMAIN</t>
  </si>
  <si>
    <t>U-5</t>
  </si>
  <si>
    <t>12" PVC WATERMAIN RESTRAINED JOINT</t>
  </si>
  <si>
    <t>U-6</t>
  </si>
  <si>
    <t>8" PVC WATERMAIN RESTRAINED JOINT</t>
  </si>
  <si>
    <t>U-7</t>
  </si>
  <si>
    <t>6" PVC WATERMAIN RESTRAINED JOINT</t>
  </si>
  <si>
    <t>U-8</t>
  </si>
  <si>
    <t>12" DIP WATERMAIN</t>
  </si>
  <si>
    <t>U-9</t>
  </si>
  <si>
    <t>12" DIP WATERMAIN RESTRAINED JOINTS</t>
  </si>
  <si>
    <t>U-10</t>
  </si>
  <si>
    <t>12" GATE VALVE</t>
  </si>
  <si>
    <t>U-11</t>
  </si>
  <si>
    <t>8" GATE VALVE</t>
  </si>
  <si>
    <t>U-12</t>
  </si>
  <si>
    <t>6" GATE VALVE</t>
  </si>
  <si>
    <t>U-13</t>
  </si>
  <si>
    <t>12" 45 DEGREE BENDS</t>
  </si>
  <si>
    <t>U-14</t>
  </si>
  <si>
    <t>6" 45 DEGREE BENDS</t>
  </si>
  <si>
    <t>U-15</t>
  </si>
  <si>
    <t>12" X 12" X 6" TEE</t>
  </si>
  <si>
    <t>U-16</t>
  </si>
  <si>
    <t>8" X 12" CROSS</t>
  </si>
  <si>
    <t>U-17</t>
  </si>
  <si>
    <t>FIRE HYDRANT ASSEMBLY (INCL 6" GATE VALVE)</t>
  </si>
  <si>
    <t>U-18</t>
  </si>
  <si>
    <t>RESET WATER METER</t>
  </si>
  <si>
    <t>U-19</t>
  </si>
  <si>
    <t>1" WATER SERVICES</t>
  </si>
  <si>
    <t>U-20</t>
  </si>
  <si>
    <t>TIE TO EXISTING MAIN</t>
  </si>
  <si>
    <t>U-21</t>
  </si>
  <si>
    <t>RESET FIRE HYDRANTS</t>
  </si>
  <si>
    <t>U-22</t>
  </si>
  <si>
    <t>GROUT 12" WATER LINE</t>
  </si>
  <si>
    <t>Subtotal Utility Work</t>
  </si>
  <si>
    <t>ATMS INTERCONNECT</t>
  </si>
  <si>
    <t>101 1</t>
  </si>
  <si>
    <t xml:space="preserve">102 1 </t>
  </si>
  <si>
    <t>MAINTENANCE OF TRAFFIC</t>
  </si>
  <si>
    <t>DA</t>
  </si>
  <si>
    <t>104 10 3</t>
  </si>
  <si>
    <t>SEDIMENT BARRIER</t>
  </si>
  <si>
    <t>570 1 2</t>
  </si>
  <si>
    <t>PERFORMANCE TURF, SOD</t>
  </si>
  <si>
    <t>630 2 11</t>
  </si>
  <si>
    <t>CONDUIT, FURNISH &amp; INSTALL, OPEN TRENCH</t>
  </si>
  <si>
    <t>630 2 12</t>
  </si>
  <si>
    <t>CONDUIT, FURNISH &amp; INSTALL, DIRECTIONAL BORE</t>
  </si>
  <si>
    <t>633 1 121</t>
  </si>
  <si>
    <t>FIBER OPTIC CABLE, F&amp;I, UNDERGROUND,2‐12 FIBERS</t>
  </si>
  <si>
    <t>633 1 122</t>
  </si>
  <si>
    <t>FIBER OPTIC CABLE, F&amp;I, UNDERGROUND,13‐48 FIBERS</t>
  </si>
  <si>
    <t>633 2 31</t>
  </si>
  <si>
    <t>FIBER OPTIC CONNECTION, INSTALL, SPLICE</t>
  </si>
  <si>
    <t>633 2 32</t>
  </si>
  <si>
    <t>FIBER OPTIC CONNECTION, INSTALL, TERMINATION</t>
  </si>
  <si>
    <t>633 3 11</t>
  </si>
  <si>
    <t>FIBER OPTIC CONNECTION HARDWARE, F&amp;I, SPLICE ENCLOSURE</t>
  </si>
  <si>
    <t>633 3 12</t>
  </si>
  <si>
    <t>FIBER OPTIC CONNECTION HARDWARE, F&amp;I, SPLICE TRAY</t>
  </si>
  <si>
    <t>633 3 14</t>
  </si>
  <si>
    <t>FIBER OPTIC CONNECTION HARDWARE, F&amp;I, BUFFER TUBE FAN OUT KIT</t>
  </si>
  <si>
    <t>633 3 16</t>
  </si>
  <si>
    <t>FIBER OPTIC CONNECTION HARDWARE, F&amp;I, PATCH PANEL‐ FIELD TERMINATED</t>
  </si>
  <si>
    <t>635 2 12</t>
  </si>
  <si>
    <t>PULL &amp; SPLICE BOX, F&amp;I, 24" X 36" COVER SIZE</t>
  </si>
  <si>
    <t>635 2 13</t>
  </si>
  <si>
    <t>PULL &amp; SPLICE BOX, F&amp;I, 30" X 60" RECTANGULAR OR 36" ROUND COVER SIZE</t>
  </si>
  <si>
    <t>684 1 1</t>
  </si>
  <si>
    <t>MANAGED FIELD ETHERNET SWITCH, F&amp;I</t>
  </si>
  <si>
    <t>Subtotal ATMS Interconnect</t>
  </si>
  <si>
    <t>17th STREET INTERSECTION MODIFICATIONS</t>
  </si>
  <si>
    <t>110-4</t>
  </si>
  <si>
    <t>REMOVAL OF EXISTING CONCRETE</t>
  </si>
  <si>
    <t>CONCRETE CURB &amp; GUTTER (TYPE F)</t>
  </si>
  <si>
    <t>CONCRETE SIDEWALK &amp; DRIVEWAY (4" THICK)</t>
  </si>
  <si>
    <t>DETECTABLE WARNING</t>
  </si>
  <si>
    <t>630-2-11</t>
  </si>
  <si>
    <t>CONDUIT (F&amp;I) (OPEN TRENCH)</t>
  </si>
  <si>
    <t>632-7-1</t>
  </si>
  <si>
    <t>SIGNAL CABLE-NEW OR CONSTRUCTION (F&amp;I)</t>
  </si>
  <si>
    <t>PI</t>
  </si>
  <si>
    <t>635-2-11</t>
  </si>
  <si>
    <t>PULL &amp; SPLICE BOX (F&amp;I) (13"X24" COVER SIZE)</t>
  </si>
  <si>
    <t>646-1-11</t>
  </si>
  <si>
    <t>ALUMINUM SIGNAL POLE (PEDESTAL)</t>
  </si>
  <si>
    <t>646-1-60</t>
  </si>
  <si>
    <t>ALUMINUM SIGNAL POLE (REMOVE)</t>
  </si>
  <si>
    <t>653-1-11</t>
  </si>
  <si>
    <t>PEDESTRIAN SIGNAL (F&amp;I - LED COUNTDOWN) (1 WAY)</t>
  </si>
  <si>
    <t>653-1-61</t>
  </si>
  <si>
    <t>PEDESTRIAN SIGNAL (REMOVED PED SIGNAL-POLE/PEDESTAL TO REMAIN)</t>
  </si>
  <si>
    <t>660-2-102</t>
  </si>
  <si>
    <t>LOOP ASSEMBLY (F&amp;I) (TYPE B - 6'X6')</t>
  </si>
  <si>
    <t>660-2-106</t>
  </si>
  <si>
    <t>LOOP ASSEMBLY (F&amp;I) (TYPE F - 6'X40')</t>
  </si>
  <si>
    <t>665-1-11</t>
  </si>
  <si>
    <t>PEDESTRIAN DETECTOR (F&amp;I) (STANDARD)</t>
  </si>
  <si>
    <t>665-1-60</t>
  </si>
  <si>
    <t>PEDESTRIAN DETECTOR (REMOVE-POLE/PEDESTAL TO REMAIN)</t>
  </si>
  <si>
    <t>670-5-400</t>
  </si>
  <si>
    <t>TRAFFIC CONTROLLER ASSEMBLY (MODIFY)</t>
  </si>
  <si>
    <t>685-106</t>
  </si>
  <si>
    <t>SYSTEM AUXILIRIES (F&amp;I) (UNINTERUPTIBLE POWER SOURCE)</t>
  </si>
  <si>
    <t>Subtotal 17th Street Intersection Modifications</t>
  </si>
  <si>
    <t>ROADWAY</t>
  </si>
  <si>
    <t>SIGNING &amp; PAVEMENT MARKING</t>
  </si>
  <si>
    <t>UTILITY WORK</t>
  </si>
  <si>
    <t>PAY ITEM NO.</t>
  </si>
  <si>
    <t>CONTRACT CONTINGENCY WORK (USED ONLY WITH COUNTY APPROVAL)</t>
  </si>
  <si>
    <r>
      <t xml:space="preserve">TOTAL BASE BID "A" - Based on Completion Time of </t>
    </r>
    <r>
      <rPr>
        <b/>
        <u/>
        <sz val="12"/>
        <rFont val="Arial"/>
        <family val="2"/>
      </rPr>
      <t>640</t>
    </r>
    <r>
      <rPr>
        <b/>
        <sz val="12"/>
        <rFont val="Arial"/>
        <family val="2"/>
      </rPr>
      <t xml:space="preserve">  Calendar Days </t>
    </r>
  </si>
  <si>
    <r>
      <t xml:space="preserve">TOTAL OFFER FOR BID "A" with Contract Contingency - Based on Completion Time of </t>
    </r>
    <r>
      <rPr>
        <b/>
        <u/>
        <sz val="12"/>
        <color theme="1"/>
        <rFont val="Arial"/>
        <family val="2"/>
      </rPr>
      <t>640</t>
    </r>
    <r>
      <rPr>
        <b/>
        <sz val="12"/>
        <color theme="1"/>
        <rFont val="Arial"/>
        <family val="2"/>
      </rPr>
      <t xml:space="preserve">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</si>
  <si>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730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</si>
  <si>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color theme="1"/>
        <rFont val="Arial"/>
        <family val="2"/>
      </rPr>
      <t>730</t>
    </r>
    <r>
      <rPr>
        <b/>
        <sz val="12"/>
        <color theme="1"/>
        <rFont val="Arial"/>
        <family val="2"/>
      </rPr>
      <t xml:space="preserve"> Calendar Days </t>
    </r>
  </si>
  <si>
    <t>BID FORM</t>
  </si>
  <si>
    <t>ELLENTON GILLETTE FUNCTIONAL IMPROVEMENT PROJECTS</t>
  </si>
  <si>
    <t>BID "A" BASED ON COMPLETION TIME OF 640 CALENDAR DAYS</t>
  </si>
  <si>
    <t>BID "B" BASED ON COMPLETION TIME OF 730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</si>
</sst>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_)"/>
    <numFmt numFmtId="166" formatCode="#,##0.0"/>
    <numFmt numFmtId="167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color indexed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color indexed="8"/>
      <name val="Arial Narrow"/>
      <family val="2"/>
    </font>
    <font>
      <sz val="10"/>
      <color theme="1"/>
      <name val="Calibri"/>
      <family val="2"/>
      <scheme val="minor"/>
    </font>
    <font>
      <b/>
      <u/>
      <sz val="12"/>
      <name val="Arial"/>
      <family val="2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theme="1" tint="0.499984740745262"/>
      </patternFill>
    </fill>
    <fill>
      <patternFill patternType="solid">
        <fgColor indexed="22"/>
        <bgColor indexed="64"/>
      </patternFill>
    </fill>
    <fill>
      <patternFill patternType="mediumGray"/>
    </fill>
    <fill>
      <patternFill patternType="mediumGray">
        <bgColor auto="1"/>
      </patternFill>
    </fill>
  </fills>
  <borders count="4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0" fontId="4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wrapText="1"/>
    </xf>
    <xf numFmtId="0" fontId="5" fillId="0" borderId="6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3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2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7" xfId="2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center" wrapText="1"/>
    </xf>
    <xf numFmtId="167" fontId="5" fillId="0" borderId="6" xfId="0" applyNumberFormat="1" applyFont="1" applyBorder="1" applyAlignment="1">
      <alignment horizont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167" fontId="5" fillId="0" borderId="8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/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4" fillId="0" borderId="3" xfId="0" applyNumberFormat="1" applyFont="1" applyBorder="1"/>
    <xf numFmtId="0" fontId="5" fillId="0" borderId="17" xfId="0" applyFont="1" applyBorder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0" fillId="4" borderId="2" xfId="0" applyFill="1" applyBorder="1"/>
    <xf numFmtId="0" fontId="8" fillId="4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0" fillId="0" borderId="4" xfId="0" applyBorder="1"/>
    <xf numFmtId="0" fontId="8" fillId="4" borderId="4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164" fontId="10" fillId="4" borderId="11" xfId="0" applyNumberFormat="1" applyFont="1" applyFill="1" applyBorder="1"/>
    <xf numFmtId="0" fontId="5" fillId="4" borderId="9" xfId="0" applyFont="1" applyFill="1" applyBorder="1"/>
    <xf numFmtId="0" fontId="8" fillId="4" borderId="2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 applyProtection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13" xfId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5" fillId="0" borderId="17" xfId="0" applyFont="1" applyBorder="1" applyAlignment="1">
      <alignment horizontal="left" wrapText="1"/>
    </xf>
    <xf numFmtId="1" fontId="7" fillId="0" borderId="19" xfId="2" applyNumberFormat="1" applyFont="1" applyFill="1" applyBorder="1" applyAlignment="1">
      <alignment horizontal="left" vertical="center" wrapText="1"/>
    </xf>
    <xf numFmtId="2" fontId="7" fillId="0" borderId="20" xfId="2" applyNumberFormat="1" applyFont="1" applyBorder="1" applyAlignment="1">
      <alignment horizontal="left" vertical="center" wrapText="1"/>
    </xf>
    <xf numFmtId="0" fontId="0" fillId="4" borderId="4" xfId="0" applyFill="1" applyBorder="1"/>
    <xf numFmtId="0" fontId="9" fillId="0" borderId="0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5" fillId="0" borderId="30" xfId="0" applyFont="1" applyBorder="1"/>
    <xf numFmtId="0" fontId="5" fillId="0" borderId="18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0" fontId="5" fillId="0" borderId="20" xfId="0" applyFont="1" applyBorder="1"/>
    <xf numFmtId="0" fontId="5" fillId="0" borderId="22" xfId="0" applyFont="1" applyBorder="1"/>
    <xf numFmtId="0" fontId="0" fillId="4" borderId="35" xfId="0" applyFill="1" applyBorder="1"/>
    <xf numFmtId="0" fontId="0" fillId="4" borderId="1" xfId="0" applyFill="1" applyBorder="1"/>
    <xf numFmtId="0" fontId="0" fillId="4" borderId="36" xfId="0" applyFill="1" applyBorder="1"/>
    <xf numFmtId="0" fontId="11" fillId="0" borderId="2" xfId="0" applyNumberFormat="1" applyFont="1" applyBorder="1" applyAlignment="1">
      <alignment horizontal="left" vertical="center"/>
    </xf>
    <xf numFmtId="0" fontId="0" fillId="5" borderId="37" xfId="0" applyFill="1" applyBorder="1"/>
    <xf numFmtId="0" fontId="11" fillId="0" borderId="39" xfId="0" applyNumberFormat="1" applyFont="1" applyBorder="1" applyAlignment="1">
      <alignment horizontal="left" vertical="center"/>
    </xf>
    <xf numFmtId="0" fontId="0" fillId="4" borderId="28" xfId="0" applyFill="1" applyBorder="1"/>
    <xf numFmtId="0" fontId="0" fillId="4" borderId="0" xfId="0" applyFill="1" applyBorder="1"/>
    <xf numFmtId="0" fontId="0" fillId="5" borderId="40" xfId="0" applyFill="1" applyBorder="1"/>
    <xf numFmtId="164" fontId="4" fillId="0" borderId="26" xfId="0" applyNumberFormat="1" applyFont="1" applyBorder="1"/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4" fontId="5" fillId="0" borderId="41" xfId="0" applyNumberFormat="1" applyFont="1" applyBorder="1"/>
    <xf numFmtId="164" fontId="5" fillId="0" borderId="15" xfId="0" applyNumberFormat="1" applyFont="1" applyBorder="1"/>
    <xf numFmtId="164" fontId="5" fillId="0" borderId="15" xfId="0" applyNumberFormat="1" applyFont="1" applyBorder="1" applyAlignment="1">
      <alignment wrapText="1"/>
    </xf>
    <xf numFmtId="164" fontId="5" fillId="0" borderId="42" xfId="0" applyNumberFormat="1" applyFont="1" applyBorder="1" applyAlignment="1">
      <alignment wrapText="1"/>
    </xf>
    <xf numFmtId="164" fontId="4" fillId="0" borderId="29" xfId="0" applyNumberFormat="1" applyFont="1" applyBorder="1" applyAlignment="1">
      <alignment wrapText="1"/>
    </xf>
    <xf numFmtId="0" fontId="4" fillId="3" borderId="9" xfId="0" applyFont="1" applyFill="1" applyBorder="1" applyAlignment="1">
      <alignment horizontal="center"/>
    </xf>
    <xf numFmtId="164" fontId="5" fillId="0" borderId="14" xfId="0" applyNumberFormat="1" applyFont="1" applyBorder="1" applyAlignment="1">
      <alignment wrapText="1"/>
    </xf>
    <xf numFmtId="164" fontId="5" fillId="0" borderId="16" xfId="0" applyNumberFormat="1" applyFont="1" applyBorder="1" applyAlignment="1">
      <alignment wrapText="1"/>
    </xf>
    <xf numFmtId="164" fontId="4" fillId="0" borderId="34" xfId="0" applyNumberFormat="1" applyFont="1" applyBorder="1" applyAlignment="1">
      <alignment wrapText="1"/>
    </xf>
    <xf numFmtId="164" fontId="4" fillId="4" borderId="9" xfId="0" applyNumberFormat="1" applyFont="1" applyFill="1" applyBorder="1" applyAlignment="1">
      <alignment wrapText="1"/>
    </xf>
    <xf numFmtId="164" fontId="5" fillId="0" borderId="41" xfId="0" applyNumberFormat="1" applyFont="1" applyBorder="1" applyAlignment="1">
      <alignment wrapText="1"/>
    </xf>
    <xf numFmtId="164" fontId="5" fillId="0" borderId="43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5" fillId="4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9" fontId="18" fillId="0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0" fillId="4" borderId="45" xfId="0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 wrapText="1"/>
    </xf>
    <xf numFmtId="165" fontId="3" fillId="4" borderId="1" xfId="1" applyNumberFormat="1" applyFont="1" applyFill="1" applyBorder="1" applyAlignment="1" applyProtection="1">
      <alignment horizontal="center" wrapText="1"/>
    </xf>
    <xf numFmtId="0" fontId="8" fillId="4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6" fillId="0" borderId="35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3" fillId="4" borderId="4" xfId="1" applyNumberFormat="1" applyFont="1" applyFill="1" applyBorder="1" applyAlignment="1" applyProtection="1">
      <alignment horizontal="left" wrapText="1"/>
    </xf>
    <xf numFmtId="0" fontId="0" fillId="4" borderId="4" xfId="0" applyFill="1" applyBorder="1" applyAlignment="1">
      <alignment horizontal="left"/>
    </xf>
    <xf numFmtId="165" fontId="12" fillId="2" borderId="4" xfId="1" applyNumberFormat="1" applyFont="1" applyFill="1" applyBorder="1" applyAlignment="1" applyProtection="1">
      <alignment horizontal="left" wrapText="1"/>
    </xf>
    <xf numFmtId="0" fontId="13" fillId="0" borderId="4" xfId="0" applyFont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8" fillId="4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4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3" fillId="4" borderId="1" xfId="1" applyNumberFormat="1" applyFont="1" applyFill="1" applyBorder="1" applyAlignment="1" applyProtection="1">
      <alignment horizontal="left" wrapText="1"/>
    </xf>
    <xf numFmtId="0" fontId="0" fillId="4" borderId="1" xfId="0" applyFill="1" applyBorder="1" applyAlignment="1">
      <alignment horizontal="left"/>
    </xf>
    <xf numFmtId="164" fontId="20" fillId="0" borderId="36" xfId="0" applyNumberFormat="1" applyFont="1" applyBorder="1"/>
    <xf numFmtId="164" fontId="20" fillId="0" borderId="44" xfId="0" applyNumberFormat="1" applyFont="1" applyFill="1" applyBorder="1"/>
    <xf numFmtId="164" fontId="20" fillId="0" borderId="38" xfId="0" applyNumberFormat="1" applyFont="1" applyFill="1" applyBorder="1"/>
    <xf numFmtId="164" fontId="5" fillId="0" borderId="5" xfId="0" applyNumberFormat="1" applyFont="1" applyBorder="1" applyProtection="1">
      <protection locked="0"/>
    </xf>
    <xf numFmtId="164" fontId="5" fillId="0" borderId="6" xfId="0" applyNumberFormat="1" applyFont="1" applyBorder="1" applyProtection="1">
      <protection locked="0"/>
    </xf>
    <xf numFmtId="164" fontId="5" fillId="0" borderId="6" xfId="0" applyNumberFormat="1" applyFont="1" applyBorder="1" applyAlignment="1" applyProtection="1">
      <alignment wrapText="1"/>
      <protection locked="0"/>
    </xf>
    <xf numFmtId="164" fontId="5" fillId="0" borderId="8" xfId="0" applyNumberFormat="1" applyFont="1" applyBorder="1" applyAlignment="1" applyProtection="1">
      <alignment wrapText="1"/>
      <protection locked="0"/>
    </xf>
    <xf numFmtId="164" fontId="5" fillId="0" borderId="5" xfId="0" applyNumberFormat="1" applyFont="1" applyBorder="1" applyAlignment="1" applyProtection="1">
      <alignment wrapText="1"/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164" fontId="8" fillId="0" borderId="6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Fill="1" applyBorder="1" applyAlignment="1" applyProtection="1">
      <alignment horizontal="center"/>
      <protection locked="0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164" fontId="6" fillId="0" borderId="17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19" xfId="0" applyNumberFormat="1" applyFont="1" applyFill="1" applyBorder="1" applyProtection="1">
      <protection locked="0"/>
    </xf>
    <xf numFmtId="164" fontId="6" fillId="0" borderId="13" xfId="0" applyNumberFormat="1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164" fontId="6" fillId="0" borderId="23" xfId="0" applyNumberFormat="1" applyFont="1" applyFill="1" applyBorder="1" applyProtection="1">
      <protection locked="0"/>
    </xf>
  </cellXfs>
  <cellStyles count="3">
    <cellStyle name="Normal" xfId="0" builtinId="0"/>
    <cellStyle name="Normal 2" xfId="2" xr:uid="{4A68AB46-9BFB-4491-8D8C-13B0E4ACF621}"/>
    <cellStyle name="Normal 4" xfId="1" xr:uid="{3D2E7CCB-3163-4F66-B648-C74144007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92A8-4CCA-4E48-AE44-793D1CEA4263}">
  <dimension ref="A1:G129"/>
  <sheetViews>
    <sheetView tabSelected="1" zoomScaleNormal="100" workbookViewId="0">
      <selection activeCell="F8" sqref="F8"/>
    </sheetView>
  </sheetViews>
  <sheetFormatPr defaultRowHeight="15" x14ac:dyDescent="0.25"/>
  <cols>
    <col min="1" max="1" width="8.85546875" style="120"/>
    <col min="2" max="2" width="12.42578125" customWidth="1"/>
    <col min="3" max="3" width="69" bestFit="1" customWidth="1"/>
    <col min="6" max="6" width="10.85546875" bestFit="1" customWidth="1"/>
    <col min="7" max="7" width="14.140625" customWidth="1"/>
    <col min="258" max="258" width="12.42578125" customWidth="1"/>
    <col min="259" max="259" width="69" bestFit="1" customWidth="1"/>
    <col min="262" max="262" width="10.85546875" bestFit="1" customWidth="1"/>
    <col min="263" max="263" width="12.28515625" bestFit="1" customWidth="1"/>
    <col min="514" max="514" width="12.42578125" customWidth="1"/>
    <col min="515" max="515" width="69" bestFit="1" customWidth="1"/>
    <col min="518" max="518" width="10.85546875" bestFit="1" customWidth="1"/>
    <col min="519" max="519" width="12.28515625" bestFit="1" customWidth="1"/>
    <col min="770" max="770" width="12.42578125" customWidth="1"/>
    <col min="771" max="771" width="69" bestFit="1" customWidth="1"/>
    <col min="774" max="774" width="10.85546875" bestFit="1" customWidth="1"/>
    <col min="775" max="775" width="12.28515625" bestFit="1" customWidth="1"/>
    <col min="1026" max="1026" width="12.42578125" customWidth="1"/>
    <col min="1027" max="1027" width="69" bestFit="1" customWidth="1"/>
    <col min="1030" max="1030" width="10.85546875" bestFit="1" customWidth="1"/>
    <col min="1031" max="1031" width="12.28515625" bestFit="1" customWidth="1"/>
    <col min="1282" max="1282" width="12.42578125" customWidth="1"/>
    <col min="1283" max="1283" width="69" bestFit="1" customWidth="1"/>
    <col min="1286" max="1286" width="10.85546875" bestFit="1" customWidth="1"/>
    <col min="1287" max="1287" width="12.28515625" bestFit="1" customWidth="1"/>
    <col min="1538" max="1538" width="12.42578125" customWidth="1"/>
    <col min="1539" max="1539" width="69" bestFit="1" customWidth="1"/>
    <col min="1542" max="1542" width="10.85546875" bestFit="1" customWidth="1"/>
    <col min="1543" max="1543" width="12.28515625" bestFit="1" customWidth="1"/>
    <col min="1794" max="1794" width="12.42578125" customWidth="1"/>
    <col min="1795" max="1795" width="69" bestFit="1" customWidth="1"/>
    <col min="1798" max="1798" width="10.85546875" bestFit="1" customWidth="1"/>
    <col min="1799" max="1799" width="12.28515625" bestFit="1" customWidth="1"/>
    <col min="2050" max="2050" width="12.42578125" customWidth="1"/>
    <col min="2051" max="2051" width="69" bestFit="1" customWidth="1"/>
    <col min="2054" max="2054" width="10.85546875" bestFit="1" customWidth="1"/>
    <col min="2055" max="2055" width="12.28515625" bestFit="1" customWidth="1"/>
    <col min="2306" max="2306" width="12.42578125" customWidth="1"/>
    <col min="2307" max="2307" width="69" bestFit="1" customWidth="1"/>
    <col min="2310" max="2310" width="10.85546875" bestFit="1" customWidth="1"/>
    <col min="2311" max="2311" width="12.28515625" bestFit="1" customWidth="1"/>
    <col min="2562" max="2562" width="12.42578125" customWidth="1"/>
    <col min="2563" max="2563" width="69" bestFit="1" customWidth="1"/>
    <col min="2566" max="2566" width="10.85546875" bestFit="1" customWidth="1"/>
    <col min="2567" max="2567" width="12.28515625" bestFit="1" customWidth="1"/>
    <col min="2818" max="2818" width="12.42578125" customWidth="1"/>
    <col min="2819" max="2819" width="69" bestFit="1" customWidth="1"/>
    <col min="2822" max="2822" width="10.85546875" bestFit="1" customWidth="1"/>
    <col min="2823" max="2823" width="12.28515625" bestFit="1" customWidth="1"/>
    <col min="3074" max="3074" width="12.42578125" customWidth="1"/>
    <col min="3075" max="3075" width="69" bestFit="1" customWidth="1"/>
    <col min="3078" max="3078" width="10.85546875" bestFit="1" customWidth="1"/>
    <col min="3079" max="3079" width="12.28515625" bestFit="1" customWidth="1"/>
    <col min="3330" max="3330" width="12.42578125" customWidth="1"/>
    <col min="3331" max="3331" width="69" bestFit="1" customWidth="1"/>
    <col min="3334" max="3334" width="10.85546875" bestFit="1" customWidth="1"/>
    <col min="3335" max="3335" width="12.28515625" bestFit="1" customWidth="1"/>
    <col min="3586" max="3586" width="12.42578125" customWidth="1"/>
    <col min="3587" max="3587" width="69" bestFit="1" customWidth="1"/>
    <col min="3590" max="3590" width="10.85546875" bestFit="1" customWidth="1"/>
    <col min="3591" max="3591" width="12.28515625" bestFit="1" customWidth="1"/>
    <col min="3842" max="3842" width="12.42578125" customWidth="1"/>
    <col min="3843" max="3843" width="69" bestFit="1" customWidth="1"/>
    <col min="3846" max="3846" width="10.85546875" bestFit="1" customWidth="1"/>
    <col min="3847" max="3847" width="12.28515625" bestFit="1" customWidth="1"/>
    <col min="4098" max="4098" width="12.42578125" customWidth="1"/>
    <col min="4099" max="4099" width="69" bestFit="1" customWidth="1"/>
    <col min="4102" max="4102" width="10.85546875" bestFit="1" customWidth="1"/>
    <col min="4103" max="4103" width="12.28515625" bestFit="1" customWidth="1"/>
    <col min="4354" max="4354" width="12.42578125" customWidth="1"/>
    <col min="4355" max="4355" width="69" bestFit="1" customWidth="1"/>
    <col min="4358" max="4358" width="10.85546875" bestFit="1" customWidth="1"/>
    <col min="4359" max="4359" width="12.28515625" bestFit="1" customWidth="1"/>
    <col min="4610" max="4610" width="12.42578125" customWidth="1"/>
    <col min="4611" max="4611" width="69" bestFit="1" customWidth="1"/>
    <col min="4614" max="4614" width="10.85546875" bestFit="1" customWidth="1"/>
    <col min="4615" max="4615" width="12.28515625" bestFit="1" customWidth="1"/>
    <col min="4866" max="4866" width="12.42578125" customWidth="1"/>
    <col min="4867" max="4867" width="69" bestFit="1" customWidth="1"/>
    <col min="4870" max="4870" width="10.85546875" bestFit="1" customWidth="1"/>
    <col min="4871" max="4871" width="12.28515625" bestFit="1" customWidth="1"/>
    <col min="5122" max="5122" width="12.42578125" customWidth="1"/>
    <col min="5123" max="5123" width="69" bestFit="1" customWidth="1"/>
    <col min="5126" max="5126" width="10.85546875" bestFit="1" customWidth="1"/>
    <col min="5127" max="5127" width="12.28515625" bestFit="1" customWidth="1"/>
    <col min="5378" max="5378" width="12.42578125" customWidth="1"/>
    <col min="5379" max="5379" width="69" bestFit="1" customWidth="1"/>
    <col min="5382" max="5382" width="10.85546875" bestFit="1" customWidth="1"/>
    <col min="5383" max="5383" width="12.28515625" bestFit="1" customWidth="1"/>
    <col min="5634" max="5634" width="12.42578125" customWidth="1"/>
    <col min="5635" max="5635" width="69" bestFit="1" customWidth="1"/>
    <col min="5638" max="5638" width="10.85546875" bestFit="1" customWidth="1"/>
    <col min="5639" max="5639" width="12.28515625" bestFit="1" customWidth="1"/>
    <col min="5890" max="5890" width="12.42578125" customWidth="1"/>
    <col min="5891" max="5891" width="69" bestFit="1" customWidth="1"/>
    <col min="5894" max="5894" width="10.85546875" bestFit="1" customWidth="1"/>
    <col min="5895" max="5895" width="12.28515625" bestFit="1" customWidth="1"/>
    <col min="6146" max="6146" width="12.42578125" customWidth="1"/>
    <col min="6147" max="6147" width="69" bestFit="1" customWidth="1"/>
    <col min="6150" max="6150" width="10.85546875" bestFit="1" customWidth="1"/>
    <col min="6151" max="6151" width="12.28515625" bestFit="1" customWidth="1"/>
    <col min="6402" max="6402" width="12.42578125" customWidth="1"/>
    <col min="6403" max="6403" width="69" bestFit="1" customWidth="1"/>
    <col min="6406" max="6406" width="10.85546875" bestFit="1" customWidth="1"/>
    <col min="6407" max="6407" width="12.28515625" bestFit="1" customWidth="1"/>
    <col min="6658" max="6658" width="12.42578125" customWidth="1"/>
    <col min="6659" max="6659" width="69" bestFit="1" customWidth="1"/>
    <col min="6662" max="6662" width="10.85546875" bestFit="1" customWidth="1"/>
    <col min="6663" max="6663" width="12.28515625" bestFit="1" customWidth="1"/>
    <col min="6914" max="6914" width="12.42578125" customWidth="1"/>
    <col min="6915" max="6915" width="69" bestFit="1" customWidth="1"/>
    <col min="6918" max="6918" width="10.85546875" bestFit="1" customWidth="1"/>
    <col min="6919" max="6919" width="12.28515625" bestFit="1" customWidth="1"/>
    <col min="7170" max="7170" width="12.42578125" customWidth="1"/>
    <col min="7171" max="7171" width="69" bestFit="1" customWidth="1"/>
    <col min="7174" max="7174" width="10.85546875" bestFit="1" customWidth="1"/>
    <col min="7175" max="7175" width="12.28515625" bestFit="1" customWidth="1"/>
    <col min="7426" max="7426" width="12.42578125" customWidth="1"/>
    <col min="7427" max="7427" width="69" bestFit="1" customWidth="1"/>
    <col min="7430" max="7430" width="10.85546875" bestFit="1" customWidth="1"/>
    <col min="7431" max="7431" width="12.28515625" bestFit="1" customWidth="1"/>
    <col min="7682" max="7682" width="12.42578125" customWidth="1"/>
    <col min="7683" max="7683" width="69" bestFit="1" customWidth="1"/>
    <col min="7686" max="7686" width="10.85546875" bestFit="1" customWidth="1"/>
    <col min="7687" max="7687" width="12.28515625" bestFit="1" customWidth="1"/>
    <col min="7938" max="7938" width="12.42578125" customWidth="1"/>
    <col min="7939" max="7939" width="69" bestFit="1" customWidth="1"/>
    <col min="7942" max="7942" width="10.85546875" bestFit="1" customWidth="1"/>
    <col min="7943" max="7943" width="12.28515625" bestFit="1" customWidth="1"/>
    <col min="8194" max="8194" width="12.42578125" customWidth="1"/>
    <col min="8195" max="8195" width="69" bestFit="1" customWidth="1"/>
    <col min="8198" max="8198" width="10.85546875" bestFit="1" customWidth="1"/>
    <col min="8199" max="8199" width="12.28515625" bestFit="1" customWidth="1"/>
    <col min="8450" max="8450" width="12.42578125" customWidth="1"/>
    <col min="8451" max="8451" width="69" bestFit="1" customWidth="1"/>
    <col min="8454" max="8454" width="10.85546875" bestFit="1" customWidth="1"/>
    <col min="8455" max="8455" width="12.28515625" bestFit="1" customWidth="1"/>
    <col min="8706" max="8706" width="12.42578125" customWidth="1"/>
    <col min="8707" max="8707" width="69" bestFit="1" customWidth="1"/>
    <col min="8710" max="8710" width="10.85546875" bestFit="1" customWidth="1"/>
    <col min="8711" max="8711" width="12.28515625" bestFit="1" customWidth="1"/>
    <col min="8962" max="8962" width="12.42578125" customWidth="1"/>
    <col min="8963" max="8963" width="69" bestFit="1" customWidth="1"/>
    <col min="8966" max="8966" width="10.85546875" bestFit="1" customWidth="1"/>
    <col min="8967" max="8967" width="12.28515625" bestFit="1" customWidth="1"/>
    <col min="9218" max="9218" width="12.42578125" customWidth="1"/>
    <col min="9219" max="9219" width="69" bestFit="1" customWidth="1"/>
    <col min="9222" max="9222" width="10.85546875" bestFit="1" customWidth="1"/>
    <col min="9223" max="9223" width="12.28515625" bestFit="1" customWidth="1"/>
    <col min="9474" max="9474" width="12.42578125" customWidth="1"/>
    <col min="9475" max="9475" width="69" bestFit="1" customWidth="1"/>
    <col min="9478" max="9478" width="10.85546875" bestFit="1" customWidth="1"/>
    <col min="9479" max="9479" width="12.28515625" bestFit="1" customWidth="1"/>
    <col min="9730" max="9730" width="12.42578125" customWidth="1"/>
    <col min="9731" max="9731" width="69" bestFit="1" customWidth="1"/>
    <col min="9734" max="9734" width="10.85546875" bestFit="1" customWidth="1"/>
    <col min="9735" max="9735" width="12.28515625" bestFit="1" customWidth="1"/>
    <col min="9986" max="9986" width="12.42578125" customWidth="1"/>
    <col min="9987" max="9987" width="69" bestFit="1" customWidth="1"/>
    <col min="9990" max="9990" width="10.85546875" bestFit="1" customWidth="1"/>
    <col min="9991" max="9991" width="12.28515625" bestFit="1" customWidth="1"/>
    <col min="10242" max="10242" width="12.42578125" customWidth="1"/>
    <col min="10243" max="10243" width="69" bestFit="1" customWidth="1"/>
    <col min="10246" max="10246" width="10.85546875" bestFit="1" customWidth="1"/>
    <col min="10247" max="10247" width="12.28515625" bestFit="1" customWidth="1"/>
    <col min="10498" max="10498" width="12.42578125" customWidth="1"/>
    <col min="10499" max="10499" width="69" bestFit="1" customWidth="1"/>
    <col min="10502" max="10502" width="10.85546875" bestFit="1" customWidth="1"/>
    <col min="10503" max="10503" width="12.28515625" bestFit="1" customWidth="1"/>
    <col min="10754" max="10754" width="12.42578125" customWidth="1"/>
    <col min="10755" max="10755" width="69" bestFit="1" customWidth="1"/>
    <col min="10758" max="10758" width="10.85546875" bestFit="1" customWidth="1"/>
    <col min="10759" max="10759" width="12.28515625" bestFit="1" customWidth="1"/>
    <col min="11010" max="11010" width="12.42578125" customWidth="1"/>
    <col min="11011" max="11011" width="69" bestFit="1" customWidth="1"/>
    <col min="11014" max="11014" width="10.85546875" bestFit="1" customWidth="1"/>
    <col min="11015" max="11015" width="12.28515625" bestFit="1" customWidth="1"/>
    <col min="11266" max="11266" width="12.42578125" customWidth="1"/>
    <col min="11267" max="11267" width="69" bestFit="1" customWidth="1"/>
    <col min="11270" max="11270" width="10.85546875" bestFit="1" customWidth="1"/>
    <col min="11271" max="11271" width="12.28515625" bestFit="1" customWidth="1"/>
    <col min="11522" max="11522" width="12.42578125" customWidth="1"/>
    <col min="11523" max="11523" width="69" bestFit="1" customWidth="1"/>
    <col min="11526" max="11526" width="10.85546875" bestFit="1" customWidth="1"/>
    <col min="11527" max="11527" width="12.28515625" bestFit="1" customWidth="1"/>
    <col min="11778" max="11778" width="12.42578125" customWidth="1"/>
    <col min="11779" max="11779" width="69" bestFit="1" customWidth="1"/>
    <col min="11782" max="11782" width="10.85546875" bestFit="1" customWidth="1"/>
    <col min="11783" max="11783" width="12.28515625" bestFit="1" customWidth="1"/>
    <col min="12034" max="12034" width="12.42578125" customWidth="1"/>
    <col min="12035" max="12035" width="69" bestFit="1" customWidth="1"/>
    <col min="12038" max="12038" width="10.85546875" bestFit="1" customWidth="1"/>
    <col min="12039" max="12039" width="12.28515625" bestFit="1" customWidth="1"/>
    <col min="12290" max="12290" width="12.42578125" customWidth="1"/>
    <col min="12291" max="12291" width="69" bestFit="1" customWidth="1"/>
    <col min="12294" max="12294" width="10.85546875" bestFit="1" customWidth="1"/>
    <col min="12295" max="12295" width="12.28515625" bestFit="1" customWidth="1"/>
    <col min="12546" max="12546" width="12.42578125" customWidth="1"/>
    <col min="12547" max="12547" width="69" bestFit="1" customWidth="1"/>
    <col min="12550" max="12550" width="10.85546875" bestFit="1" customWidth="1"/>
    <col min="12551" max="12551" width="12.28515625" bestFit="1" customWidth="1"/>
    <col min="12802" max="12802" width="12.42578125" customWidth="1"/>
    <col min="12803" max="12803" width="69" bestFit="1" customWidth="1"/>
    <col min="12806" max="12806" width="10.85546875" bestFit="1" customWidth="1"/>
    <col min="12807" max="12807" width="12.28515625" bestFit="1" customWidth="1"/>
    <col min="13058" max="13058" width="12.42578125" customWidth="1"/>
    <col min="13059" max="13059" width="69" bestFit="1" customWidth="1"/>
    <col min="13062" max="13062" width="10.85546875" bestFit="1" customWidth="1"/>
    <col min="13063" max="13063" width="12.28515625" bestFit="1" customWidth="1"/>
    <col min="13314" max="13314" width="12.42578125" customWidth="1"/>
    <col min="13315" max="13315" width="69" bestFit="1" customWidth="1"/>
    <col min="13318" max="13318" width="10.85546875" bestFit="1" customWidth="1"/>
    <col min="13319" max="13319" width="12.28515625" bestFit="1" customWidth="1"/>
    <col min="13570" max="13570" width="12.42578125" customWidth="1"/>
    <col min="13571" max="13571" width="69" bestFit="1" customWidth="1"/>
    <col min="13574" max="13574" width="10.85546875" bestFit="1" customWidth="1"/>
    <col min="13575" max="13575" width="12.28515625" bestFit="1" customWidth="1"/>
    <col min="13826" max="13826" width="12.42578125" customWidth="1"/>
    <col min="13827" max="13827" width="69" bestFit="1" customWidth="1"/>
    <col min="13830" max="13830" width="10.85546875" bestFit="1" customWidth="1"/>
    <col min="13831" max="13831" width="12.28515625" bestFit="1" customWidth="1"/>
    <col min="14082" max="14082" width="12.42578125" customWidth="1"/>
    <col min="14083" max="14083" width="69" bestFit="1" customWidth="1"/>
    <col min="14086" max="14086" width="10.85546875" bestFit="1" customWidth="1"/>
    <col min="14087" max="14087" width="12.28515625" bestFit="1" customWidth="1"/>
    <col min="14338" max="14338" width="12.42578125" customWidth="1"/>
    <col min="14339" max="14339" width="69" bestFit="1" customWidth="1"/>
    <col min="14342" max="14342" width="10.85546875" bestFit="1" customWidth="1"/>
    <col min="14343" max="14343" width="12.28515625" bestFit="1" customWidth="1"/>
    <col min="14594" max="14594" width="12.42578125" customWidth="1"/>
    <col min="14595" max="14595" width="69" bestFit="1" customWidth="1"/>
    <col min="14598" max="14598" width="10.85546875" bestFit="1" customWidth="1"/>
    <col min="14599" max="14599" width="12.28515625" bestFit="1" customWidth="1"/>
    <col min="14850" max="14850" width="12.42578125" customWidth="1"/>
    <col min="14851" max="14851" width="69" bestFit="1" customWidth="1"/>
    <col min="14854" max="14854" width="10.85546875" bestFit="1" customWidth="1"/>
    <col min="14855" max="14855" width="12.28515625" bestFit="1" customWidth="1"/>
    <col min="15106" max="15106" width="12.42578125" customWidth="1"/>
    <col min="15107" max="15107" width="69" bestFit="1" customWidth="1"/>
    <col min="15110" max="15110" width="10.85546875" bestFit="1" customWidth="1"/>
    <col min="15111" max="15111" width="12.28515625" bestFit="1" customWidth="1"/>
    <col min="15362" max="15362" width="12.42578125" customWidth="1"/>
    <col min="15363" max="15363" width="69" bestFit="1" customWidth="1"/>
    <col min="15366" max="15366" width="10.85546875" bestFit="1" customWidth="1"/>
    <col min="15367" max="15367" width="12.28515625" bestFit="1" customWidth="1"/>
    <col min="15618" max="15618" width="12.42578125" customWidth="1"/>
    <col min="15619" max="15619" width="69" bestFit="1" customWidth="1"/>
    <col min="15622" max="15622" width="10.85546875" bestFit="1" customWidth="1"/>
    <col min="15623" max="15623" width="12.28515625" bestFit="1" customWidth="1"/>
    <col min="15874" max="15874" width="12.42578125" customWidth="1"/>
    <col min="15875" max="15875" width="69" bestFit="1" customWidth="1"/>
    <col min="15878" max="15878" width="10.85546875" bestFit="1" customWidth="1"/>
    <col min="15879" max="15879" width="12.28515625" bestFit="1" customWidth="1"/>
    <col min="16130" max="16130" width="12.42578125" customWidth="1"/>
    <col min="16131" max="16131" width="69" bestFit="1" customWidth="1"/>
    <col min="16134" max="16134" width="10.85546875" bestFit="1" customWidth="1"/>
    <col min="16135" max="16135" width="12.28515625" bestFit="1" customWidth="1"/>
  </cols>
  <sheetData>
    <row r="1" spans="1:7" ht="21" x14ac:dyDescent="0.35">
      <c r="B1" s="129" t="s">
        <v>241</v>
      </c>
    </row>
    <row r="2" spans="1:7" ht="15.75" x14ac:dyDescent="0.25">
      <c r="B2" s="128" t="s">
        <v>242</v>
      </c>
    </row>
    <row r="3" spans="1:7" ht="15.75" x14ac:dyDescent="0.25">
      <c r="B3" s="128" t="s">
        <v>243</v>
      </c>
    </row>
    <row r="4" spans="1:7" ht="15.75" thickBot="1" x14ac:dyDescent="0.3">
      <c r="B4" s="1"/>
      <c r="C4" s="2"/>
      <c r="D4" s="3"/>
      <c r="E4" s="4"/>
      <c r="F4" s="5"/>
      <c r="G4" s="6"/>
    </row>
    <row r="5" spans="1:7" ht="28.5" thickTop="1" thickBot="1" x14ac:dyDescent="0.3">
      <c r="A5" s="121" t="s">
        <v>235</v>
      </c>
      <c r="B5" s="75" t="s">
        <v>0</v>
      </c>
      <c r="C5" s="69" t="s">
        <v>1</v>
      </c>
      <c r="D5" s="70" t="s">
        <v>2</v>
      </c>
      <c r="E5" s="71" t="s">
        <v>3</v>
      </c>
      <c r="F5" s="72" t="s">
        <v>4</v>
      </c>
      <c r="G5" s="105" t="s">
        <v>5</v>
      </c>
    </row>
    <row r="6" spans="1:7" ht="2.25" customHeight="1" thickTop="1" thickBot="1" x14ac:dyDescent="0.3">
      <c r="A6" s="121"/>
      <c r="B6" s="75"/>
      <c r="C6" s="71"/>
      <c r="D6" s="73"/>
      <c r="E6" s="71"/>
      <c r="F6" s="74"/>
      <c r="G6" s="106"/>
    </row>
    <row r="7" spans="1:7" ht="16.5" thickTop="1" thickBot="1" x14ac:dyDescent="0.3">
      <c r="A7" s="122"/>
      <c r="B7" s="144" t="s">
        <v>232</v>
      </c>
      <c r="C7" s="145"/>
      <c r="D7" s="73"/>
      <c r="E7" s="71"/>
      <c r="F7" s="74"/>
      <c r="G7" s="106"/>
    </row>
    <row r="8" spans="1:7" ht="15.75" thickTop="1" x14ac:dyDescent="0.25">
      <c r="A8" s="123">
        <v>1</v>
      </c>
      <c r="B8" s="76" t="s">
        <v>6</v>
      </c>
      <c r="C8" s="8" t="s">
        <v>7</v>
      </c>
      <c r="D8" s="9">
        <v>1</v>
      </c>
      <c r="E8" s="10" t="s">
        <v>8</v>
      </c>
      <c r="F8" s="159"/>
      <c r="G8" s="107">
        <f>D8*F8</f>
        <v>0</v>
      </c>
    </row>
    <row r="9" spans="1:7" x14ac:dyDescent="0.25">
      <c r="A9" s="124">
        <f>A8+1</f>
        <v>2</v>
      </c>
      <c r="B9" s="77" t="s">
        <v>9</v>
      </c>
      <c r="C9" s="11" t="s">
        <v>10</v>
      </c>
      <c r="D9" s="12">
        <v>1</v>
      </c>
      <c r="E9" s="13" t="s">
        <v>8</v>
      </c>
      <c r="F9" s="160"/>
      <c r="G9" s="108">
        <f>F9*D9</f>
        <v>0</v>
      </c>
    </row>
    <row r="10" spans="1:7" ht="15" customHeight="1" x14ac:dyDescent="0.25">
      <c r="A10" s="124">
        <f>A9+1</f>
        <v>3</v>
      </c>
      <c r="B10" s="77" t="s">
        <v>11</v>
      </c>
      <c r="C10" s="14" t="s">
        <v>12</v>
      </c>
      <c r="D10" s="12">
        <v>25500</v>
      </c>
      <c r="E10" s="15" t="s">
        <v>13</v>
      </c>
      <c r="F10" s="160"/>
      <c r="G10" s="108">
        <f t="shared" ref="G10:G41" si="0">F10*D10</f>
        <v>0</v>
      </c>
    </row>
    <row r="11" spans="1:7" ht="16.5" customHeight="1" x14ac:dyDescent="0.25">
      <c r="A11" s="124">
        <f>A10+1</f>
        <v>4</v>
      </c>
      <c r="B11" s="78" t="s">
        <v>14</v>
      </c>
      <c r="C11" s="16" t="s">
        <v>15</v>
      </c>
      <c r="D11" s="12">
        <v>200</v>
      </c>
      <c r="E11" s="15" t="s">
        <v>13</v>
      </c>
      <c r="F11" s="160"/>
      <c r="G11" s="108">
        <f t="shared" si="0"/>
        <v>0</v>
      </c>
    </row>
    <row r="12" spans="1:7" ht="20.25" customHeight="1" x14ac:dyDescent="0.25">
      <c r="A12" s="124">
        <f>A11+1</f>
        <v>5</v>
      </c>
      <c r="B12" s="78" t="s">
        <v>16</v>
      </c>
      <c r="C12" s="16" t="s">
        <v>17</v>
      </c>
      <c r="D12" s="12">
        <v>4</v>
      </c>
      <c r="E12" s="17" t="s">
        <v>18</v>
      </c>
      <c r="F12" s="160"/>
      <c r="G12" s="108">
        <f t="shared" si="0"/>
        <v>0</v>
      </c>
    </row>
    <row r="13" spans="1:7" ht="15" customHeight="1" x14ac:dyDescent="0.25">
      <c r="A13" s="124">
        <f>A12+1</f>
        <v>6</v>
      </c>
      <c r="B13" s="77" t="s">
        <v>19</v>
      </c>
      <c r="C13" s="11" t="s">
        <v>20</v>
      </c>
      <c r="D13" s="18">
        <v>22.65</v>
      </c>
      <c r="E13" s="13" t="s">
        <v>21</v>
      </c>
      <c r="F13" s="160"/>
      <c r="G13" s="108">
        <f t="shared" si="0"/>
        <v>0</v>
      </c>
    </row>
    <row r="14" spans="1:7" ht="15.75" customHeight="1" x14ac:dyDescent="0.25">
      <c r="A14" s="124">
        <f t="shared" ref="A14:A42" si="1">A13+1</f>
        <v>7</v>
      </c>
      <c r="B14" s="77" t="s">
        <v>22</v>
      </c>
      <c r="C14" s="14" t="s">
        <v>23</v>
      </c>
      <c r="D14" s="12">
        <v>9625</v>
      </c>
      <c r="E14" s="13" t="s">
        <v>24</v>
      </c>
      <c r="F14" s="160"/>
      <c r="G14" s="108">
        <f t="shared" si="0"/>
        <v>0</v>
      </c>
    </row>
    <row r="15" spans="1:7" ht="14.25" customHeight="1" x14ac:dyDescent="0.25">
      <c r="A15" s="124">
        <f t="shared" si="1"/>
        <v>8</v>
      </c>
      <c r="B15" s="77" t="s">
        <v>25</v>
      </c>
      <c r="C15" s="14" t="s">
        <v>26</v>
      </c>
      <c r="D15" s="12">
        <v>6250</v>
      </c>
      <c r="E15" s="13" t="s">
        <v>24</v>
      </c>
      <c r="F15" s="160"/>
      <c r="G15" s="108">
        <f t="shared" si="0"/>
        <v>0</v>
      </c>
    </row>
    <row r="16" spans="1:7" ht="16.5" customHeight="1" x14ac:dyDescent="0.25">
      <c r="A16" s="124">
        <f t="shared" si="1"/>
        <v>9</v>
      </c>
      <c r="B16" s="78" t="s">
        <v>27</v>
      </c>
      <c r="C16" s="16" t="s">
        <v>28</v>
      </c>
      <c r="D16" s="19">
        <v>9187</v>
      </c>
      <c r="E16" s="17" t="s">
        <v>29</v>
      </c>
      <c r="F16" s="161"/>
      <c r="G16" s="108">
        <f t="shared" si="0"/>
        <v>0</v>
      </c>
    </row>
    <row r="17" spans="1:7" ht="14.25" customHeight="1" x14ac:dyDescent="0.25">
      <c r="A17" s="124">
        <f t="shared" si="1"/>
        <v>10</v>
      </c>
      <c r="B17" s="79" t="s">
        <v>30</v>
      </c>
      <c r="C17" s="14" t="s">
        <v>31</v>
      </c>
      <c r="D17" s="19">
        <v>8798</v>
      </c>
      <c r="E17" s="17" t="s">
        <v>29</v>
      </c>
      <c r="F17" s="161"/>
      <c r="G17" s="108">
        <f t="shared" si="0"/>
        <v>0</v>
      </c>
    </row>
    <row r="18" spans="1:7" ht="16.5" customHeight="1" x14ac:dyDescent="0.25">
      <c r="A18" s="124">
        <f t="shared" si="1"/>
        <v>11</v>
      </c>
      <c r="B18" s="79" t="s">
        <v>32</v>
      </c>
      <c r="C18" s="14" t="s">
        <v>33</v>
      </c>
      <c r="D18" s="19">
        <v>80000</v>
      </c>
      <c r="E18" s="17" t="s">
        <v>29</v>
      </c>
      <c r="F18" s="161"/>
      <c r="G18" s="108">
        <f t="shared" si="0"/>
        <v>0</v>
      </c>
    </row>
    <row r="19" spans="1:7" ht="16.5" customHeight="1" x14ac:dyDescent="0.25">
      <c r="A19" s="124">
        <f t="shared" si="1"/>
        <v>12</v>
      </c>
      <c r="B19" s="79" t="s">
        <v>34</v>
      </c>
      <c r="C19" s="14" t="s">
        <v>35</v>
      </c>
      <c r="D19" s="19">
        <v>1960</v>
      </c>
      <c r="E19" s="15" t="s">
        <v>36</v>
      </c>
      <c r="F19" s="161"/>
      <c r="G19" s="108">
        <f t="shared" si="0"/>
        <v>0</v>
      </c>
    </row>
    <row r="20" spans="1:7" ht="15.75" customHeight="1" x14ac:dyDescent="0.25">
      <c r="A20" s="124">
        <f t="shared" si="1"/>
        <v>13</v>
      </c>
      <c r="B20" s="79" t="s">
        <v>37</v>
      </c>
      <c r="C20" s="14" t="s">
        <v>38</v>
      </c>
      <c r="D20" s="19">
        <v>4450</v>
      </c>
      <c r="E20" s="15" t="s">
        <v>36</v>
      </c>
      <c r="F20" s="161"/>
      <c r="G20" s="108">
        <f t="shared" si="0"/>
        <v>0</v>
      </c>
    </row>
    <row r="21" spans="1:7" ht="15.75" customHeight="1" x14ac:dyDescent="0.25">
      <c r="A21" s="124">
        <f t="shared" si="1"/>
        <v>14</v>
      </c>
      <c r="B21" s="79" t="s">
        <v>39</v>
      </c>
      <c r="C21" s="16" t="s">
        <v>40</v>
      </c>
      <c r="D21" s="20">
        <v>33.200000000000003</v>
      </c>
      <c r="E21" s="17" t="s">
        <v>24</v>
      </c>
      <c r="F21" s="161"/>
      <c r="G21" s="108">
        <f t="shared" si="0"/>
        <v>0</v>
      </c>
    </row>
    <row r="22" spans="1:7" x14ac:dyDescent="0.25">
      <c r="A22" s="124">
        <f t="shared" si="1"/>
        <v>15</v>
      </c>
      <c r="B22" s="79" t="s">
        <v>41</v>
      </c>
      <c r="C22" s="14" t="s">
        <v>42</v>
      </c>
      <c r="D22" s="19">
        <v>25</v>
      </c>
      <c r="E22" s="17" t="s">
        <v>18</v>
      </c>
      <c r="F22" s="161"/>
      <c r="G22" s="108">
        <f t="shared" si="0"/>
        <v>0</v>
      </c>
    </row>
    <row r="23" spans="1:7" ht="14.25" customHeight="1" x14ac:dyDescent="0.25">
      <c r="A23" s="124">
        <f t="shared" si="1"/>
        <v>16</v>
      </c>
      <c r="B23" s="79" t="s">
        <v>43</v>
      </c>
      <c r="C23" s="14" t="s">
        <v>44</v>
      </c>
      <c r="D23" s="19">
        <v>12</v>
      </c>
      <c r="E23" s="17" t="s">
        <v>18</v>
      </c>
      <c r="F23" s="161"/>
      <c r="G23" s="108">
        <f t="shared" si="0"/>
        <v>0</v>
      </c>
    </row>
    <row r="24" spans="1:7" x14ac:dyDescent="0.25">
      <c r="A24" s="124">
        <f t="shared" si="1"/>
        <v>17</v>
      </c>
      <c r="B24" s="79" t="s">
        <v>45</v>
      </c>
      <c r="C24" s="14" t="s">
        <v>46</v>
      </c>
      <c r="D24" s="19">
        <v>3</v>
      </c>
      <c r="E24" s="17" t="s">
        <v>18</v>
      </c>
      <c r="F24" s="161"/>
      <c r="G24" s="108">
        <f t="shared" si="0"/>
        <v>0</v>
      </c>
    </row>
    <row r="25" spans="1:7" ht="19.5" customHeight="1" x14ac:dyDescent="0.25">
      <c r="A25" s="124">
        <f t="shared" si="1"/>
        <v>18</v>
      </c>
      <c r="B25" s="79" t="s">
        <v>47</v>
      </c>
      <c r="C25" s="14" t="s">
        <v>48</v>
      </c>
      <c r="D25" s="19">
        <v>8</v>
      </c>
      <c r="E25" s="17" t="s">
        <v>18</v>
      </c>
      <c r="F25" s="161"/>
      <c r="G25" s="108">
        <f t="shared" si="0"/>
        <v>0</v>
      </c>
    </row>
    <row r="26" spans="1:7" ht="21.75" customHeight="1" x14ac:dyDescent="0.25">
      <c r="A26" s="124">
        <f t="shared" si="1"/>
        <v>19</v>
      </c>
      <c r="B26" s="80" t="s">
        <v>49</v>
      </c>
      <c r="C26" s="16" t="s">
        <v>50</v>
      </c>
      <c r="D26" s="19">
        <v>1656</v>
      </c>
      <c r="E26" s="17" t="s">
        <v>13</v>
      </c>
      <c r="F26" s="161"/>
      <c r="G26" s="108">
        <f t="shared" si="0"/>
        <v>0</v>
      </c>
    </row>
    <row r="27" spans="1:7" ht="17.25" customHeight="1" x14ac:dyDescent="0.25">
      <c r="A27" s="124">
        <f t="shared" si="1"/>
        <v>20</v>
      </c>
      <c r="B27" s="78" t="s">
        <v>51</v>
      </c>
      <c r="C27" s="16" t="s">
        <v>52</v>
      </c>
      <c r="D27" s="19">
        <v>4056</v>
      </c>
      <c r="E27" s="17" t="s">
        <v>13</v>
      </c>
      <c r="F27" s="161"/>
      <c r="G27" s="108">
        <f t="shared" si="0"/>
        <v>0</v>
      </c>
    </row>
    <row r="28" spans="1:7" ht="18.75" customHeight="1" x14ac:dyDescent="0.25">
      <c r="A28" s="124">
        <f t="shared" si="1"/>
        <v>21</v>
      </c>
      <c r="B28" s="78" t="s">
        <v>53</v>
      </c>
      <c r="C28" s="16" t="s">
        <v>54</v>
      </c>
      <c r="D28" s="19">
        <v>941</v>
      </c>
      <c r="E28" s="17" t="s">
        <v>13</v>
      </c>
      <c r="F28" s="161"/>
      <c r="G28" s="108">
        <f t="shared" si="0"/>
        <v>0</v>
      </c>
    </row>
    <row r="29" spans="1:7" ht="21" customHeight="1" x14ac:dyDescent="0.25">
      <c r="A29" s="124">
        <f t="shared" si="1"/>
        <v>22</v>
      </c>
      <c r="B29" s="78" t="s">
        <v>55</v>
      </c>
      <c r="C29" s="16" t="s">
        <v>56</v>
      </c>
      <c r="D29" s="19">
        <v>56</v>
      </c>
      <c r="E29" s="17" t="s">
        <v>13</v>
      </c>
      <c r="F29" s="161"/>
      <c r="G29" s="108">
        <f t="shared" si="0"/>
        <v>0</v>
      </c>
    </row>
    <row r="30" spans="1:7" ht="18.75" customHeight="1" x14ac:dyDescent="0.25">
      <c r="A30" s="124">
        <f t="shared" si="1"/>
        <v>23</v>
      </c>
      <c r="B30" s="78" t="s">
        <v>57</v>
      </c>
      <c r="C30" s="16" t="s">
        <v>58</v>
      </c>
      <c r="D30" s="19">
        <v>50</v>
      </c>
      <c r="E30" s="17" t="s">
        <v>13</v>
      </c>
      <c r="F30" s="161"/>
      <c r="G30" s="108">
        <f t="shared" si="0"/>
        <v>0</v>
      </c>
    </row>
    <row r="31" spans="1:7" ht="19.5" customHeight="1" x14ac:dyDescent="0.25">
      <c r="A31" s="124">
        <f t="shared" si="1"/>
        <v>24</v>
      </c>
      <c r="B31" s="78" t="s">
        <v>59</v>
      </c>
      <c r="C31" s="16" t="s">
        <v>60</v>
      </c>
      <c r="D31" s="19">
        <v>220</v>
      </c>
      <c r="E31" s="17" t="s">
        <v>13</v>
      </c>
      <c r="F31" s="161"/>
      <c r="G31" s="108">
        <f t="shared" si="0"/>
        <v>0</v>
      </c>
    </row>
    <row r="32" spans="1:7" ht="22.5" customHeight="1" x14ac:dyDescent="0.25">
      <c r="A32" s="124">
        <f t="shared" si="1"/>
        <v>25</v>
      </c>
      <c r="B32" s="78" t="s">
        <v>61</v>
      </c>
      <c r="C32" s="21" t="s">
        <v>62</v>
      </c>
      <c r="D32" s="19">
        <v>36</v>
      </c>
      <c r="E32" s="17" t="s">
        <v>18</v>
      </c>
      <c r="F32" s="161"/>
      <c r="G32" s="108">
        <f t="shared" si="0"/>
        <v>0</v>
      </c>
    </row>
    <row r="33" spans="1:7" ht="19.5" customHeight="1" x14ac:dyDescent="0.25">
      <c r="A33" s="124">
        <f t="shared" si="1"/>
        <v>26</v>
      </c>
      <c r="B33" s="78" t="s">
        <v>63</v>
      </c>
      <c r="C33" s="21" t="s">
        <v>64</v>
      </c>
      <c r="D33" s="19">
        <v>69</v>
      </c>
      <c r="E33" s="17" t="s">
        <v>18</v>
      </c>
      <c r="F33" s="161"/>
      <c r="G33" s="108">
        <f t="shared" si="0"/>
        <v>0</v>
      </c>
    </row>
    <row r="34" spans="1:7" ht="15.75" customHeight="1" x14ac:dyDescent="0.25">
      <c r="A34" s="124">
        <f t="shared" si="1"/>
        <v>27</v>
      </c>
      <c r="B34" s="78" t="s">
        <v>65</v>
      </c>
      <c r="C34" s="21" t="s">
        <v>66</v>
      </c>
      <c r="D34" s="19">
        <v>15</v>
      </c>
      <c r="E34" s="17" t="s">
        <v>18</v>
      </c>
      <c r="F34" s="161"/>
      <c r="G34" s="108">
        <f t="shared" si="0"/>
        <v>0</v>
      </c>
    </row>
    <row r="35" spans="1:7" ht="18.75" customHeight="1" x14ac:dyDescent="0.25">
      <c r="A35" s="124">
        <f t="shared" si="1"/>
        <v>28</v>
      </c>
      <c r="B35" s="78" t="s">
        <v>67</v>
      </c>
      <c r="C35" s="21" t="s">
        <v>68</v>
      </c>
      <c r="D35" s="19">
        <v>6</v>
      </c>
      <c r="E35" s="17" t="s">
        <v>18</v>
      </c>
      <c r="F35" s="161"/>
      <c r="G35" s="108">
        <f t="shared" si="0"/>
        <v>0</v>
      </c>
    </row>
    <row r="36" spans="1:7" ht="21.75" customHeight="1" x14ac:dyDescent="0.25">
      <c r="A36" s="124">
        <f t="shared" si="1"/>
        <v>29</v>
      </c>
      <c r="B36" s="79" t="s">
        <v>69</v>
      </c>
      <c r="C36" s="21" t="s">
        <v>70</v>
      </c>
      <c r="D36" s="19">
        <v>665</v>
      </c>
      <c r="E36" s="17" t="s">
        <v>13</v>
      </c>
      <c r="F36" s="161"/>
      <c r="G36" s="108">
        <f t="shared" si="0"/>
        <v>0</v>
      </c>
    </row>
    <row r="37" spans="1:7" ht="16.5" customHeight="1" x14ac:dyDescent="0.25">
      <c r="A37" s="124">
        <f t="shared" si="1"/>
        <v>30</v>
      </c>
      <c r="B37" s="79" t="s">
        <v>71</v>
      </c>
      <c r="C37" s="16" t="s">
        <v>72</v>
      </c>
      <c r="D37" s="19">
        <v>27</v>
      </c>
      <c r="E37" s="17" t="s">
        <v>29</v>
      </c>
      <c r="F37" s="161"/>
      <c r="G37" s="108">
        <f t="shared" si="0"/>
        <v>0</v>
      </c>
    </row>
    <row r="38" spans="1:7" ht="18.75" customHeight="1" x14ac:dyDescent="0.25">
      <c r="A38" s="124">
        <f t="shared" si="1"/>
        <v>31</v>
      </c>
      <c r="B38" s="78" t="s">
        <v>73</v>
      </c>
      <c r="C38" s="16" t="s">
        <v>74</v>
      </c>
      <c r="D38" s="19">
        <v>3685</v>
      </c>
      <c r="E38" s="17" t="s">
        <v>29</v>
      </c>
      <c r="F38" s="161"/>
      <c r="G38" s="108">
        <f t="shared" si="0"/>
        <v>0</v>
      </c>
    </row>
    <row r="39" spans="1:7" ht="15.75" customHeight="1" x14ac:dyDescent="0.25">
      <c r="A39" s="124">
        <f t="shared" si="1"/>
        <v>32</v>
      </c>
      <c r="B39" s="78" t="s">
        <v>75</v>
      </c>
      <c r="C39" s="16" t="s">
        <v>76</v>
      </c>
      <c r="D39" s="19">
        <v>60</v>
      </c>
      <c r="E39" s="17" t="s">
        <v>77</v>
      </c>
      <c r="F39" s="161"/>
      <c r="G39" s="108">
        <f t="shared" si="0"/>
        <v>0</v>
      </c>
    </row>
    <row r="40" spans="1:7" ht="15.75" customHeight="1" x14ac:dyDescent="0.25">
      <c r="A40" s="124">
        <f t="shared" si="1"/>
        <v>33</v>
      </c>
      <c r="B40" s="79" t="s">
        <v>78</v>
      </c>
      <c r="C40" s="16" t="s">
        <v>79</v>
      </c>
      <c r="D40" s="19">
        <v>25</v>
      </c>
      <c r="E40" s="15" t="s">
        <v>36</v>
      </c>
      <c r="F40" s="161"/>
      <c r="G40" s="108">
        <f t="shared" si="0"/>
        <v>0</v>
      </c>
    </row>
    <row r="41" spans="1:7" ht="18" customHeight="1" x14ac:dyDescent="0.25">
      <c r="A41" s="124">
        <f t="shared" si="1"/>
        <v>34</v>
      </c>
      <c r="B41" s="79" t="s">
        <v>80</v>
      </c>
      <c r="C41" s="22" t="s">
        <v>81</v>
      </c>
      <c r="D41" s="19">
        <v>110000</v>
      </c>
      <c r="E41" s="17" t="s">
        <v>29</v>
      </c>
      <c r="F41" s="160"/>
      <c r="G41" s="108">
        <f t="shared" si="0"/>
        <v>0</v>
      </c>
    </row>
    <row r="42" spans="1:7" ht="17.25" customHeight="1" thickBot="1" x14ac:dyDescent="0.3">
      <c r="A42" s="125">
        <f t="shared" si="1"/>
        <v>35</v>
      </c>
      <c r="B42" s="81" t="s">
        <v>82</v>
      </c>
      <c r="C42" s="23" t="s">
        <v>83</v>
      </c>
      <c r="D42" s="24">
        <v>1</v>
      </c>
      <c r="E42" s="25" t="s">
        <v>84</v>
      </c>
      <c r="F42" s="162"/>
      <c r="G42" s="110">
        <f>F42*D42</f>
        <v>0</v>
      </c>
    </row>
    <row r="43" spans="1:7" ht="16.5" customHeight="1" thickTop="1" thickBot="1" x14ac:dyDescent="0.3">
      <c r="A43" s="122"/>
      <c r="B43" s="82"/>
      <c r="C43" s="58" t="s">
        <v>85</v>
      </c>
      <c r="D43" s="58"/>
      <c r="E43" s="58"/>
      <c r="F43" s="59"/>
      <c r="G43" s="111">
        <f>SUM(G8:G42)</f>
        <v>0</v>
      </c>
    </row>
    <row r="44" spans="1:7" ht="16.5" customHeight="1" thickTop="1" thickBot="1" x14ac:dyDescent="0.3">
      <c r="A44" s="122"/>
      <c r="B44" s="146" t="s">
        <v>233</v>
      </c>
      <c r="C44" s="147"/>
      <c r="D44" s="54"/>
      <c r="E44" s="7"/>
      <c r="F44" s="55"/>
      <c r="G44" s="112"/>
    </row>
    <row r="45" spans="1:7" ht="17.25" customHeight="1" thickTop="1" x14ac:dyDescent="0.25">
      <c r="A45" s="123">
        <f>A42+1</f>
        <v>36</v>
      </c>
      <c r="B45" s="83" t="s">
        <v>86</v>
      </c>
      <c r="C45" s="26" t="s">
        <v>87</v>
      </c>
      <c r="D45" s="27">
        <v>4</v>
      </c>
      <c r="E45" s="28" t="s">
        <v>88</v>
      </c>
      <c r="F45" s="163"/>
      <c r="G45" s="113">
        <f>F45*D45</f>
        <v>0</v>
      </c>
    </row>
    <row r="46" spans="1:7" ht="16.5" customHeight="1" x14ac:dyDescent="0.25">
      <c r="A46" s="123">
        <f>A45+1</f>
        <v>37</v>
      </c>
      <c r="B46" s="79" t="s">
        <v>89</v>
      </c>
      <c r="C46" s="14" t="s">
        <v>90</v>
      </c>
      <c r="D46" s="24">
        <v>11</v>
      </c>
      <c r="E46" s="25" t="s">
        <v>18</v>
      </c>
      <c r="F46" s="161"/>
      <c r="G46" s="109">
        <f>F46*D46</f>
        <v>0</v>
      </c>
    </row>
    <row r="47" spans="1:7" ht="15.75" customHeight="1" x14ac:dyDescent="0.25">
      <c r="A47" s="123">
        <f t="shared" ref="A47:A59" si="2">A46+1</f>
        <v>38</v>
      </c>
      <c r="B47" s="79" t="s">
        <v>91</v>
      </c>
      <c r="C47" s="29" t="s">
        <v>92</v>
      </c>
      <c r="D47" s="19">
        <v>736</v>
      </c>
      <c r="E47" s="17" t="s">
        <v>18</v>
      </c>
      <c r="F47" s="161"/>
      <c r="G47" s="109">
        <f t="shared" ref="G47:G59" si="3">F47*D47</f>
        <v>0</v>
      </c>
    </row>
    <row r="48" spans="1:7" ht="19.5" customHeight="1" x14ac:dyDescent="0.25">
      <c r="A48" s="123">
        <f t="shared" si="2"/>
        <v>39</v>
      </c>
      <c r="B48" s="79" t="s">
        <v>93</v>
      </c>
      <c r="C48" s="30" t="s">
        <v>94</v>
      </c>
      <c r="D48" s="19">
        <v>60</v>
      </c>
      <c r="E48" s="17" t="s">
        <v>77</v>
      </c>
      <c r="F48" s="161"/>
      <c r="G48" s="109">
        <f t="shared" si="3"/>
        <v>0</v>
      </c>
    </row>
    <row r="49" spans="1:7" ht="20.25" customHeight="1" x14ac:dyDescent="0.25">
      <c r="A49" s="123">
        <f t="shared" si="2"/>
        <v>40</v>
      </c>
      <c r="B49" s="79" t="s">
        <v>95</v>
      </c>
      <c r="C49" s="30" t="s">
        <v>96</v>
      </c>
      <c r="D49" s="19">
        <v>15</v>
      </c>
      <c r="E49" s="17" t="s">
        <v>13</v>
      </c>
      <c r="F49" s="161"/>
      <c r="G49" s="109">
        <f t="shared" si="3"/>
        <v>0</v>
      </c>
    </row>
    <row r="50" spans="1:7" ht="18.75" customHeight="1" x14ac:dyDescent="0.25">
      <c r="A50" s="123">
        <f t="shared" si="2"/>
        <v>41</v>
      </c>
      <c r="B50" s="79" t="s">
        <v>97</v>
      </c>
      <c r="C50" s="30" t="s">
        <v>98</v>
      </c>
      <c r="D50" s="31">
        <v>9.9499999999999993</v>
      </c>
      <c r="E50" s="17" t="s">
        <v>99</v>
      </c>
      <c r="F50" s="161"/>
      <c r="G50" s="109">
        <f t="shared" si="3"/>
        <v>0</v>
      </c>
    </row>
    <row r="51" spans="1:7" ht="19.5" customHeight="1" x14ac:dyDescent="0.25">
      <c r="A51" s="123">
        <f t="shared" si="2"/>
        <v>42</v>
      </c>
      <c r="B51" s="79" t="s">
        <v>100</v>
      </c>
      <c r="C51" s="30" t="s">
        <v>101</v>
      </c>
      <c r="D51" s="19">
        <v>315</v>
      </c>
      <c r="E51" s="17" t="s">
        <v>13</v>
      </c>
      <c r="F51" s="161"/>
      <c r="G51" s="109">
        <f t="shared" si="3"/>
        <v>0</v>
      </c>
    </row>
    <row r="52" spans="1:7" ht="18.75" customHeight="1" x14ac:dyDescent="0.25">
      <c r="A52" s="123">
        <f t="shared" si="2"/>
        <v>43</v>
      </c>
      <c r="B52" s="79" t="s">
        <v>102</v>
      </c>
      <c r="C52" s="30" t="s">
        <v>103</v>
      </c>
      <c r="D52" s="19">
        <v>280</v>
      </c>
      <c r="E52" s="17" t="s">
        <v>13</v>
      </c>
      <c r="F52" s="161"/>
      <c r="G52" s="109">
        <f t="shared" si="3"/>
        <v>0</v>
      </c>
    </row>
    <row r="53" spans="1:7" ht="17.25" customHeight="1" x14ac:dyDescent="0.25">
      <c r="A53" s="123">
        <f t="shared" si="2"/>
        <v>44</v>
      </c>
      <c r="B53" s="79" t="s">
        <v>104</v>
      </c>
      <c r="C53" s="30" t="s">
        <v>105</v>
      </c>
      <c r="D53" s="19">
        <v>211</v>
      </c>
      <c r="E53" s="17" t="s">
        <v>13</v>
      </c>
      <c r="F53" s="161"/>
      <c r="G53" s="109">
        <f t="shared" si="3"/>
        <v>0</v>
      </c>
    </row>
    <row r="54" spans="1:7" ht="18.75" customHeight="1" x14ac:dyDescent="0.25">
      <c r="A54" s="123">
        <f t="shared" si="2"/>
        <v>45</v>
      </c>
      <c r="B54" s="79" t="s">
        <v>106</v>
      </c>
      <c r="C54" s="30" t="s">
        <v>107</v>
      </c>
      <c r="D54" s="19">
        <v>980</v>
      </c>
      <c r="E54" s="17" t="s">
        <v>13</v>
      </c>
      <c r="F54" s="161"/>
      <c r="G54" s="109">
        <f t="shared" si="3"/>
        <v>0</v>
      </c>
    </row>
    <row r="55" spans="1:7" ht="19.5" customHeight="1" x14ac:dyDescent="0.25">
      <c r="A55" s="123">
        <f t="shared" si="2"/>
        <v>46</v>
      </c>
      <c r="B55" s="84" t="s">
        <v>108</v>
      </c>
      <c r="C55" s="30" t="s">
        <v>109</v>
      </c>
      <c r="D55" s="32">
        <v>2.1520000000000001</v>
      </c>
      <c r="E55" s="17" t="s">
        <v>99</v>
      </c>
      <c r="F55" s="161"/>
      <c r="G55" s="109">
        <f t="shared" si="3"/>
        <v>0</v>
      </c>
    </row>
    <row r="56" spans="1:7" ht="24" customHeight="1" x14ac:dyDescent="0.25">
      <c r="A56" s="123">
        <f t="shared" si="2"/>
        <v>47</v>
      </c>
      <c r="B56" s="79" t="s">
        <v>110</v>
      </c>
      <c r="C56" s="30" t="s">
        <v>111</v>
      </c>
      <c r="D56" s="19">
        <v>495</v>
      </c>
      <c r="E56" s="17" t="s">
        <v>13</v>
      </c>
      <c r="F56" s="161"/>
      <c r="G56" s="109">
        <f t="shared" si="3"/>
        <v>0</v>
      </c>
    </row>
    <row r="57" spans="1:7" ht="16.5" customHeight="1" x14ac:dyDescent="0.25">
      <c r="A57" s="123">
        <f t="shared" si="2"/>
        <v>48</v>
      </c>
      <c r="B57" s="79" t="s">
        <v>112</v>
      </c>
      <c r="C57" s="33" t="s">
        <v>113</v>
      </c>
      <c r="D57" s="19">
        <v>3</v>
      </c>
      <c r="E57" s="17" t="s">
        <v>18</v>
      </c>
      <c r="F57" s="161"/>
      <c r="G57" s="109">
        <f t="shared" si="3"/>
        <v>0</v>
      </c>
    </row>
    <row r="58" spans="1:7" ht="18" customHeight="1" x14ac:dyDescent="0.25">
      <c r="A58" s="123">
        <f t="shared" si="2"/>
        <v>49</v>
      </c>
      <c r="B58" s="79" t="s">
        <v>114</v>
      </c>
      <c r="C58" s="33" t="s">
        <v>115</v>
      </c>
      <c r="D58" s="19">
        <v>43</v>
      </c>
      <c r="E58" s="17" t="s">
        <v>18</v>
      </c>
      <c r="F58" s="161"/>
      <c r="G58" s="109">
        <f t="shared" si="3"/>
        <v>0</v>
      </c>
    </row>
    <row r="59" spans="1:7" ht="19.5" customHeight="1" thickBot="1" x14ac:dyDescent="0.3">
      <c r="A59" s="126">
        <f t="shared" si="2"/>
        <v>50</v>
      </c>
      <c r="B59" s="85" t="s">
        <v>116</v>
      </c>
      <c r="C59" s="34" t="s">
        <v>117</v>
      </c>
      <c r="D59" s="35">
        <v>7.4210000000000003</v>
      </c>
      <c r="E59" s="25" t="s">
        <v>99</v>
      </c>
      <c r="F59" s="162"/>
      <c r="G59" s="114">
        <f t="shared" si="3"/>
        <v>0</v>
      </c>
    </row>
    <row r="60" spans="1:7" ht="16.5" thickTop="1" thickBot="1" x14ac:dyDescent="0.3">
      <c r="A60" s="122"/>
      <c r="B60" s="86"/>
      <c r="C60" s="60" t="s">
        <v>118</v>
      </c>
      <c r="D60" s="60"/>
      <c r="E60" s="60"/>
      <c r="F60" s="61"/>
      <c r="G60" s="115">
        <f>SUM(G45:G59)</f>
        <v>0</v>
      </c>
    </row>
    <row r="61" spans="1:7" ht="16.5" thickTop="1" thickBot="1" x14ac:dyDescent="0.3">
      <c r="A61" s="122"/>
      <c r="B61" s="148" t="s">
        <v>234</v>
      </c>
      <c r="C61" s="149"/>
      <c r="D61" s="58"/>
      <c r="E61" s="58"/>
      <c r="F61" s="58"/>
      <c r="G61" s="116"/>
    </row>
    <row r="62" spans="1:7" ht="15.75" thickTop="1" x14ac:dyDescent="0.25">
      <c r="A62" s="123">
        <f>A59+1</f>
        <v>51</v>
      </c>
      <c r="B62" s="87" t="s">
        <v>119</v>
      </c>
      <c r="C62" s="8" t="s">
        <v>7</v>
      </c>
      <c r="D62" s="9">
        <v>1</v>
      </c>
      <c r="E62" s="10" t="s">
        <v>8</v>
      </c>
      <c r="F62" s="164"/>
      <c r="G62" s="117">
        <f>F62*D62</f>
        <v>0</v>
      </c>
    </row>
    <row r="63" spans="1:7" x14ac:dyDescent="0.25">
      <c r="A63" s="124">
        <f>A62+1</f>
        <v>52</v>
      </c>
      <c r="B63" s="88" t="s">
        <v>120</v>
      </c>
      <c r="C63" s="11" t="s">
        <v>10</v>
      </c>
      <c r="D63" s="12">
        <v>1</v>
      </c>
      <c r="E63" s="13" t="s">
        <v>8</v>
      </c>
      <c r="F63" s="165"/>
      <c r="G63" s="109">
        <f>F63*D63</f>
        <v>0</v>
      </c>
    </row>
    <row r="64" spans="1:7" ht="15.75" customHeight="1" x14ac:dyDescent="0.25">
      <c r="A64" s="124">
        <f t="shared" ref="A64:A83" si="4">A63+1</f>
        <v>53</v>
      </c>
      <c r="B64" s="79" t="s">
        <v>121</v>
      </c>
      <c r="C64" s="14" t="s">
        <v>122</v>
      </c>
      <c r="D64" s="19">
        <v>20</v>
      </c>
      <c r="E64" s="36" t="s">
        <v>18</v>
      </c>
      <c r="F64" s="161"/>
      <c r="G64" s="109">
        <f t="shared" ref="G64:G83" si="5">F64*D64</f>
        <v>0</v>
      </c>
    </row>
    <row r="65" spans="1:7" ht="14.25" customHeight="1" x14ac:dyDescent="0.25">
      <c r="A65" s="124">
        <f t="shared" si="4"/>
        <v>54</v>
      </c>
      <c r="B65" s="79" t="s">
        <v>123</v>
      </c>
      <c r="C65" s="37" t="s">
        <v>124</v>
      </c>
      <c r="D65" s="19">
        <v>1291</v>
      </c>
      <c r="E65" s="38" t="s">
        <v>13</v>
      </c>
      <c r="F65" s="161"/>
      <c r="G65" s="109">
        <f t="shared" si="5"/>
        <v>0</v>
      </c>
    </row>
    <row r="66" spans="1:7" ht="18.75" customHeight="1" x14ac:dyDescent="0.25">
      <c r="A66" s="124">
        <f t="shared" si="4"/>
        <v>55</v>
      </c>
      <c r="B66" s="79" t="s">
        <v>125</v>
      </c>
      <c r="C66" s="37" t="s">
        <v>126</v>
      </c>
      <c r="D66" s="19">
        <v>924</v>
      </c>
      <c r="E66" s="38" t="s">
        <v>13</v>
      </c>
      <c r="F66" s="161"/>
      <c r="G66" s="109">
        <f t="shared" si="5"/>
        <v>0</v>
      </c>
    </row>
    <row r="67" spans="1:7" ht="20.25" customHeight="1" x14ac:dyDescent="0.25">
      <c r="A67" s="124">
        <f t="shared" si="4"/>
        <v>56</v>
      </c>
      <c r="B67" s="79" t="s">
        <v>127</v>
      </c>
      <c r="C67" s="37" t="s">
        <v>128</v>
      </c>
      <c r="D67" s="19">
        <v>20</v>
      </c>
      <c r="E67" s="38" t="s">
        <v>13</v>
      </c>
      <c r="F67" s="161"/>
      <c r="G67" s="109">
        <f t="shared" si="5"/>
        <v>0</v>
      </c>
    </row>
    <row r="68" spans="1:7" ht="18.75" customHeight="1" x14ac:dyDescent="0.25">
      <c r="A68" s="124">
        <f t="shared" si="4"/>
        <v>57</v>
      </c>
      <c r="B68" s="79" t="s">
        <v>129</v>
      </c>
      <c r="C68" s="37" t="s">
        <v>130</v>
      </c>
      <c r="D68" s="19">
        <v>20</v>
      </c>
      <c r="E68" s="38" t="s">
        <v>13</v>
      </c>
      <c r="F68" s="161"/>
      <c r="G68" s="109">
        <f t="shared" si="5"/>
        <v>0</v>
      </c>
    </row>
    <row r="69" spans="1:7" ht="19.5" customHeight="1" x14ac:dyDescent="0.25">
      <c r="A69" s="124">
        <f t="shared" si="4"/>
        <v>58</v>
      </c>
      <c r="B69" s="79" t="s">
        <v>131</v>
      </c>
      <c r="C69" s="37" t="s">
        <v>132</v>
      </c>
      <c r="D69" s="19">
        <v>255</v>
      </c>
      <c r="E69" s="38" t="s">
        <v>13</v>
      </c>
      <c r="F69" s="161"/>
      <c r="G69" s="109">
        <f t="shared" si="5"/>
        <v>0</v>
      </c>
    </row>
    <row r="70" spans="1:7" ht="17.25" customHeight="1" x14ac:dyDescent="0.25">
      <c r="A70" s="124">
        <f t="shared" si="4"/>
        <v>59</v>
      </c>
      <c r="B70" s="79" t="s">
        <v>133</v>
      </c>
      <c r="C70" s="37" t="s">
        <v>134</v>
      </c>
      <c r="D70" s="19">
        <v>111</v>
      </c>
      <c r="E70" s="38" t="s">
        <v>13</v>
      </c>
      <c r="F70" s="161"/>
      <c r="G70" s="109">
        <f t="shared" si="5"/>
        <v>0</v>
      </c>
    </row>
    <row r="71" spans="1:7" x14ac:dyDescent="0.25">
      <c r="A71" s="124">
        <f t="shared" si="4"/>
        <v>60</v>
      </c>
      <c r="B71" s="79" t="s">
        <v>135</v>
      </c>
      <c r="C71" s="37" t="s">
        <v>136</v>
      </c>
      <c r="D71" s="19">
        <v>4</v>
      </c>
      <c r="E71" s="38" t="s">
        <v>18</v>
      </c>
      <c r="F71" s="161"/>
      <c r="G71" s="109">
        <f t="shared" si="5"/>
        <v>0</v>
      </c>
    </row>
    <row r="72" spans="1:7" x14ac:dyDescent="0.25">
      <c r="A72" s="124">
        <f t="shared" si="4"/>
        <v>61</v>
      </c>
      <c r="B72" s="79" t="s">
        <v>137</v>
      </c>
      <c r="C72" s="37" t="s">
        <v>138</v>
      </c>
      <c r="D72" s="19">
        <v>2</v>
      </c>
      <c r="E72" s="38" t="s">
        <v>18</v>
      </c>
      <c r="F72" s="161"/>
      <c r="G72" s="109">
        <f t="shared" si="5"/>
        <v>0</v>
      </c>
    </row>
    <row r="73" spans="1:7" x14ac:dyDescent="0.25">
      <c r="A73" s="124">
        <f t="shared" si="4"/>
        <v>62</v>
      </c>
      <c r="B73" s="79" t="s">
        <v>139</v>
      </c>
      <c r="C73" s="37" t="s">
        <v>140</v>
      </c>
      <c r="D73" s="19">
        <v>1</v>
      </c>
      <c r="E73" s="38" t="s">
        <v>18</v>
      </c>
      <c r="F73" s="161"/>
      <c r="G73" s="109">
        <f t="shared" si="5"/>
        <v>0</v>
      </c>
    </row>
    <row r="74" spans="1:7" ht="18.75" customHeight="1" x14ac:dyDescent="0.25">
      <c r="A74" s="124">
        <f t="shared" si="4"/>
        <v>63</v>
      </c>
      <c r="B74" s="79" t="s">
        <v>141</v>
      </c>
      <c r="C74" s="37" t="s">
        <v>142</v>
      </c>
      <c r="D74" s="19">
        <v>4</v>
      </c>
      <c r="E74" s="38" t="s">
        <v>18</v>
      </c>
      <c r="F74" s="161"/>
      <c r="G74" s="109">
        <f t="shared" si="5"/>
        <v>0</v>
      </c>
    </row>
    <row r="75" spans="1:7" ht="18.75" customHeight="1" x14ac:dyDescent="0.25">
      <c r="A75" s="124">
        <f t="shared" si="4"/>
        <v>64</v>
      </c>
      <c r="B75" s="79" t="s">
        <v>143</v>
      </c>
      <c r="C75" s="37" t="s">
        <v>144</v>
      </c>
      <c r="D75" s="19">
        <v>2</v>
      </c>
      <c r="E75" s="38" t="s">
        <v>18</v>
      </c>
      <c r="F75" s="161"/>
      <c r="G75" s="109">
        <f t="shared" si="5"/>
        <v>0</v>
      </c>
    </row>
    <row r="76" spans="1:7" x14ac:dyDescent="0.25">
      <c r="A76" s="124">
        <f t="shared" si="4"/>
        <v>65</v>
      </c>
      <c r="B76" s="79" t="s">
        <v>145</v>
      </c>
      <c r="C76" s="37" t="s">
        <v>146</v>
      </c>
      <c r="D76" s="19">
        <v>4</v>
      </c>
      <c r="E76" s="38" t="s">
        <v>18</v>
      </c>
      <c r="F76" s="161"/>
      <c r="G76" s="109">
        <f t="shared" si="5"/>
        <v>0</v>
      </c>
    </row>
    <row r="77" spans="1:7" x14ac:dyDescent="0.25">
      <c r="A77" s="124">
        <f t="shared" si="4"/>
        <v>66</v>
      </c>
      <c r="B77" s="79" t="s">
        <v>147</v>
      </c>
      <c r="C77" s="37" t="s">
        <v>148</v>
      </c>
      <c r="D77" s="19">
        <v>1</v>
      </c>
      <c r="E77" s="38" t="s">
        <v>18</v>
      </c>
      <c r="F77" s="161"/>
      <c r="G77" s="109">
        <f t="shared" si="5"/>
        <v>0</v>
      </c>
    </row>
    <row r="78" spans="1:7" ht="17.45" customHeight="1" x14ac:dyDescent="0.25">
      <c r="A78" s="124">
        <f t="shared" si="4"/>
        <v>67</v>
      </c>
      <c r="B78" s="79" t="s">
        <v>149</v>
      </c>
      <c r="C78" s="37" t="s">
        <v>150</v>
      </c>
      <c r="D78" s="19">
        <v>3</v>
      </c>
      <c r="E78" s="38" t="s">
        <v>18</v>
      </c>
      <c r="F78" s="161"/>
      <c r="G78" s="109">
        <f t="shared" si="5"/>
        <v>0</v>
      </c>
    </row>
    <row r="79" spans="1:7" ht="20.25" customHeight="1" x14ac:dyDescent="0.25">
      <c r="A79" s="124">
        <f t="shared" si="4"/>
        <v>68</v>
      </c>
      <c r="B79" s="79" t="s">
        <v>151</v>
      </c>
      <c r="C79" s="37" t="s">
        <v>152</v>
      </c>
      <c r="D79" s="19">
        <v>8</v>
      </c>
      <c r="E79" s="38" t="s">
        <v>18</v>
      </c>
      <c r="F79" s="161"/>
      <c r="G79" s="109">
        <f t="shared" si="5"/>
        <v>0</v>
      </c>
    </row>
    <row r="80" spans="1:7" ht="19.5" customHeight="1" x14ac:dyDescent="0.25">
      <c r="A80" s="124">
        <f t="shared" si="4"/>
        <v>69</v>
      </c>
      <c r="B80" s="79" t="s">
        <v>153</v>
      </c>
      <c r="C80" s="37" t="s">
        <v>154</v>
      </c>
      <c r="D80" s="19">
        <v>11</v>
      </c>
      <c r="E80" s="38" t="s">
        <v>18</v>
      </c>
      <c r="F80" s="161"/>
      <c r="G80" s="109">
        <f t="shared" si="5"/>
        <v>0</v>
      </c>
    </row>
    <row r="81" spans="1:7" ht="18.75" customHeight="1" x14ac:dyDescent="0.25">
      <c r="A81" s="124">
        <f t="shared" si="4"/>
        <v>70</v>
      </c>
      <c r="B81" s="79" t="s">
        <v>155</v>
      </c>
      <c r="C81" s="37" t="s">
        <v>156</v>
      </c>
      <c r="D81" s="19">
        <v>4</v>
      </c>
      <c r="E81" s="38" t="s">
        <v>18</v>
      </c>
      <c r="F81" s="161"/>
      <c r="G81" s="109">
        <f t="shared" si="5"/>
        <v>0</v>
      </c>
    </row>
    <row r="82" spans="1:7" ht="16.5" customHeight="1" x14ac:dyDescent="0.25">
      <c r="A82" s="124">
        <f t="shared" si="4"/>
        <v>71</v>
      </c>
      <c r="B82" s="79" t="s">
        <v>157</v>
      </c>
      <c r="C82" s="14" t="s">
        <v>158</v>
      </c>
      <c r="D82" s="19">
        <v>20</v>
      </c>
      <c r="E82" s="17" t="s">
        <v>18</v>
      </c>
      <c r="F82" s="161"/>
      <c r="G82" s="109">
        <f t="shared" si="5"/>
        <v>0</v>
      </c>
    </row>
    <row r="83" spans="1:7" ht="16.5" customHeight="1" thickBot="1" x14ac:dyDescent="0.3">
      <c r="A83" s="124">
        <f t="shared" si="4"/>
        <v>72</v>
      </c>
      <c r="B83" s="81" t="s">
        <v>159</v>
      </c>
      <c r="C83" s="23" t="s">
        <v>160</v>
      </c>
      <c r="D83" s="24">
        <v>70</v>
      </c>
      <c r="E83" s="25" t="s">
        <v>24</v>
      </c>
      <c r="F83" s="162"/>
      <c r="G83" s="114">
        <f t="shared" si="5"/>
        <v>0</v>
      </c>
    </row>
    <row r="84" spans="1:7" ht="16.5" thickTop="1" thickBot="1" x14ac:dyDescent="0.3">
      <c r="A84" s="122"/>
      <c r="B84" s="57"/>
      <c r="C84" s="58" t="s">
        <v>161</v>
      </c>
      <c r="D84" s="58"/>
      <c r="E84" s="58"/>
      <c r="F84" s="59"/>
      <c r="G84" s="44">
        <f>SUM(G62:G83)</f>
        <v>0</v>
      </c>
    </row>
    <row r="85" spans="1:7" ht="16.5" thickTop="1" thickBot="1" x14ac:dyDescent="0.3">
      <c r="A85" s="122"/>
      <c r="B85" s="150" t="s">
        <v>162</v>
      </c>
      <c r="C85" s="151"/>
      <c r="D85" s="63"/>
      <c r="E85" s="63"/>
      <c r="F85" s="63"/>
      <c r="G85" s="64"/>
    </row>
    <row r="86" spans="1:7" ht="15.75" thickTop="1" x14ac:dyDescent="0.25">
      <c r="A86" s="124">
        <f>A83+1</f>
        <v>73</v>
      </c>
      <c r="B86" s="45" t="s">
        <v>163</v>
      </c>
      <c r="C86" s="39" t="s">
        <v>7</v>
      </c>
      <c r="D86" s="10">
        <v>1</v>
      </c>
      <c r="E86" s="10" t="s">
        <v>84</v>
      </c>
      <c r="F86" s="166"/>
      <c r="G86" s="40">
        <f>F86*D86</f>
        <v>0</v>
      </c>
    </row>
    <row r="87" spans="1:7" x14ac:dyDescent="0.25">
      <c r="A87" s="124">
        <f>A86+1</f>
        <v>74</v>
      </c>
      <c r="B87" s="49" t="s">
        <v>164</v>
      </c>
      <c r="C87" s="11" t="s">
        <v>165</v>
      </c>
      <c r="D87" s="13">
        <v>42</v>
      </c>
      <c r="E87" s="13" t="s">
        <v>166</v>
      </c>
      <c r="F87" s="167"/>
      <c r="G87" s="41">
        <f>F87*D87</f>
        <v>0</v>
      </c>
    </row>
    <row r="88" spans="1:7" x14ac:dyDescent="0.25">
      <c r="A88" s="124">
        <f t="shared" ref="A88:A102" si="6">A87+1</f>
        <v>75</v>
      </c>
      <c r="B88" s="49" t="s">
        <v>167</v>
      </c>
      <c r="C88" s="11" t="s">
        <v>168</v>
      </c>
      <c r="D88" s="13">
        <v>17350</v>
      </c>
      <c r="E88" s="13" t="s">
        <v>13</v>
      </c>
      <c r="F88" s="167"/>
      <c r="G88" s="41">
        <f t="shared" ref="G88:G102" si="7">F88*D88</f>
        <v>0</v>
      </c>
    </row>
    <row r="89" spans="1:7" x14ac:dyDescent="0.25">
      <c r="A89" s="124">
        <f t="shared" si="6"/>
        <v>76</v>
      </c>
      <c r="B89" s="49" t="s">
        <v>169</v>
      </c>
      <c r="C89" s="11" t="s">
        <v>170</v>
      </c>
      <c r="D89" s="13">
        <v>4764</v>
      </c>
      <c r="E89" s="13" t="s">
        <v>29</v>
      </c>
      <c r="F89" s="167"/>
      <c r="G89" s="41">
        <f t="shared" si="7"/>
        <v>0</v>
      </c>
    </row>
    <row r="90" spans="1:7" x14ac:dyDescent="0.25">
      <c r="A90" s="124">
        <f t="shared" si="6"/>
        <v>77</v>
      </c>
      <c r="B90" s="49" t="s">
        <v>171</v>
      </c>
      <c r="C90" s="11" t="s">
        <v>172</v>
      </c>
      <c r="D90" s="13">
        <v>17150</v>
      </c>
      <c r="E90" s="13" t="s">
        <v>13</v>
      </c>
      <c r="F90" s="167"/>
      <c r="G90" s="41">
        <f t="shared" si="7"/>
        <v>0</v>
      </c>
    </row>
    <row r="91" spans="1:7" x14ac:dyDescent="0.25">
      <c r="A91" s="124">
        <f t="shared" si="6"/>
        <v>78</v>
      </c>
      <c r="B91" s="49" t="s">
        <v>173</v>
      </c>
      <c r="C91" s="11" t="s">
        <v>174</v>
      </c>
      <c r="D91" s="13">
        <v>8115</v>
      </c>
      <c r="E91" s="13" t="s">
        <v>13</v>
      </c>
      <c r="F91" s="167"/>
      <c r="G91" s="41">
        <f t="shared" si="7"/>
        <v>0</v>
      </c>
    </row>
    <row r="92" spans="1:7" x14ac:dyDescent="0.25">
      <c r="A92" s="124">
        <f t="shared" si="6"/>
        <v>79</v>
      </c>
      <c r="B92" s="49" t="s">
        <v>175</v>
      </c>
      <c r="C92" s="11" t="s">
        <v>176</v>
      </c>
      <c r="D92" s="13">
        <v>25</v>
      </c>
      <c r="E92" s="13" t="s">
        <v>13</v>
      </c>
      <c r="F92" s="167"/>
      <c r="G92" s="41">
        <f t="shared" si="7"/>
        <v>0</v>
      </c>
    </row>
    <row r="93" spans="1:7" x14ac:dyDescent="0.25">
      <c r="A93" s="124">
        <f t="shared" si="6"/>
        <v>80</v>
      </c>
      <c r="B93" s="49" t="s">
        <v>177</v>
      </c>
      <c r="C93" s="11" t="s">
        <v>178</v>
      </c>
      <c r="D93" s="13">
        <v>18565</v>
      </c>
      <c r="E93" s="13" t="s">
        <v>13</v>
      </c>
      <c r="F93" s="167"/>
      <c r="G93" s="41">
        <f t="shared" si="7"/>
        <v>0</v>
      </c>
    </row>
    <row r="94" spans="1:7" x14ac:dyDescent="0.25">
      <c r="A94" s="124">
        <f t="shared" si="6"/>
        <v>81</v>
      </c>
      <c r="B94" s="49" t="s">
        <v>179</v>
      </c>
      <c r="C94" s="11" t="s">
        <v>180</v>
      </c>
      <c r="D94" s="13">
        <v>8</v>
      </c>
      <c r="E94" s="13" t="s">
        <v>18</v>
      </c>
      <c r="F94" s="167"/>
      <c r="G94" s="41">
        <f t="shared" si="7"/>
        <v>0</v>
      </c>
    </row>
    <row r="95" spans="1:7" x14ac:dyDescent="0.25">
      <c r="A95" s="124">
        <f t="shared" si="6"/>
        <v>82</v>
      </c>
      <c r="B95" s="49" t="s">
        <v>181</v>
      </c>
      <c r="C95" s="11" t="s">
        <v>182</v>
      </c>
      <c r="D95" s="13">
        <v>12</v>
      </c>
      <c r="E95" s="13" t="s">
        <v>18</v>
      </c>
      <c r="F95" s="167"/>
      <c r="G95" s="41">
        <f t="shared" si="7"/>
        <v>0</v>
      </c>
    </row>
    <row r="96" spans="1:7" x14ac:dyDescent="0.25">
      <c r="A96" s="124">
        <f t="shared" si="6"/>
        <v>83</v>
      </c>
      <c r="B96" s="49" t="s">
        <v>183</v>
      </c>
      <c r="C96" s="11" t="s">
        <v>184</v>
      </c>
      <c r="D96" s="13">
        <v>1</v>
      </c>
      <c r="E96" s="13" t="s">
        <v>18</v>
      </c>
      <c r="F96" s="167"/>
      <c r="G96" s="41">
        <f t="shared" si="7"/>
        <v>0</v>
      </c>
    </row>
    <row r="97" spans="1:7" x14ac:dyDescent="0.25">
      <c r="A97" s="124">
        <f t="shared" si="6"/>
        <v>84</v>
      </c>
      <c r="B97" s="49" t="s">
        <v>185</v>
      </c>
      <c r="C97" s="11" t="s">
        <v>186</v>
      </c>
      <c r="D97" s="13">
        <v>1</v>
      </c>
      <c r="E97" s="13" t="s">
        <v>18</v>
      </c>
      <c r="F97" s="167"/>
      <c r="G97" s="41">
        <f t="shared" si="7"/>
        <v>0</v>
      </c>
    </row>
    <row r="98" spans="1:7" x14ac:dyDescent="0.25">
      <c r="A98" s="124">
        <f t="shared" si="6"/>
        <v>85</v>
      </c>
      <c r="B98" s="49" t="s">
        <v>187</v>
      </c>
      <c r="C98" s="11" t="s">
        <v>188</v>
      </c>
      <c r="D98" s="13">
        <v>1</v>
      </c>
      <c r="E98" s="13" t="s">
        <v>18</v>
      </c>
      <c r="F98" s="167"/>
      <c r="G98" s="41">
        <f t="shared" si="7"/>
        <v>0</v>
      </c>
    </row>
    <row r="99" spans="1:7" x14ac:dyDescent="0.25">
      <c r="A99" s="124">
        <f t="shared" si="6"/>
        <v>86</v>
      </c>
      <c r="B99" s="49" t="s">
        <v>189</v>
      </c>
      <c r="C99" s="11" t="s">
        <v>190</v>
      </c>
      <c r="D99" s="13">
        <v>1</v>
      </c>
      <c r="E99" s="13" t="s">
        <v>18</v>
      </c>
      <c r="F99" s="167"/>
      <c r="G99" s="41">
        <f t="shared" si="7"/>
        <v>0</v>
      </c>
    </row>
    <row r="100" spans="1:7" x14ac:dyDescent="0.25">
      <c r="A100" s="124">
        <f t="shared" si="6"/>
        <v>87</v>
      </c>
      <c r="B100" s="49" t="s">
        <v>191</v>
      </c>
      <c r="C100" s="11" t="s">
        <v>192</v>
      </c>
      <c r="D100" s="13">
        <v>43</v>
      </c>
      <c r="E100" s="13" t="s">
        <v>18</v>
      </c>
      <c r="F100" s="167"/>
      <c r="G100" s="41">
        <f t="shared" si="7"/>
        <v>0</v>
      </c>
    </row>
    <row r="101" spans="1:7" x14ac:dyDescent="0.25">
      <c r="A101" s="124">
        <f t="shared" si="6"/>
        <v>88</v>
      </c>
      <c r="B101" s="49" t="s">
        <v>193</v>
      </c>
      <c r="C101" s="11" t="s">
        <v>194</v>
      </c>
      <c r="D101" s="13">
        <v>10</v>
      </c>
      <c r="E101" s="13" t="s">
        <v>18</v>
      </c>
      <c r="F101" s="167"/>
      <c r="G101" s="41">
        <f t="shared" si="7"/>
        <v>0</v>
      </c>
    </row>
    <row r="102" spans="1:7" ht="15.75" thickBot="1" x14ac:dyDescent="0.3">
      <c r="A102" s="124">
        <f t="shared" si="6"/>
        <v>89</v>
      </c>
      <c r="B102" s="89" t="s">
        <v>195</v>
      </c>
      <c r="C102" s="42" t="s">
        <v>196</v>
      </c>
      <c r="D102" s="43">
        <v>1</v>
      </c>
      <c r="E102" s="43" t="s">
        <v>18</v>
      </c>
      <c r="F102" s="168"/>
      <c r="G102" s="41">
        <f t="shared" si="7"/>
        <v>0</v>
      </c>
    </row>
    <row r="103" spans="1:7" ht="16.5" thickTop="1" thickBot="1" x14ac:dyDescent="0.3">
      <c r="A103" s="122"/>
      <c r="B103" s="152" t="s">
        <v>197</v>
      </c>
      <c r="C103" s="153"/>
      <c r="D103" s="58"/>
      <c r="E103" s="58"/>
      <c r="F103" s="59"/>
      <c r="G103" s="44">
        <f>SUM(G86:G102)</f>
        <v>0</v>
      </c>
    </row>
    <row r="104" spans="1:7" ht="16.5" thickTop="1" thickBot="1" x14ac:dyDescent="0.3">
      <c r="A104" s="122"/>
      <c r="B104" s="148" t="s">
        <v>198</v>
      </c>
      <c r="C104" s="145"/>
      <c r="D104" s="58"/>
      <c r="E104" s="58"/>
      <c r="F104" s="65"/>
      <c r="G104" s="66"/>
    </row>
    <row r="105" spans="1:7" ht="15.75" thickTop="1" x14ac:dyDescent="0.25">
      <c r="A105" s="124">
        <f>A102+1</f>
        <v>90</v>
      </c>
      <c r="B105" s="45" t="s">
        <v>19</v>
      </c>
      <c r="C105" s="45" t="s">
        <v>20</v>
      </c>
      <c r="D105" s="46">
        <v>1</v>
      </c>
      <c r="E105" s="46" t="s">
        <v>84</v>
      </c>
      <c r="F105" s="169"/>
      <c r="G105" s="40">
        <f>F105*D105</f>
        <v>0</v>
      </c>
    </row>
    <row r="106" spans="1:7" x14ac:dyDescent="0.25">
      <c r="A106" s="124">
        <f>A105+1</f>
        <v>91</v>
      </c>
      <c r="B106" s="47" t="s">
        <v>199</v>
      </c>
      <c r="C106" s="47" t="s">
        <v>200</v>
      </c>
      <c r="D106" s="48">
        <v>15</v>
      </c>
      <c r="E106" s="48" t="s">
        <v>29</v>
      </c>
      <c r="F106" s="170"/>
      <c r="G106" s="118">
        <f>F106*D106</f>
        <v>0</v>
      </c>
    </row>
    <row r="107" spans="1:7" x14ac:dyDescent="0.25">
      <c r="A107" s="124">
        <f t="shared" ref="A107:A124" si="8">A106+1</f>
        <v>92</v>
      </c>
      <c r="B107" s="49" t="s">
        <v>22</v>
      </c>
      <c r="C107" s="49" t="s">
        <v>23</v>
      </c>
      <c r="D107" s="50">
        <v>3.55</v>
      </c>
      <c r="E107" s="50" t="s">
        <v>24</v>
      </c>
      <c r="F107" s="171"/>
      <c r="G107" s="41">
        <f t="shared" ref="G107:G124" si="9">F107*D107</f>
        <v>0</v>
      </c>
    </row>
    <row r="108" spans="1:7" x14ac:dyDescent="0.25">
      <c r="A108" s="124">
        <f t="shared" si="8"/>
        <v>93</v>
      </c>
      <c r="B108" s="49" t="s">
        <v>69</v>
      </c>
      <c r="C108" s="49" t="s">
        <v>201</v>
      </c>
      <c r="D108" s="50">
        <v>76</v>
      </c>
      <c r="E108" s="50" t="s">
        <v>13</v>
      </c>
      <c r="F108" s="171"/>
      <c r="G108" s="41">
        <f t="shared" si="9"/>
        <v>0</v>
      </c>
    </row>
    <row r="109" spans="1:7" x14ac:dyDescent="0.25">
      <c r="A109" s="124">
        <f t="shared" si="8"/>
        <v>94</v>
      </c>
      <c r="B109" s="49" t="s">
        <v>71</v>
      </c>
      <c r="C109" s="49" t="s">
        <v>202</v>
      </c>
      <c r="D109" s="50">
        <v>33</v>
      </c>
      <c r="E109" s="50" t="s">
        <v>29</v>
      </c>
      <c r="F109" s="171"/>
      <c r="G109" s="41">
        <f t="shared" si="9"/>
        <v>0</v>
      </c>
    </row>
    <row r="110" spans="1:7" x14ac:dyDescent="0.25">
      <c r="A110" s="124">
        <f t="shared" si="8"/>
        <v>95</v>
      </c>
      <c r="B110" s="49" t="s">
        <v>75</v>
      </c>
      <c r="C110" s="49" t="s">
        <v>203</v>
      </c>
      <c r="D110" s="50">
        <v>30</v>
      </c>
      <c r="E110" s="50" t="s">
        <v>77</v>
      </c>
      <c r="F110" s="171"/>
      <c r="G110" s="41">
        <f t="shared" si="9"/>
        <v>0</v>
      </c>
    </row>
    <row r="111" spans="1:7" x14ac:dyDescent="0.25">
      <c r="A111" s="124">
        <f t="shared" si="8"/>
        <v>96</v>
      </c>
      <c r="B111" s="47" t="s">
        <v>80</v>
      </c>
      <c r="C111" s="47" t="s">
        <v>170</v>
      </c>
      <c r="D111" s="48">
        <v>44</v>
      </c>
      <c r="E111" s="48" t="s">
        <v>29</v>
      </c>
      <c r="F111" s="170"/>
      <c r="G111" s="41">
        <f t="shared" si="9"/>
        <v>0</v>
      </c>
    </row>
    <row r="112" spans="1:7" x14ac:dyDescent="0.25">
      <c r="A112" s="124">
        <f t="shared" si="8"/>
        <v>97</v>
      </c>
      <c r="B112" s="49" t="s">
        <v>204</v>
      </c>
      <c r="C112" s="49" t="s">
        <v>205</v>
      </c>
      <c r="D112" s="50">
        <v>44</v>
      </c>
      <c r="E112" s="50" t="s">
        <v>13</v>
      </c>
      <c r="F112" s="171"/>
      <c r="G112" s="41">
        <f t="shared" si="9"/>
        <v>0</v>
      </c>
    </row>
    <row r="113" spans="1:7" x14ac:dyDescent="0.25">
      <c r="A113" s="124">
        <f t="shared" si="8"/>
        <v>98</v>
      </c>
      <c r="B113" s="49" t="s">
        <v>206</v>
      </c>
      <c r="C113" s="49" t="s">
        <v>207</v>
      </c>
      <c r="D113" s="50">
        <v>1</v>
      </c>
      <c r="E113" s="50" t="s">
        <v>208</v>
      </c>
      <c r="F113" s="172"/>
      <c r="G113" s="41">
        <f t="shared" si="9"/>
        <v>0</v>
      </c>
    </row>
    <row r="114" spans="1:7" x14ac:dyDescent="0.25">
      <c r="A114" s="124">
        <f t="shared" si="8"/>
        <v>99</v>
      </c>
      <c r="B114" s="49" t="s">
        <v>209</v>
      </c>
      <c r="C114" s="49" t="s">
        <v>210</v>
      </c>
      <c r="D114" s="50">
        <v>3</v>
      </c>
      <c r="E114" s="50" t="s">
        <v>18</v>
      </c>
      <c r="F114" s="172"/>
      <c r="G114" s="41">
        <f t="shared" si="9"/>
        <v>0</v>
      </c>
    </row>
    <row r="115" spans="1:7" x14ac:dyDescent="0.25">
      <c r="A115" s="124">
        <f t="shared" si="8"/>
        <v>100</v>
      </c>
      <c r="B115" s="49" t="s">
        <v>211</v>
      </c>
      <c r="C115" s="49" t="s">
        <v>212</v>
      </c>
      <c r="D115" s="50">
        <v>4</v>
      </c>
      <c r="E115" s="50" t="s">
        <v>18</v>
      </c>
      <c r="F115" s="172"/>
      <c r="G115" s="41">
        <f t="shared" si="9"/>
        <v>0</v>
      </c>
    </row>
    <row r="116" spans="1:7" x14ac:dyDescent="0.25">
      <c r="A116" s="124">
        <f t="shared" si="8"/>
        <v>101</v>
      </c>
      <c r="B116" s="49" t="s">
        <v>213</v>
      </c>
      <c r="C116" s="49" t="s">
        <v>214</v>
      </c>
      <c r="D116" s="50">
        <v>1</v>
      </c>
      <c r="E116" s="50" t="s">
        <v>18</v>
      </c>
      <c r="F116" s="172"/>
      <c r="G116" s="41">
        <f t="shared" si="9"/>
        <v>0</v>
      </c>
    </row>
    <row r="117" spans="1:7" x14ac:dyDescent="0.25">
      <c r="A117" s="124">
        <f t="shared" si="8"/>
        <v>102</v>
      </c>
      <c r="B117" s="49" t="s">
        <v>215</v>
      </c>
      <c r="C117" s="49" t="s">
        <v>216</v>
      </c>
      <c r="D117" s="50">
        <v>4</v>
      </c>
      <c r="E117" s="50" t="s">
        <v>88</v>
      </c>
      <c r="F117" s="172"/>
      <c r="G117" s="41">
        <f t="shared" si="9"/>
        <v>0</v>
      </c>
    </row>
    <row r="118" spans="1:7" x14ac:dyDescent="0.25">
      <c r="A118" s="124">
        <f t="shared" si="8"/>
        <v>103</v>
      </c>
      <c r="B118" s="90" t="s">
        <v>217</v>
      </c>
      <c r="C118" s="47" t="s">
        <v>218</v>
      </c>
      <c r="D118" s="48">
        <v>2</v>
      </c>
      <c r="E118" s="48" t="s">
        <v>88</v>
      </c>
      <c r="F118" s="170"/>
      <c r="G118" s="41">
        <f t="shared" si="9"/>
        <v>0</v>
      </c>
    </row>
    <row r="119" spans="1:7" x14ac:dyDescent="0.25">
      <c r="A119" s="124">
        <f t="shared" si="8"/>
        <v>104</v>
      </c>
      <c r="B119" s="49" t="s">
        <v>219</v>
      </c>
      <c r="C119" s="49" t="s">
        <v>220</v>
      </c>
      <c r="D119" s="50">
        <v>2</v>
      </c>
      <c r="E119" s="50" t="s">
        <v>88</v>
      </c>
      <c r="F119" s="172"/>
      <c r="G119" s="41">
        <f t="shared" si="9"/>
        <v>0</v>
      </c>
    </row>
    <row r="120" spans="1:7" x14ac:dyDescent="0.25">
      <c r="A120" s="124">
        <f t="shared" si="8"/>
        <v>105</v>
      </c>
      <c r="B120" s="91" t="s">
        <v>221</v>
      </c>
      <c r="C120" s="49" t="s">
        <v>222</v>
      </c>
      <c r="D120" s="50">
        <v>6</v>
      </c>
      <c r="E120" s="50" t="s">
        <v>88</v>
      </c>
      <c r="F120" s="172"/>
      <c r="G120" s="41">
        <f t="shared" si="9"/>
        <v>0</v>
      </c>
    </row>
    <row r="121" spans="1:7" x14ac:dyDescent="0.25">
      <c r="A121" s="124">
        <f t="shared" si="8"/>
        <v>106</v>
      </c>
      <c r="B121" s="47" t="s">
        <v>223</v>
      </c>
      <c r="C121" s="47" t="s">
        <v>224</v>
      </c>
      <c r="D121" s="48">
        <v>4</v>
      </c>
      <c r="E121" s="50" t="s">
        <v>18</v>
      </c>
      <c r="F121" s="170"/>
      <c r="G121" s="41">
        <f t="shared" si="9"/>
        <v>0</v>
      </c>
    </row>
    <row r="122" spans="1:7" x14ac:dyDescent="0.25">
      <c r="A122" s="124">
        <f t="shared" si="8"/>
        <v>107</v>
      </c>
      <c r="B122" s="92" t="s">
        <v>225</v>
      </c>
      <c r="C122" s="49" t="s">
        <v>226</v>
      </c>
      <c r="D122" s="50">
        <v>2</v>
      </c>
      <c r="E122" s="48" t="s">
        <v>18</v>
      </c>
      <c r="F122" s="173"/>
      <c r="G122" s="41">
        <f t="shared" si="9"/>
        <v>0</v>
      </c>
    </row>
    <row r="123" spans="1:7" x14ac:dyDescent="0.25">
      <c r="A123" s="124">
        <f t="shared" si="8"/>
        <v>108</v>
      </c>
      <c r="B123" s="93" t="s">
        <v>227</v>
      </c>
      <c r="C123" s="49" t="s">
        <v>228</v>
      </c>
      <c r="D123" s="50">
        <v>1</v>
      </c>
      <c r="E123" s="51" t="s">
        <v>88</v>
      </c>
      <c r="F123" s="173"/>
      <c r="G123" s="41">
        <f t="shared" si="9"/>
        <v>0</v>
      </c>
    </row>
    <row r="124" spans="1:7" ht="15.75" thickBot="1" x14ac:dyDescent="0.3">
      <c r="A124" s="124">
        <f t="shared" si="8"/>
        <v>109</v>
      </c>
      <c r="B124" s="94" t="s">
        <v>229</v>
      </c>
      <c r="C124" s="52" t="s">
        <v>230</v>
      </c>
      <c r="D124" s="53">
        <v>1</v>
      </c>
      <c r="E124" s="53" t="s">
        <v>18</v>
      </c>
      <c r="F124" s="174"/>
      <c r="G124" s="118">
        <f t="shared" si="9"/>
        <v>0</v>
      </c>
    </row>
    <row r="125" spans="1:7" ht="22.15" customHeight="1" thickTop="1" thickBot="1" x14ac:dyDescent="0.3">
      <c r="A125" s="122"/>
      <c r="B125" s="140" t="s">
        <v>231</v>
      </c>
      <c r="C125" s="141"/>
      <c r="D125" s="67"/>
      <c r="E125" s="67"/>
      <c r="F125" s="68"/>
      <c r="G125" s="104">
        <f>SUM(G105:G124)</f>
        <v>0</v>
      </c>
    </row>
    <row r="126" spans="1:7" ht="24.6" customHeight="1" thickTop="1" thickBot="1" x14ac:dyDescent="0.3">
      <c r="A126" s="122"/>
      <c r="B126" s="100" t="s">
        <v>237</v>
      </c>
      <c r="C126" s="119"/>
      <c r="D126" s="101"/>
      <c r="E126" s="102"/>
      <c r="F126" s="103"/>
      <c r="G126" s="157">
        <f>G125+G103+G84+G60+G43</f>
        <v>0</v>
      </c>
    </row>
    <row r="127" spans="1:7" ht="27" customHeight="1" thickTop="1" thickBot="1" x14ac:dyDescent="0.3">
      <c r="A127" s="122"/>
      <c r="B127" s="98" t="s">
        <v>236</v>
      </c>
      <c r="C127" s="62"/>
      <c r="D127" s="56"/>
      <c r="E127" s="127">
        <v>0.1</v>
      </c>
      <c r="F127" s="99"/>
      <c r="G127" s="158">
        <f>G126*E127</f>
        <v>0</v>
      </c>
    </row>
    <row r="128" spans="1:7" ht="31.15" customHeight="1" thickTop="1" thickBot="1" x14ac:dyDescent="0.3">
      <c r="A128" s="122"/>
      <c r="B128" s="142" t="s">
        <v>238</v>
      </c>
      <c r="C128" s="143"/>
      <c r="D128" s="95"/>
      <c r="E128" s="96"/>
      <c r="F128" s="97"/>
      <c r="G128" s="156">
        <f>SUM(G126:G127)</f>
        <v>0</v>
      </c>
    </row>
    <row r="129" ht="15.75" thickTop="1" x14ac:dyDescent="0.25"/>
  </sheetData>
  <sheetProtection password="CCC9" sheet="1" objects="1" scenarios="1" selectLockedCells="1"/>
  <mergeCells count="8">
    <mergeCell ref="B125:C125"/>
    <mergeCell ref="B128:C128"/>
    <mergeCell ref="B7:C7"/>
    <mergeCell ref="B44:C44"/>
    <mergeCell ref="B61:C61"/>
    <mergeCell ref="B85:C85"/>
    <mergeCell ref="B104:C104"/>
    <mergeCell ref="B103:C103"/>
  </mergeCells>
  <pageMargins left="0.17" right="0.27" top="0.48" bottom="0.9" header="0.17" footer="0.17"/>
  <pageSetup orientation="landscape" r:id="rId1"/>
  <headerFooter>
    <oddHeader>&amp;RIFBC NO. 21-TA003665CD</oddHeader>
    <oddFooter>&amp;LBidder Name: _________________________________
Authorized Signature: _________________________________&amp;RAPPENDIX K- &amp;P</oddFooter>
  </headerFooter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C8B3-6473-41B7-BD4F-76394E30BD9D}">
  <dimension ref="A1:G129"/>
  <sheetViews>
    <sheetView workbookViewId="0">
      <selection activeCell="F113" sqref="F113"/>
    </sheetView>
  </sheetViews>
  <sheetFormatPr defaultRowHeight="15" x14ac:dyDescent="0.25"/>
  <cols>
    <col min="1" max="1" width="8.85546875" style="120"/>
    <col min="2" max="2" width="12.42578125" customWidth="1"/>
    <col min="3" max="3" width="69" bestFit="1" customWidth="1"/>
    <col min="6" max="6" width="10.85546875" bestFit="1" customWidth="1"/>
    <col min="7" max="7" width="14.140625" customWidth="1"/>
    <col min="258" max="258" width="12.42578125" customWidth="1"/>
    <col min="259" max="259" width="69" bestFit="1" customWidth="1"/>
    <col min="262" max="262" width="10.85546875" bestFit="1" customWidth="1"/>
    <col min="263" max="263" width="12.28515625" bestFit="1" customWidth="1"/>
    <col min="514" max="514" width="12.42578125" customWidth="1"/>
    <col min="515" max="515" width="69" bestFit="1" customWidth="1"/>
    <col min="518" max="518" width="10.85546875" bestFit="1" customWidth="1"/>
    <col min="519" max="519" width="12.28515625" bestFit="1" customWidth="1"/>
    <col min="770" max="770" width="12.42578125" customWidth="1"/>
    <col min="771" max="771" width="69" bestFit="1" customWidth="1"/>
    <col min="774" max="774" width="10.85546875" bestFit="1" customWidth="1"/>
    <col min="775" max="775" width="12.28515625" bestFit="1" customWidth="1"/>
    <col min="1026" max="1026" width="12.42578125" customWidth="1"/>
    <col min="1027" max="1027" width="69" bestFit="1" customWidth="1"/>
    <col min="1030" max="1030" width="10.85546875" bestFit="1" customWidth="1"/>
    <col min="1031" max="1031" width="12.28515625" bestFit="1" customWidth="1"/>
    <col min="1282" max="1282" width="12.42578125" customWidth="1"/>
    <col min="1283" max="1283" width="69" bestFit="1" customWidth="1"/>
    <col min="1286" max="1286" width="10.85546875" bestFit="1" customWidth="1"/>
    <col min="1287" max="1287" width="12.28515625" bestFit="1" customWidth="1"/>
    <col min="1538" max="1538" width="12.42578125" customWidth="1"/>
    <col min="1539" max="1539" width="69" bestFit="1" customWidth="1"/>
    <col min="1542" max="1542" width="10.85546875" bestFit="1" customWidth="1"/>
    <col min="1543" max="1543" width="12.28515625" bestFit="1" customWidth="1"/>
    <col min="1794" max="1794" width="12.42578125" customWidth="1"/>
    <col min="1795" max="1795" width="69" bestFit="1" customWidth="1"/>
    <col min="1798" max="1798" width="10.85546875" bestFit="1" customWidth="1"/>
    <col min="1799" max="1799" width="12.28515625" bestFit="1" customWidth="1"/>
    <col min="2050" max="2050" width="12.42578125" customWidth="1"/>
    <col min="2051" max="2051" width="69" bestFit="1" customWidth="1"/>
    <col min="2054" max="2054" width="10.85546875" bestFit="1" customWidth="1"/>
    <col min="2055" max="2055" width="12.28515625" bestFit="1" customWidth="1"/>
    <col min="2306" max="2306" width="12.42578125" customWidth="1"/>
    <col min="2307" max="2307" width="69" bestFit="1" customWidth="1"/>
    <col min="2310" max="2310" width="10.85546875" bestFit="1" customWidth="1"/>
    <col min="2311" max="2311" width="12.28515625" bestFit="1" customWidth="1"/>
    <col min="2562" max="2562" width="12.42578125" customWidth="1"/>
    <col min="2563" max="2563" width="69" bestFit="1" customWidth="1"/>
    <col min="2566" max="2566" width="10.85546875" bestFit="1" customWidth="1"/>
    <col min="2567" max="2567" width="12.28515625" bestFit="1" customWidth="1"/>
    <col min="2818" max="2818" width="12.42578125" customWidth="1"/>
    <col min="2819" max="2819" width="69" bestFit="1" customWidth="1"/>
    <col min="2822" max="2822" width="10.85546875" bestFit="1" customWidth="1"/>
    <col min="2823" max="2823" width="12.28515625" bestFit="1" customWidth="1"/>
    <col min="3074" max="3074" width="12.42578125" customWidth="1"/>
    <col min="3075" max="3075" width="69" bestFit="1" customWidth="1"/>
    <col min="3078" max="3078" width="10.85546875" bestFit="1" customWidth="1"/>
    <col min="3079" max="3079" width="12.28515625" bestFit="1" customWidth="1"/>
    <col min="3330" max="3330" width="12.42578125" customWidth="1"/>
    <col min="3331" max="3331" width="69" bestFit="1" customWidth="1"/>
    <col min="3334" max="3334" width="10.85546875" bestFit="1" customWidth="1"/>
    <col min="3335" max="3335" width="12.28515625" bestFit="1" customWidth="1"/>
    <col min="3586" max="3586" width="12.42578125" customWidth="1"/>
    <col min="3587" max="3587" width="69" bestFit="1" customWidth="1"/>
    <col min="3590" max="3590" width="10.85546875" bestFit="1" customWidth="1"/>
    <col min="3591" max="3591" width="12.28515625" bestFit="1" customWidth="1"/>
    <col min="3842" max="3842" width="12.42578125" customWidth="1"/>
    <col min="3843" max="3843" width="69" bestFit="1" customWidth="1"/>
    <col min="3846" max="3846" width="10.85546875" bestFit="1" customWidth="1"/>
    <col min="3847" max="3847" width="12.28515625" bestFit="1" customWidth="1"/>
    <col min="4098" max="4098" width="12.42578125" customWidth="1"/>
    <col min="4099" max="4099" width="69" bestFit="1" customWidth="1"/>
    <col min="4102" max="4102" width="10.85546875" bestFit="1" customWidth="1"/>
    <col min="4103" max="4103" width="12.28515625" bestFit="1" customWidth="1"/>
    <col min="4354" max="4354" width="12.42578125" customWidth="1"/>
    <col min="4355" max="4355" width="69" bestFit="1" customWidth="1"/>
    <col min="4358" max="4358" width="10.85546875" bestFit="1" customWidth="1"/>
    <col min="4359" max="4359" width="12.28515625" bestFit="1" customWidth="1"/>
    <col min="4610" max="4610" width="12.42578125" customWidth="1"/>
    <col min="4611" max="4611" width="69" bestFit="1" customWidth="1"/>
    <col min="4614" max="4614" width="10.85546875" bestFit="1" customWidth="1"/>
    <col min="4615" max="4615" width="12.28515625" bestFit="1" customWidth="1"/>
    <col min="4866" max="4866" width="12.42578125" customWidth="1"/>
    <col min="4867" max="4867" width="69" bestFit="1" customWidth="1"/>
    <col min="4870" max="4870" width="10.85546875" bestFit="1" customWidth="1"/>
    <col min="4871" max="4871" width="12.28515625" bestFit="1" customWidth="1"/>
    <col min="5122" max="5122" width="12.42578125" customWidth="1"/>
    <col min="5123" max="5123" width="69" bestFit="1" customWidth="1"/>
    <col min="5126" max="5126" width="10.85546875" bestFit="1" customWidth="1"/>
    <col min="5127" max="5127" width="12.28515625" bestFit="1" customWidth="1"/>
    <col min="5378" max="5378" width="12.42578125" customWidth="1"/>
    <col min="5379" max="5379" width="69" bestFit="1" customWidth="1"/>
    <col min="5382" max="5382" width="10.85546875" bestFit="1" customWidth="1"/>
    <col min="5383" max="5383" width="12.28515625" bestFit="1" customWidth="1"/>
    <col min="5634" max="5634" width="12.42578125" customWidth="1"/>
    <col min="5635" max="5635" width="69" bestFit="1" customWidth="1"/>
    <col min="5638" max="5638" width="10.85546875" bestFit="1" customWidth="1"/>
    <col min="5639" max="5639" width="12.28515625" bestFit="1" customWidth="1"/>
    <col min="5890" max="5890" width="12.42578125" customWidth="1"/>
    <col min="5891" max="5891" width="69" bestFit="1" customWidth="1"/>
    <col min="5894" max="5894" width="10.85546875" bestFit="1" customWidth="1"/>
    <col min="5895" max="5895" width="12.28515625" bestFit="1" customWidth="1"/>
    <col min="6146" max="6146" width="12.42578125" customWidth="1"/>
    <col min="6147" max="6147" width="69" bestFit="1" customWidth="1"/>
    <col min="6150" max="6150" width="10.85546875" bestFit="1" customWidth="1"/>
    <col min="6151" max="6151" width="12.28515625" bestFit="1" customWidth="1"/>
    <col min="6402" max="6402" width="12.42578125" customWidth="1"/>
    <col min="6403" max="6403" width="69" bestFit="1" customWidth="1"/>
    <col min="6406" max="6406" width="10.85546875" bestFit="1" customWidth="1"/>
    <col min="6407" max="6407" width="12.28515625" bestFit="1" customWidth="1"/>
    <col min="6658" max="6658" width="12.42578125" customWidth="1"/>
    <col min="6659" max="6659" width="69" bestFit="1" customWidth="1"/>
    <col min="6662" max="6662" width="10.85546875" bestFit="1" customWidth="1"/>
    <col min="6663" max="6663" width="12.28515625" bestFit="1" customWidth="1"/>
    <col min="6914" max="6914" width="12.42578125" customWidth="1"/>
    <col min="6915" max="6915" width="69" bestFit="1" customWidth="1"/>
    <col min="6918" max="6918" width="10.85546875" bestFit="1" customWidth="1"/>
    <col min="6919" max="6919" width="12.28515625" bestFit="1" customWidth="1"/>
    <col min="7170" max="7170" width="12.42578125" customWidth="1"/>
    <col min="7171" max="7171" width="69" bestFit="1" customWidth="1"/>
    <col min="7174" max="7174" width="10.85546875" bestFit="1" customWidth="1"/>
    <col min="7175" max="7175" width="12.28515625" bestFit="1" customWidth="1"/>
    <col min="7426" max="7426" width="12.42578125" customWidth="1"/>
    <col min="7427" max="7427" width="69" bestFit="1" customWidth="1"/>
    <col min="7430" max="7430" width="10.85546875" bestFit="1" customWidth="1"/>
    <col min="7431" max="7431" width="12.28515625" bestFit="1" customWidth="1"/>
    <col min="7682" max="7682" width="12.42578125" customWidth="1"/>
    <col min="7683" max="7683" width="69" bestFit="1" customWidth="1"/>
    <col min="7686" max="7686" width="10.85546875" bestFit="1" customWidth="1"/>
    <col min="7687" max="7687" width="12.28515625" bestFit="1" customWidth="1"/>
    <col min="7938" max="7938" width="12.42578125" customWidth="1"/>
    <col min="7939" max="7939" width="69" bestFit="1" customWidth="1"/>
    <col min="7942" max="7942" width="10.85546875" bestFit="1" customWidth="1"/>
    <col min="7943" max="7943" width="12.28515625" bestFit="1" customWidth="1"/>
    <col min="8194" max="8194" width="12.42578125" customWidth="1"/>
    <col min="8195" max="8195" width="69" bestFit="1" customWidth="1"/>
    <col min="8198" max="8198" width="10.85546875" bestFit="1" customWidth="1"/>
    <col min="8199" max="8199" width="12.28515625" bestFit="1" customWidth="1"/>
    <col min="8450" max="8450" width="12.42578125" customWidth="1"/>
    <col min="8451" max="8451" width="69" bestFit="1" customWidth="1"/>
    <col min="8454" max="8454" width="10.85546875" bestFit="1" customWidth="1"/>
    <col min="8455" max="8455" width="12.28515625" bestFit="1" customWidth="1"/>
    <col min="8706" max="8706" width="12.42578125" customWidth="1"/>
    <col min="8707" max="8707" width="69" bestFit="1" customWidth="1"/>
    <col min="8710" max="8710" width="10.85546875" bestFit="1" customWidth="1"/>
    <col min="8711" max="8711" width="12.28515625" bestFit="1" customWidth="1"/>
    <col min="8962" max="8962" width="12.42578125" customWidth="1"/>
    <col min="8963" max="8963" width="69" bestFit="1" customWidth="1"/>
    <col min="8966" max="8966" width="10.85546875" bestFit="1" customWidth="1"/>
    <col min="8967" max="8967" width="12.28515625" bestFit="1" customWidth="1"/>
    <col min="9218" max="9218" width="12.42578125" customWidth="1"/>
    <col min="9219" max="9219" width="69" bestFit="1" customWidth="1"/>
    <col min="9222" max="9222" width="10.85546875" bestFit="1" customWidth="1"/>
    <col min="9223" max="9223" width="12.28515625" bestFit="1" customWidth="1"/>
    <col min="9474" max="9474" width="12.42578125" customWidth="1"/>
    <col min="9475" max="9475" width="69" bestFit="1" customWidth="1"/>
    <col min="9478" max="9478" width="10.85546875" bestFit="1" customWidth="1"/>
    <col min="9479" max="9479" width="12.28515625" bestFit="1" customWidth="1"/>
    <col min="9730" max="9730" width="12.42578125" customWidth="1"/>
    <col min="9731" max="9731" width="69" bestFit="1" customWidth="1"/>
    <col min="9734" max="9734" width="10.85546875" bestFit="1" customWidth="1"/>
    <col min="9735" max="9735" width="12.28515625" bestFit="1" customWidth="1"/>
    <col min="9986" max="9986" width="12.42578125" customWidth="1"/>
    <col min="9987" max="9987" width="69" bestFit="1" customWidth="1"/>
    <col min="9990" max="9990" width="10.85546875" bestFit="1" customWidth="1"/>
    <col min="9991" max="9991" width="12.28515625" bestFit="1" customWidth="1"/>
    <col min="10242" max="10242" width="12.42578125" customWidth="1"/>
    <col min="10243" max="10243" width="69" bestFit="1" customWidth="1"/>
    <col min="10246" max="10246" width="10.85546875" bestFit="1" customWidth="1"/>
    <col min="10247" max="10247" width="12.28515625" bestFit="1" customWidth="1"/>
    <col min="10498" max="10498" width="12.42578125" customWidth="1"/>
    <col min="10499" max="10499" width="69" bestFit="1" customWidth="1"/>
    <col min="10502" max="10502" width="10.85546875" bestFit="1" customWidth="1"/>
    <col min="10503" max="10503" width="12.28515625" bestFit="1" customWidth="1"/>
    <col min="10754" max="10754" width="12.42578125" customWidth="1"/>
    <col min="10755" max="10755" width="69" bestFit="1" customWidth="1"/>
    <col min="10758" max="10758" width="10.85546875" bestFit="1" customWidth="1"/>
    <col min="10759" max="10759" width="12.28515625" bestFit="1" customWidth="1"/>
    <col min="11010" max="11010" width="12.42578125" customWidth="1"/>
    <col min="11011" max="11011" width="69" bestFit="1" customWidth="1"/>
    <col min="11014" max="11014" width="10.85546875" bestFit="1" customWidth="1"/>
    <col min="11015" max="11015" width="12.28515625" bestFit="1" customWidth="1"/>
    <col min="11266" max="11266" width="12.42578125" customWidth="1"/>
    <col min="11267" max="11267" width="69" bestFit="1" customWidth="1"/>
    <col min="11270" max="11270" width="10.85546875" bestFit="1" customWidth="1"/>
    <col min="11271" max="11271" width="12.28515625" bestFit="1" customWidth="1"/>
    <col min="11522" max="11522" width="12.42578125" customWidth="1"/>
    <col min="11523" max="11523" width="69" bestFit="1" customWidth="1"/>
    <col min="11526" max="11526" width="10.85546875" bestFit="1" customWidth="1"/>
    <col min="11527" max="11527" width="12.28515625" bestFit="1" customWidth="1"/>
    <col min="11778" max="11778" width="12.42578125" customWidth="1"/>
    <col min="11779" max="11779" width="69" bestFit="1" customWidth="1"/>
    <col min="11782" max="11782" width="10.85546875" bestFit="1" customWidth="1"/>
    <col min="11783" max="11783" width="12.28515625" bestFit="1" customWidth="1"/>
    <col min="12034" max="12034" width="12.42578125" customWidth="1"/>
    <col min="12035" max="12035" width="69" bestFit="1" customWidth="1"/>
    <col min="12038" max="12038" width="10.85546875" bestFit="1" customWidth="1"/>
    <col min="12039" max="12039" width="12.28515625" bestFit="1" customWidth="1"/>
    <col min="12290" max="12290" width="12.42578125" customWidth="1"/>
    <col min="12291" max="12291" width="69" bestFit="1" customWidth="1"/>
    <col min="12294" max="12294" width="10.85546875" bestFit="1" customWidth="1"/>
    <col min="12295" max="12295" width="12.28515625" bestFit="1" customWidth="1"/>
    <col min="12546" max="12546" width="12.42578125" customWidth="1"/>
    <col min="12547" max="12547" width="69" bestFit="1" customWidth="1"/>
    <col min="12550" max="12550" width="10.85546875" bestFit="1" customWidth="1"/>
    <col min="12551" max="12551" width="12.28515625" bestFit="1" customWidth="1"/>
    <col min="12802" max="12802" width="12.42578125" customWidth="1"/>
    <col min="12803" max="12803" width="69" bestFit="1" customWidth="1"/>
    <col min="12806" max="12806" width="10.85546875" bestFit="1" customWidth="1"/>
    <col min="12807" max="12807" width="12.28515625" bestFit="1" customWidth="1"/>
    <col min="13058" max="13058" width="12.42578125" customWidth="1"/>
    <col min="13059" max="13059" width="69" bestFit="1" customWidth="1"/>
    <col min="13062" max="13062" width="10.85546875" bestFit="1" customWidth="1"/>
    <col min="13063" max="13063" width="12.28515625" bestFit="1" customWidth="1"/>
    <col min="13314" max="13314" width="12.42578125" customWidth="1"/>
    <col min="13315" max="13315" width="69" bestFit="1" customWidth="1"/>
    <col min="13318" max="13318" width="10.85546875" bestFit="1" customWidth="1"/>
    <col min="13319" max="13319" width="12.28515625" bestFit="1" customWidth="1"/>
    <col min="13570" max="13570" width="12.42578125" customWidth="1"/>
    <col min="13571" max="13571" width="69" bestFit="1" customWidth="1"/>
    <col min="13574" max="13574" width="10.85546875" bestFit="1" customWidth="1"/>
    <col min="13575" max="13575" width="12.28515625" bestFit="1" customWidth="1"/>
    <col min="13826" max="13826" width="12.42578125" customWidth="1"/>
    <col min="13827" max="13827" width="69" bestFit="1" customWidth="1"/>
    <col min="13830" max="13830" width="10.85546875" bestFit="1" customWidth="1"/>
    <col min="13831" max="13831" width="12.28515625" bestFit="1" customWidth="1"/>
    <col min="14082" max="14082" width="12.42578125" customWidth="1"/>
    <col min="14083" max="14083" width="69" bestFit="1" customWidth="1"/>
    <col min="14086" max="14086" width="10.85546875" bestFit="1" customWidth="1"/>
    <col min="14087" max="14087" width="12.28515625" bestFit="1" customWidth="1"/>
    <col min="14338" max="14338" width="12.42578125" customWidth="1"/>
    <col min="14339" max="14339" width="69" bestFit="1" customWidth="1"/>
    <col min="14342" max="14342" width="10.85546875" bestFit="1" customWidth="1"/>
    <col min="14343" max="14343" width="12.28515625" bestFit="1" customWidth="1"/>
    <col min="14594" max="14594" width="12.42578125" customWidth="1"/>
    <col min="14595" max="14595" width="69" bestFit="1" customWidth="1"/>
    <col min="14598" max="14598" width="10.85546875" bestFit="1" customWidth="1"/>
    <col min="14599" max="14599" width="12.28515625" bestFit="1" customWidth="1"/>
    <col min="14850" max="14850" width="12.42578125" customWidth="1"/>
    <col min="14851" max="14851" width="69" bestFit="1" customWidth="1"/>
    <col min="14854" max="14854" width="10.85546875" bestFit="1" customWidth="1"/>
    <col min="14855" max="14855" width="12.28515625" bestFit="1" customWidth="1"/>
    <col min="15106" max="15106" width="12.42578125" customWidth="1"/>
    <col min="15107" max="15107" width="69" bestFit="1" customWidth="1"/>
    <col min="15110" max="15110" width="10.85546875" bestFit="1" customWidth="1"/>
    <col min="15111" max="15111" width="12.28515625" bestFit="1" customWidth="1"/>
    <col min="15362" max="15362" width="12.42578125" customWidth="1"/>
    <col min="15363" max="15363" width="69" bestFit="1" customWidth="1"/>
    <col min="15366" max="15366" width="10.85546875" bestFit="1" customWidth="1"/>
    <col min="15367" max="15367" width="12.28515625" bestFit="1" customWidth="1"/>
    <col min="15618" max="15618" width="12.42578125" customWidth="1"/>
    <col min="15619" max="15619" width="69" bestFit="1" customWidth="1"/>
    <col min="15622" max="15622" width="10.85546875" bestFit="1" customWidth="1"/>
    <col min="15623" max="15623" width="12.28515625" bestFit="1" customWidth="1"/>
    <col min="15874" max="15874" width="12.42578125" customWidth="1"/>
    <col min="15875" max="15875" width="69" bestFit="1" customWidth="1"/>
    <col min="15878" max="15878" width="10.85546875" bestFit="1" customWidth="1"/>
    <col min="15879" max="15879" width="12.28515625" bestFit="1" customWidth="1"/>
    <col min="16130" max="16130" width="12.42578125" customWidth="1"/>
    <col min="16131" max="16131" width="69" bestFit="1" customWidth="1"/>
    <col min="16134" max="16134" width="10.85546875" bestFit="1" customWidth="1"/>
    <col min="16135" max="16135" width="12.28515625" bestFit="1" customWidth="1"/>
  </cols>
  <sheetData>
    <row r="1" spans="1:7" ht="21" x14ac:dyDescent="0.35">
      <c r="B1" s="129" t="s">
        <v>241</v>
      </c>
    </row>
    <row r="2" spans="1:7" ht="15.75" x14ac:dyDescent="0.25">
      <c r="B2" s="128" t="s">
        <v>242</v>
      </c>
    </row>
    <row r="3" spans="1:7" ht="15.75" x14ac:dyDescent="0.25">
      <c r="B3" s="128" t="s">
        <v>244</v>
      </c>
      <c r="C3" s="2"/>
      <c r="D3" s="130"/>
      <c r="E3" s="131"/>
      <c r="F3" s="132"/>
      <c r="G3" s="119"/>
    </row>
    <row r="4" spans="1:7" ht="16.5" thickBot="1" x14ac:dyDescent="0.3">
      <c r="A4" s="128"/>
      <c r="B4" s="1"/>
      <c r="C4" s="2"/>
      <c r="D4" s="3"/>
      <c r="E4" s="4"/>
      <c r="F4" s="5"/>
      <c r="G4" s="6"/>
    </row>
    <row r="5" spans="1:7" ht="28.5" thickTop="1" thickBot="1" x14ac:dyDescent="0.3">
      <c r="A5" s="121" t="s">
        <v>235</v>
      </c>
      <c r="B5" s="75" t="s">
        <v>0</v>
      </c>
      <c r="C5" s="69" t="s">
        <v>1</v>
      </c>
      <c r="D5" s="70" t="s">
        <v>2</v>
      </c>
      <c r="E5" s="71" t="s">
        <v>3</v>
      </c>
      <c r="F5" s="72" t="s">
        <v>4</v>
      </c>
      <c r="G5" s="105" t="s">
        <v>5</v>
      </c>
    </row>
    <row r="6" spans="1:7" ht="3.75" customHeight="1" thickTop="1" thickBot="1" x14ac:dyDescent="0.3">
      <c r="A6" s="138"/>
      <c r="B6" s="139"/>
      <c r="C6" s="135"/>
      <c r="D6" s="134"/>
      <c r="E6" s="135"/>
      <c r="F6" s="136"/>
      <c r="G6" s="137"/>
    </row>
    <row r="7" spans="1:7" s="119" customFormat="1" ht="16.5" thickTop="1" thickBot="1" x14ac:dyDescent="0.3">
      <c r="A7" s="133"/>
      <c r="B7" s="154" t="s">
        <v>232</v>
      </c>
      <c r="C7" s="155"/>
      <c r="D7" s="134"/>
      <c r="E7" s="135"/>
      <c r="F7" s="136"/>
      <c r="G7" s="137"/>
    </row>
    <row r="8" spans="1:7" ht="15.75" thickTop="1" x14ac:dyDescent="0.25">
      <c r="A8" s="123">
        <v>1</v>
      </c>
      <c r="B8" s="76" t="s">
        <v>6</v>
      </c>
      <c r="C8" s="8" t="s">
        <v>7</v>
      </c>
      <c r="D8" s="9">
        <v>1</v>
      </c>
      <c r="E8" s="10" t="s">
        <v>8</v>
      </c>
      <c r="F8" s="159"/>
      <c r="G8" s="107">
        <f>F8*D8</f>
        <v>0</v>
      </c>
    </row>
    <row r="9" spans="1:7" x14ac:dyDescent="0.25">
      <c r="A9" s="124">
        <f>A8+1</f>
        <v>2</v>
      </c>
      <c r="B9" s="77" t="s">
        <v>9</v>
      </c>
      <c r="C9" s="11" t="s">
        <v>10</v>
      </c>
      <c r="D9" s="12">
        <v>1</v>
      </c>
      <c r="E9" s="13" t="s">
        <v>8</v>
      </c>
      <c r="F9" s="160"/>
      <c r="G9" s="108">
        <f>F9*D9</f>
        <v>0</v>
      </c>
    </row>
    <row r="10" spans="1:7" ht="15" customHeight="1" x14ac:dyDescent="0.25">
      <c r="A10" s="124">
        <f>A9+1</f>
        <v>3</v>
      </c>
      <c r="B10" s="77" t="s">
        <v>11</v>
      </c>
      <c r="C10" s="14" t="s">
        <v>12</v>
      </c>
      <c r="D10" s="12">
        <v>25500</v>
      </c>
      <c r="E10" s="15" t="s">
        <v>13</v>
      </c>
      <c r="F10" s="160"/>
      <c r="G10" s="108">
        <f t="shared" ref="G10:G42" si="0">F10*D10</f>
        <v>0</v>
      </c>
    </row>
    <row r="11" spans="1:7" ht="16.5" customHeight="1" x14ac:dyDescent="0.25">
      <c r="A11" s="124">
        <f>A10+1</f>
        <v>4</v>
      </c>
      <c r="B11" s="78" t="s">
        <v>14</v>
      </c>
      <c r="C11" s="16" t="s">
        <v>15</v>
      </c>
      <c r="D11" s="12">
        <v>200</v>
      </c>
      <c r="E11" s="15" t="s">
        <v>13</v>
      </c>
      <c r="F11" s="160"/>
      <c r="G11" s="108">
        <f t="shared" si="0"/>
        <v>0</v>
      </c>
    </row>
    <row r="12" spans="1:7" ht="20.25" customHeight="1" x14ac:dyDescent="0.25">
      <c r="A12" s="124">
        <f>A11+1</f>
        <v>5</v>
      </c>
      <c r="B12" s="78" t="s">
        <v>16</v>
      </c>
      <c r="C12" s="16" t="s">
        <v>17</v>
      </c>
      <c r="D12" s="12">
        <v>4</v>
      </c>
      <c r="E12" s="17" t="s">
        <v>18</v>
      </c>
      <c r="F12" s="160"/>
      <c r="G12" s="108">
        <f t="shared" si="0"/>
        <v>0</v>
      </c>
    </row>
    <row r="13" spans="1:7" ht="15" customHeight="1" x14ac:dyDescent="0.25">
      <c r="A13" s="124">
        <f>A12+1</f>
        <v>6</v>
      </c>
      <c r="B13" s="77" t="s">
        <v>19</v>
      </c>
      <c r="C13" s="11" t="s">
        <v>20</v>
      </c>
      <c r="D13" s="18">
        <v>22.65</v>
      </c>
      <c r="E13" s="13" t="s">
        <v>21</v>
      </c>
      <c r="F13" s="160"/>
      <c r="G13" s="108">
        <f t="shared" si="0"/>
        <v>0</v>
      </c>
    </row>
    <row r="14" spans="1:7" ht="15.75" customHeight="1" x14ac:dyDescent="0.25">
      <c r="A14" s="124">
        <f t="shared" ref="A14:A42" si="1">A13+1</f>
        <v>7</v>
      </c>
      <c r="B14" s="77" t="s">
        <v>22</v>
      </c>
      <c r="C14" s="14" t="s">
        <v>23</v>
      </c>
      <c r="D14" s="12">
        <v>9625</v>
      </c>
      <c r="E14" s="13" t="s">
        <v>24</v>
      </c>
      <c r="F14" s="160"/>
      <c r="G14" s="108">
        <f t="shared" si="0"/>
        <v>0</v>
      </c>
    </row>
    <row r="15" spans="1:7" ht="14.25" customHeight="1" x14ac:dyDescent="0.25">
      <c r="A15" s="124">
        <f t="shared" si="1"/>
        <v>8</v>
      </c>
      <c r="B15" s="77" t="s">
        <v>25</v>
      </c>
      <c r="C15" s="14" t="s">
        <v>26</v>
      </c>
      <c r="D15" s="12">
        <v>6250</v>
      </c>
      <c r="E15" s="13" t="s">
        <v>24</v>
      </c>
      <c r="F15" s="160"/>
      <c r="G15" s="108">
        <f t="shared" si="0"/>
        <v>0</v>
      </c>
    </row>
    <row r="16" spans="1:7" ht="16.5" customHeight="1" x14ac:dyDescent="0.25">
      <c r="A16" s="124">
        <f t="shared" si="1"/>
        <v>9</v>
      </c>
      <c r="B16" s="78" t="s">
        <v>27</v>
      </c>
      <c r="C16" s="16" t="s">
        <v>28</v>
      </c>
      <c r="D16" s="19">
        <v>9187</v>
      </c>
      <c r="E16" s="17" t="s">
        <v>29</v>
      </c>
      <c r="F16" s="161"/>
      <c r="G16" s="108">
        <f t="shared" si="0"/>
        <v>0</v>
      </c>
    </row>
    <row r="17" spans="1:7" ht="14.25" customHeight="1" x14ac:dyDescent="0.25">
      <c r="A17" s="124">
        <f t="shared" si="1"/>
        <v>10</v>
      </c>
      <c r="B17" s="79" t="s">
        <v>30</v>
      </c>
      <c r="C17" s="14" t="s">
        <v>31</v>
      </c>
      <c r="D17" s="19">
        <v>8798</v>
      </c>
      <c r="E17" s="17" t="s">
        <v>29</v>
      </c>
      <c r="F17" s="161"/>
      <c r="G17" s="108">
        <f t="shared" si="0"/>
        <v>0</v>
      </c>
    </row>
    <row r="18" spans="1:7" ht="16.5" customHeight="1" x14ac:dyDescent="0.25">
      <c r="A18" s="124">
        <f t="shared" si="1"/>
        <v>11</v>
      </c>
      <c r="B18" s="79" t="s">
        <v>32</v>
      </c>
      <c r="C18" s="14" t="s">
        <v>33</v>
      </c>
      <c r="D18" s="19">
        <v>80000</v>
      </c>
      <c r="E18" s="17" t="s">
        <v>29</v>
      </c>
      <c r="F18" s="161"/>
      <c r="G18" s="108">
        <f t="shared" si="0"/>
        <v>0</v>
      </c>
    </row>
    <row r="19" spans="1:7" ht="16.5" customHeight="1" x14ac:dyDescent="0.25">
      <c r="A19" s="124">
        <f t="shared" si="1"/>
        <v>12</v>
      </c>
      <c r="B19" s="79" t="s">
        <v>34</v>
      </c>
      <c r="C19" s="14" t="s">
        <v>35</v>
      </c>
      <c r="D19" s="19">
        <v>1960</v>
      </c>
      <c r="E19" s="15" t="s">
        <v>36</v>
      </c>
      <c r="F19" s="161"/>
      <c r="G19" s="108">
        <f t="shared" si="0"/>
        <v>0</v>
      </c>
    </row>
    <row r="20" spans="1:7" ht="15.75" customHeight="1" x14ac:dyDescent="0.25">
      <c r="A20" s="124">
        <f t="shared" si="1"/>
        <v>13</v>
      </c>
      <c r="B20" s="79" t="s">
        <v>37</v>
      </c>
      <c r="C20" s="14" t="s">
        <v>38</v>
      </c>
      <c r="D20" s="19">
        <v>4450</v>
      </c>
      <c r="E20" s="15" t="s">
        <v>36</v>
      </c>
      <c r="F20" s="161"/>
      <c r="G20" s="108">
        <f t="shared" si="0"/>
        <v>0</v>
      </c>
    </row>
    <row r="21" spans="1:7" ht="15.75" customHeight="1" x14ac:dyDescent="0.25">
      <c r="A21" s="124">
        <f t="shared" si="1"/>
        <v>14</v>
      </c>
      <c r="B21" s="79" t="s">
        <v>39</v>
      </c>
      <c r="C21" s="16" t="s">
        <v>40</v>
      </c>
      <c r="D21" s="20">
        <v>33.200000000000003</v>
      </c>
      <c r="E21" s="17" t="s">
        <v>24</v>
      </c>
      <c r="F21" s="161"/>
      <c r="G21" s="108">
        <f t="shared" si="0"/>
        <v>0</v>
      </c>
    </row>
    <row r="22" spans="1:7" x14ac:dyDescent="0.25">
      <c r="A22" s="124">
        <f t="shared" si="1"/>
        <v>15</v>
      </c>
      <c r="B22" s="79" t="s">
        <v>41</v>
      </c>
      <c r="C22" s="14" t="s">
        <v>42</v>
      </c>
      <c r="D22" s="19">
        <v>25</v>
      </c>
      <c r="E22" s="17" t="s">
        <v>18</v>
      </c>
      <c r="F22" s="161"/>
      <c r="G22" s="108">
        <f t="shared" si="0"/>
        <v>0</v>
      </c>
    </row>
    <row r="23" spans="1:7" ht="14.25" customHeight="1" x14ac:dyDescent="0.25">
      <c r="A23" s="124">
        <f t="shared" si="1"/>
        <v>16</v>
      </c>
      <c r="B23" s="79" t="s">
        <v>43</v>
      </c>
      <c r="C23" s="14" t="s">
        <v>44</v>
      </c>
      <c r="D23" s="19">
        <v>12</v>
      </c>
      <c r="E23" s="17" t="s">
        <v>18</v>
      </c>
      <c r="F23" s="161"/>
      <c r="G23" s="108">
        <f t="shared" si="0"/>
        <v>0</v>
      </c>
    </row>
    <row r="24" spans="1:7" x14ac:dyDescent="0.25">
      <c r="A24" s="124">
        <f t="shared" si="1"/>
        <v>17</v>
      </c>
      <c r="B24" s="79" t="s">
        <v>45</v>
      </c>
      <c r="C24" s="14" t="s">
        <v>46</v>
      </c>
      <c r="D24" s="19">
        <v>3</v>
      </c>
      <c r="E24" s="17" t="s">
        <v>18</v>
      </c>
      <c r="F24" s="161"/>
      <c r="G24" s="108">
        <f t="shared" si="0"/>
        <v>0</v>
      </c>
    </row>
    <row r="25" spans="1:7" ht="19.5" customHeight="1" x14ac:dyDescent="0.25">
      <c r="A25" s="124">
        <f t="shared" si="1"/>
        <v>18</v>
      </c>
      <c r="B25" s="79" t="s">
        <v>47</v>
      </c>
      <c r="C25" s="14" t="s">
        <v>48</v>
      </c>
      <c r="D25" s="19">
        <v>8</v>
      </c>
      <c r="E25" s="17" t="s">
        <v>18</v>
      </c>
      <c r="F25" s="161"/>
      <c r="G25" s="108">
        <f t="shared" si="0"/>
        <v>0</v>
      </c>
    </row>
    <row r="26" spans="1:7" ht="21.75" customHeight="1" x14ac:dyDescent="0.25">
      <c r="A26" s="124">
        <f t="shared" si="1"/>
        <v>19</v>
      </c>
      <c r="B26" s="80" t="s">
        <v>49</v>
      </c>
      <c r="C26" s="16" t="s">
        <v>50</v>
      </c>
      <c r="D26" s="19">
        <v>1656</v>
      </c>
      <c r="E26" s="17" t="s">
        <v>13</v>
      </c>
      <c r="F26" s="161"/>
      <c r="G26" s="108">
        <f t="shared" si="0"/>
        <v>0</v>
      </c>
    </row>
    <row r="27" spans="1:7" ht="17.25" customHeight="1" x14ac:dyDescent="0.25">
      <c r="A27" s="124">
        <f t="shared" si="1"/>
        <v>20</v>
      </c>
      <c r="B27" s="78" t="s">
        <v>51</v>
      </c>
      <c r="C27" s="16" t="s">
        <v>52</v>
      </c>
      <c r="D27" s="19">
        <v>4056</v>
      </c>
      <c r="E27" s="17" t="s">
        <v>13</v>
      </c>
      <c r="F27" s="161"/>
      <c r="G27" s="108">
        <f t="shared" si="0"/>
        <v>0</v>
      </c>
    </row>
    <row r="28" spans="1:7" ht="18.75" customHeight="1" x14ac:dyDescent="0.25">
      <c r="A28" s="124">
        <f t="shared" si="1"/>
        <v>21</v>
      </c>
      <c r="B28" s="78" t="s">
        <v>53</v>
      </c>
      <c r="C28" s="16" t="s">
        <v>54</v>
      </c>
      <c r="D28" s="19">
        <v>941</v>
      </c>
      <c r="E28" s="17" t="s">
        <v>13</v>
      </c>
      <c r="F28" s="161"/>
      <c r="G28" s="108">
        <f t="shared" si="0"/>
        <v>0</v>
      </c>
    </row>
    <row r="29" spans="1:7" ht="21" customHeight="1" x14ac:dyDescent="0.25">
      <c r="A29" s="124">
        <f t="shared" si="1"/>
        <v>22</v>
      </c>
      <c r="B29" s="78" t="s">
        <v>55</v>
      </c>
      <c r="C29" s="16" t="s">
        <v>56</v>
      </c>
      <c r="D29" s="19">
        <v>56</v>
      </c>
      <c r="E29" s="17" t="s">
        <v>13</v>
      </c>
      <c r="F29" s="161"/>
      <c r="G29" s="108">
        <f t="shared" si="0"/>
        <v>0</v>
      </c>
    </row>
    <row r="30" spans="1:7" ht="18.75" customHeight="1" x14ac:dyDescent="0.25">
      <c r="A30" s="124">
        <f t="shared" si="1"/>
        <v>23</v>
      </c>
      <c r="B30" s="78" t="s">
        <v>57</v>
      </c>
      <c r="C30" s="16" t="s">
        <v>58</v>
      </c>
      <c r="D30" s="19">
        <v>50</v>
      </c>
      <c r="E30" s="17" t="s">
        <v>13</v>
      </c>
      <c r="F30" s="161"/>
      <c r="G30" s="108">
        <f t="shared" si="0"/>
        <v>0</v>
      </c>
    </row>
    <row r="31" spans="1:7" ht="19.5" customHeight="1" x14ac:dyDescent="0.25">
      <c r="A31" s="124">
        <f t="shared" si="1"/>
        <v>24</v>
      </c>
      <c r="B31" s="78" t="s">
        <v>59</v>
      </c>
      <c r="C31" s="16" t="s">
        <v>60</v>
      </c>
      <c r="D31" s="19">
        <v>220</v>
      </c>
      <c r="E31" s="17" t="s">
        <v>13</v>
      </c>
      <c r="F31" s="161"/>
      <c r="G31" s="108">
        <f t="shared" si="0"/>
        <v>0</v>
      </c>
    </row>
    <row r="32" spans="1:7" ht="22.5" customHeight="1" x14ac:dyDescent="0.25">
      <c r="A32" s="124">
        <f t="shared" si="1"/>
        <v>25</v>
      </c>
      <c r="B32" s="78" t="s">
        <v>61</v>
      </c>
      <c r="C32" s="21" t="s">
        <v>62</v>
      </c>
      <c r="D32" s="19">
        <v>36</v>
      </c>
      <c r="E32" s="17" t="s">
        <v>18</v>
      </c>
      <c r="F32" s="161"/>
      <c r="G32" s="108">
        <f t="shared" si="0"/>
        <v>0</v>
      </c>
    </row>
    <row r="33" spans="1:7" ht="19.5" customHeight="1" x14ac:dyDescent="0.25">
      <c r="A33" s="124">
        <f t="shared" si="1"/>
        <v>26</v>
      </c>
      <c r="B33" s="78" t="s">
        <v>63</v>
      </c>
      <c r="C33" s="21" t="s">
        <v>64</v>
      </c>
      <c r="D33" s="19">
        <v>69</v>
      </c>
      <c r="E33" s="17" t="s">
        <v>18</v>
      </c>
      <c r="F33" s="161"/>
      <c r="G33" s="108">
        <f t="shared" si="0"/>
        <v>0</v>
      </c>
    </row>
    <row r="34" spans="1:7" ht="15.75" customHeight="1" x14ac:dyDescent="0.25">
      <c r="A34" s="124">
        <f t="shared" si="1"/>
        <v>27</v>
      </c>
      <c r="B34" s="78" t="s">
        <v>65</v>
      </c>
      <c r="C34" s="21" t="s">
        <v>66</v>
      </c>
      <c r="D34" s="19">
        <v>15</v>
      </c>
      <c r="E34" s="17" t="s">
        <v>18</v>
      </c>
      <c r="F34" s="161"/>
      <c r="G34" s="108">
        <f t="shared" si="0"/>
        <v>0</v>
      </c>
    </row>
    <row r="35" spans="1:7" ht="18.75" customHeight="1" x14ac:dyDescent="0.25">
      <c r="A35" s="124">
        <f t="shared" si="1"/>
        <v>28</v>
      </c>
      <c r="B35" s="78" t="s">
        <v>67</v>
      </c>
      <c r="C35" s="21" t="s">
        <v>68</v>
      </c>
      <c r="D35" s="19">
        <v>6</v>
      </c>
      <c r="E35" s="17" t="s">
        <v>18</v>
      </c>
      <c r="F35" s="161"/>
      <c r="G35" s="108">
        <f t="shared" si="0"/>
        <v>0</v>
      </c>
    </row>
    <row r="36" spans="1:7" ht="21.75" customHeight="1" x14ac:dyDescent="0.25">
      <c r="A36" s="124">
        <f t="shared" si="1"/>
        <v>29</v>
      </c>
      <c r="B36" s="79" t="s">
        <v>69</v>
      </c>
      <c r="C36" s="21" t="s">
        <v>70</v>
      </c>
      <c r="D36" s="19">
        <v>665</v>
      </c>
      <c r="E36" s="17" t="s">
        <v>13</v>
      </c>
      <c r="F36" s="161"/>
      <c r="G36" s="108">
        <f t="shared" si="0"/>
        <v>0</v>
      </c>
    </row>
    <row r="37" spans="1:7" ht="16.5" customHeight="1" x14ac:dyDescent="0.25">
      <c r="A37" s="124">
        <f t="shared" si="1"/>
        <v>30</v>
      </c>
      <c r="B37" s="79" t="s">
        <v>71</v>
      </c>
      <c r="C37" s="16" t="s">
        <v>72</v>
      </c>
      <c r="D37" s="19">
        <v>27</v>
      </c>
      <c r="E37" s="17" t="s">
        <v>29</v>
      </c>
      <c r="F37" s="161"/>
      <c r="G37" s="108">
        <f t="shared" si="0"/>
        <v>0</v>
      </c>
    </row>
    <row r="38" spans="1:7" ht="18.75" customHeight="1" x14ac:dyDescent="0.25">
      <c r="A38" s="124">
        <f t="shared" si="1"/>
        <v>31</v>
      </c>
      <c r="B38" s="78" t="s">
        <v>73</v>
      </c>
      <c r="C38" s="16" t="s">
        <v>74</v>
      </c>
      <c r="D38" s="19">
        <v>3685</v>
      </c>
      <c r="E38" s="17" t="s">
        <v>29</v>
      </c>
      <c r="F38" s="161"/>
      <c r="G38" s="108">
        <f t="shared" si="0"/>
        <v>0</v>
      </c>
    </row>
    <row r="39" spans="1:7" ht="15.75" customHeight="1" x14ac:dyDescent="0.25">
      <c r="A39" s="124">
        <f t="shared" si="1"/>
        <v>32</v>
      </c>
      <c r="B39" s="78" t="s">
        <v>75</v>
      </c>
      <c r="C39" s="16" t="s">
        <v>76</v>
      </c>
      <c r="D39" s="19">
        <v>60</v>
      </c>
      <c r="E39" s="17" t="s">
        <v>77</v>
      </c>
      <c r="F39" s="161"/>
      <c r="G39" s="108">
        <f t="shared" si="0"/>
        <v>0</v>
      </c>
    </row>
    <row r="40" spans="1:7" ht="15.75" customHeight="1" x14ac:dyDescent="0.25">
      <c r="A40" s="124">
        <f t="shared" si="1"/>
        <v>33</v>
      </c>
      <c r="B40" s="79" t="s">
        <v>78</v>
      </c>
      <c r="C40" s="16" t="s">
        <v>79</v>
      </c>
      <c r="D40" s="19">
        <v>25</v>
      </c>
      <c r="E40" s="15" t="s">
        <v>36</v>
      </c>
      <c r="F40" s="161"/>
      <c r="G40" s="108">
        <f t="shared" si="0"/>
        <v>0</v>
      </c>
    </row>
    <row r="41" spans="1:7" ht="18" customHeight="1" x14ac:dyDescent="0.25">
      <c r="A41" s="124">
        <f t="shared" si="1"/>
        <v>34</v>
      </c>
      <c r="B41" s="79" t="s">
        <v>80</v>
      </c>
      <c r="C41" s="22" t="s">
        <v>81</v>
      </c>
      <c r="D41" s="19">
        <v>110000</v>
      </c>
      <c r="E41" s="17" t="s">
        <v>29</v>
      </c>
      <c r="F41" s="160"/>
      <c r="G41" s="108">
        <f t="shared" si="0"/>
        <v>0</v>
      </c>
    </row>
    <row r="42" spans="1:7" ht="17.25" customHeight="1" thickBot="1" x14ac:dyDescent="0.3">
      <c r="A42" s="125">
        <f t="shared" si="1"/>
        <v>35</v>
      </c>
      <c r="B42" s="81" t="s">
        <v>82</v>
      </c>
      <c r="C42" s="23" t="s">
        <v>83</v>
      </c>
      <c r="D42" s="24">
        <v>1</v>
      </c>
      <c r="E42" s="25" t="s">
        <v>84</v>
      </c>
      <c r="F42" s="162"/>
      <c r="G42" s="108">
        <f t="shared" si="0"/>
        <v>0</v>
      </c>
    </row>
    <row r="43" spans="1:7" ht="16.5" customHeight="1" thickTop="1" thickBot="1" x14ac:dyDescent="0.3">
      <c r="A43" s="122"/>
      <c r="B43" s="82"/>
      <c r="C43" s="58" t="s">
        <v>85</v>
      </c>
      <c r="D43" s="58"/>
      <c r="E43" s="58"/>
      <c r="F43" s="59"/>
      <c r="G43" s="111">
        <f>SUM(G8:G42)</f>
        <v>0</v>
      </c>
    </row>
    <row r="44" spans="1:7" ht="16.5" customHeight="1" thickTop="1" thickBot="1" x14ac:dyDescent="0.3">
      <c r="A44" s="122"/>
      <c r="B44" s="146" t="s">
        <v>233</v>
      </c>
      <c r="C44" s="147"/>
      <c r="D44" s="54"/>
      <c r="E44" s="7"/>
      <c r="F44" s="55"/>
      <c r="G44" s="112"/>
    </row>
    <row r="45" spans="1:7" ht="17.25" customHeight="1" thickTop="1" x14ac:dyDescent="0.25">
      <c r="A45" s="123">
        <f>A42+1</f>
        <v>36</v>
      </c>
      <c r="B45" s="83" t="s">
        <v>86</v>
      </c>
      <c r="C45" s="26" t="s">
        <v>87</v>
      </c>
      <c r="D45" s="27">
        <v>4</v>
      </c>
      <c r="E45" s="28" t="s">
        <v>88</v>
      </c>
      <c r="F45" s="163"/>
      <c r="G45" s="113">
        <f>F45*D45</f>
        <v>0</v>
      </c>
    </row>
    <row r="46" spans="1:7" ht="16.5" customHeight="1" x14ac:dyDescent="0.25">
      <c r="A46" s="123">
        <f>A45+1</f>
        <v>37</v>
      </c>
      <c r="B46" s="79" t="s">
        <v>89</v>
      </c>
      <c r="C46" s="14" t="s">
        <v>90</v>
      </c>
      <c r="D46" s="24">
        <v>11</v>
      </c>
      <c r="E46" s="25" t="s">
        <v>18</v>
      </c>
      <c r="F46" s="161"/>
      <c r="G46" s="109">
        <f>F46*D46</f>
        <v>0</v>
      </c>
    </row>
    <row r="47" spans="1:7" ht="15.75" customHeight="1" x14ac:dyDescent="0.25">
      <c r="A47" s="123">
        <f t="shared" ref="A47:A59" si="2">A46+1</f>
        <v>38</v>
      </c>
      <c r="B47" s="79" t="s">
        <v>91</v>
      </c>
      <c r="C47" s="29" t="s">
        <v>92</v>
      </c>
      <c r="D47" s="19">
        <v>736</v>
      </c>
      <c r="E47" s="17" t="s">
        <v>18</v>
      </c>
      <c r="F47" s="161"/>
      <c r="G47" s="109">
        <f t="shared" ref="G47:G59" si="3">F47*D47</f>
        <v>0</v>
      </c>
    </row>
    <row r="48" spans="1:7" ht="19.5" customHeight="1" x14ac:dyDescent="0.25">
      <c r="A48" s="123">
        <f t="shared" si="2"/>
        <v>39</v>
      </c>
      <c r="B48" s="79" t="s">
        <v>93</v>
      </c>
      <c r="C48" s="30" t="s">
        <v>94</v>
      </c>
      <c r="D48" s="19">
        <v>60</v>
      </c>
      <c r="E48" s="17" t="s">
        <v>77</v>
      </c>
      <c r="F48" s="161"/>
      <c r="G48" s="109">
        <f t="shared" si="3"/>
        <v>0</v>
      </c>
    </row>
    <row r="49" spans="1:7" ht="20.25" customHeight="1" x14ac:dyDescent="0.25">
      <c r="A49" s="123">
        <f t="shared" si="2"/>
        <v>40</v>
      </c>
      <c r="B49" s="79" t="s">
        <v>95</v>
      </c>
      <c r="C49" s="30" t="s">
        <v>96</v>
      </c>
      <c r="D49" s="19">
        <v>15</v>
      </c>
      <c r="E49" s="17" t="s">
        <v>13</v>
      </c>
      <c r="F49" s="161"/>
      <c r="G49" s="109">
        <f t="shared" si="3"/>
        <v>0</v>
      </c>
    </row>
    <row r="50" spans="1:7" ht="18.75" customHeight="1" x14ac:dyDescent="0.25">
      <c r="A50" s="123">
        <f t="shared" si="2"/>
        <v>41</v>
      </c>
      <c r="B50" s="79" t="s">
        <v>97</v>
      </c>
      <c r="C50" s="30" t="s">
        <v>98</v>
      </c>
      <c r="D50" s="31">
        <v>9.9499999999999993</v>
      </c>
      <c r="E50" s="17" t="s">
        <v>99</v>
      </c>
      <c r="F50" s="161"/>
      <c r="G50" s="109">
        <f t="shared" si="3"/>
        <v>0</v>
      </c>
    </row>
    <row r="51" spans="1:7" ht="19.5" customHeight="1" x14ac:dyDescent="0.25">
      <c r="A51" s="123">
        <f t="shared" si="2"/>
        <v>42</v>
      </c>
      <c r="B51" s="79" t="s">
        <v>100</v>
      </c>
      <c r="C51" s="30" t="s">
        <v>101</v>
      </c>
      <c r="D51" s="19">
        <v>315</v>
      </c>
      <c r="E51" s="17" t="s">
        <v>13</v>
      </c>
      <c r="F51" s="161"/>
      <c r="G51" s="109">
        <f t="shared" si="3"/>
        <v>0</v>
      </c>
    </row>
    <row r="52" spans="1:7" ht="18.75" customHeight="1" x14ac:dyDescent="0.25">
      <c r="A52" s="123">
        <f t="shared" si="2"/>
        <v>43</v>
      </c>
      <c r="B52" s="79" t="s">
        <v>102</v>
      </c>
      <c r="C52" s="30" t="s">
        <v>103</v>
      </c>
      <c r="D52" s="19">
        <v>280</v>
      </c>
      <c r="E52" s="17" t="s">
        <v>13</v>
      </c>
      <c r="F52" s="161"/>
      <c r="G52" s="109">
        <f t="shared" si="3"/>
        <v>0</v>
      </c>
    </row>
    <row r="53" spans="1:7" ht="17.25" customHeight="1" x14ac:dyDescent="0.25">
      <c r="A53" s="123">
        <f t="shared" si="2"/>
        <v>44</v>
      </c>
      <c r="B53" s="79" t="s">
        <v>104</v>
      </c>
      <c r="C53" s="30" t="s">
        <v>105</v>
      </c>
      <c r="D53" s="19">
        <v>211</v>
      </c>
      <c r="E53" s="17" t="s">
        <v>13</v>
      </c>
      <c r="F53" s="161"/>
      <c r="G53" s="109">
        <f t="shared" si="3"/>
        <v>0</v>
      </c>
    </row>
    <row r="54" spans="1:7" ht="18.75" customHeight="1" x14ac:dyDescent="0.25">
      <c r="A54" s="123">
        <f t="shared" si="2"/>
        <v>45</v>
      </c>
      <c r="B54" s="79" t="s">
        <v>106</v>
      </c>
      <c r="C54" s="30" t="s">
        <v>107</v>
      </c>
      <c r="D54" s="19">
        <v>980</v>
      </c>
      <c r="E54" s="17" t="s">
        <v>13</v>
      </c>
      <c r="F54" s="161"/>
      <c r="G54" s="109">
        <f t="shared" si="3"/>
        <v>0</v>
      </c>
    </row>
    <row r="55" spans="1:7" ht="19.5" customHeight="1" x14ac:dyDescent="0.25">
      <c r="A55" s="123">
        <f t="shared" si="2"/>
        <v>46</v>
      </c>
      <c r="B55" s="84" t="s">
        <v>108</v>
      </c>
      <c r="C55" s="30" t="s">
        <v>109</v>
      </c>
      <c r="D55" s="32">
        <v>2.1520000000000001</v>
      </c>
      <c r="E55" s="17" t="s">
        <v>99</v>
      </c>
      <c r="F55" s="161"/>
      <c r="G55" s="109">
        <f t="shared" si="3"/>
        <v>0</v>
      </c>
    </row>
    <row r="56" spans="1:7" ht="24" customHeight="1" x14ac:dyDescent="0.25">
      <c r="A56" s="123">
        <f t="shared" si="2"/>
        <v>47</v>
      </c>
      <c r="B56" s="79" t="s">
        <v>110</v>
      </c>
      <c r="C56" s="30" t="s">
        <v>111</v>
      </c>
      <c r="D56" s="19">
        <v>495</v>
      </c>
      <c r="E56" s="17" t="s">
        <v>13</v>
      </c>
      <c r="F56" s="161"/>
      <c r="G56" s="109">
        <f t="shared" si="3"/>
        <v>0</v>
      </c>
    </row>
    <row r="57" spans="1:7" ht="16.5" customHeight="1" x14ac:dyDescent="0.25">
      <c r="A57" s="123">
        <f t="shared" si="2"/>
        <v>48</v>
      </c>
      <c r="B57" s="79" t="s">
        <v>112</v>
      </c>
      <c r="C57" s="33" t="s">
        <v>113</v>
      </c>
      <c r="D57" s="19">
        <v>3</v>
      </c>
      <c r="E57" s="17" t="s">
        <v>18</v>
      </c>
      <c r="F57" s="161"/>
      <c r="G57" s="109">
        <f t="shared" si="3"/>
        <v>0</v>
      </c>
    </row>
    <row r="58" spans="1:7" ht="18" customHeight="1" x14ac:dyDescent="0.25">
      <c r="A58" s="123">
        <f t="shared" si="2"/>
        <v>49</v>
      </c>
      <c r="B58" s="79" t="s">
        <v>114</v>
      </c>
      <c r="C58" s="33" t="s">
        <v>115</v>
      </c>
      <c r="D58" s="19">
        <v>43</v>
      </c>
      <c r="E58" s="17" t="s">
        <v>18</v>
      </c>
      <c r="F58" s="161"/>
      <c r="G58" s="109">
        <f t="shared" si="3"/>
        <v>0</v>
      </c>
    </row>
    <row r="59" spans="1:7" ht="19.5" customHeight="1" thickBot="1" x14ac:dyDescent="0.3">
      <c r="A59" s="126">
        <f t="shared" si="2"/>
        <v>50</v>
      </c>
      <c r="B59" s="85" t="s">
        <v>116</v>
      </c>
      <c r="C59" s="34" t="s">
        <v>117</v>
      </c>
      <c r="D59" s="35">
        <v>7.4210000000000003</v>
      </c>
      <c r="E59" s="25" t="s">
        <v>99</v>
      </c>
      <c r="F59" s="162"/>
      <c r="G59" s="114">
        <f t="shared" si="3"/>
        <v>0</v>
      </c>
    </row>
    <row r="60" spans="1:7" ht="16.5" thickTop="1" thickBot="1" x14ac:dyDescent="0.3">
      <c r="A60" s="122"/>
      <c r="B60" s="86"/>
      <c r="C60" s="60" t="s">
        <v>118</v>
      </c>
      <c r="D60" s="60"/>
      <c r="E60" s="60"/>
      <c r="F60" s="61"/>
      <c r="G60" s="115">
        <f>SUM(G45:G59)</f>
        <v>0</v>
      </c>
    </row>
    <row r="61" spans="1:7" ht="16.5" thickTop="1" thickBot="1" x14ac:dyDescent="0.3">
      <c r="A61" s="122"/>
      <c r="B61" s="148" t="s">
        <v>234</v>
      </c>
      <c r="C61" s="149"/>
      <c r="D61" s="58"/>
      <c r="E61" s="58"/>
      <c r="F61" s="58"/>
      <c r="G61" s="116"/>
    </row>
    <row r="62" spans="1:7" ht="15.75" thickTop="1" x14ac:dyDescent="0.25">
      <c r="A62" s="123">
        <f>A59+1</f>
        <v>51</v>
      </c>
      <c r="B62" s="87" t="s">
        <v>119</v>
      </c>
      <c r="C62" s="8" t="s">
        <v>7</v>
      </c>
      <c r="D62" s="9">
        <v>1</v>
      </c>
      <c r="E62" s="10" t="s">
        <v>8</v>
      </c>
      <c r="F62" s="164"/>
      <c r="G62" s="117">
        <f>F62*D62</f>
        <v>0</v>
      </c>
    </row>
    <row r="63" spans="1:7" x14ac:dyDescent="0.25">
      <c r="A63" s="124">
        <f>A62+1</f>
        <v>52</v>
      </c>
      <c r="B63" s="88" t="s">
        <v>120</v>
      </c>
      <c r="C63" s="11" t="s">
        <v>10</v>
      </c>
      <c r="D63" s="12">
        <v>1</v>
      </c>
      <c r="E63" s="13" t="s">
        <v>8</v>
      </c>
      <c r="F63" s="165"/>
      <c r="G63" s="109">
        <f>F63*D63</f>
        <v>0</v>
      </c>
    </row>
    <row r="64" spans="1:7" ht="15.75" customHeight="1" x14ac:dyDescent="0.25">
      <c r="A64" s="124">
        <f t="shared" ref="A64:A83" si="4">A63+1</f>
        <v>53</v>
      </c>
      <c r="B64" s="79" t="s">
        <v>121</v>
      </c>
      <c r="C64" s="14" t="s">
        <v>122</v>
      </c>
      <c r="D64" s="19">
        <v>20</v>
      </c>
      <c r="E64" s="36" t="s">
        <v>18</v>
      </c>
      <c r="F64" s="161"/>
      <c r="G64" s="109">
        <f t="shared" ref="G64:G83" si="5">F64*D64</f>
        <v>0</v>
      </c>
    </row>
    <row r="65" spans="1:7" ht="14.25" customHeight="1" x14ac:dyDescent="0.25">
      <c r="A65" s="124">
        <f t="shared" si="4"/>
        <v>54</v>
      </c>
      <c r="B65" s="79" t="s">
        <v>123</v>
      </c>
      <c r="C65" s="37" t="s">
        <v>124</v>
      </c>
      <c r="D65" s="19">
        <v>1291</v>
      </c>
      <c r="E65" s="38" t="s">
        <v>13</v>
      </c>
      <c r="F65" s="161"/>
      <c r="G65" s="109">
        <f t="shared" si="5"/>
        <v>0</v>
      </c>
    </row>
    <row r="66" spans="1:7" ht="18.75" customHeight="1" x14ac:dyDescent="0.25">
      <c r="A66" s="124">
        <f t="shared" si="4"/>
        <v>55</v>
      </c>
      <c r="B66" s="79" t="s">
        <v>125</v>
      </c>
      <c r="C66" s="37" t="s">
        <v>126</v>
      </c>
      <c r="D66" s="19">
        <v>924</v>
      </c>
      <c r="E66" s="38" t="s">
        <v>13</v>
      </c>
      <c r="F66" s="161"/>
      <c r="G66" s="109">
        <f t="shared" si="5"/>
        <v>0</v>
      </c>
    </row>
    <row r="67" spans="1:7" ht="20.25" customHeight="1" x14ac:dyDescent="0.25">
      <c r="A67" s="124">
        <f t="shared" si="4"/>
        <v>56</v>
      </c>
      <c r="B67" s="79" t="s">
        <v>127</v>
      </c>
      <c r="C67" s="37" t="s">
        <v>128</v>
      </c>
      <c r="D67" s="19">
        <v>20</v>
      </c>
      <c r="E67" s="38" t="s">
        <v>13</v>
      </c>
      <c r="F67" s="161"/>
      <c r="G67" s="109">
        <f t="shared" si="5"/>
        <v>0</v>
      </c>
    </row>
    <row r="68" spans="1:7" ht="18.75" customHeight="1" x14ac:dyDescent="0.25">
      <c r="A68" s="124">
        <f t="shared" si="4"/>
        <v>57</v>
      </c>
      <c r="B68" s="79" t="s">
        <v>129</v>
      </c>
      <c r="C68" s="37" t="s">
        <v>130</v>
      </c>
      <c r="D68" s="19">
        <v>20</v>
      </c>
      <c r="E68" s="38" t="s">
        <v>13</v>
      </c>
      <c r="F68" s="161"/>
      <c r="G68" s="109">
        <f t="shared" si="5"/>
        <v>0</v>
      </c>
    </row>
    <row r="69" spans="1:7" ht="19.5" customHeight="1" x14ac:dyDescent="0.25">
      <c r="A69" s="124">
        <f t="shared" si="4"/>
        <v>58</v>
      </c>
      <c r="B69" s="79" t="s">
        <v>131</v>
      </c>
      <c r="C69" s="37" t="s">
        <v>132</v>
      </c>
      <c r="D69" s="19">
        <v>255</v>
      </c>
      <c r="E69" s="38" t="s">
        <v>13</v>
      </c>
      <c r="F69" s="161"/>
      <c r="G69" s="109">
        <f t="shared" si="5"/>
        <v>0</v>
      </c>
    </row>
    <row r="70" spans="1:7" ht="17.25" customHeight="1" x14ac:dyDescent="0.25">
      <c r="A70" s="124">
        <f t="shared" si="4"/>
        <v>59</v>
      </c>
      <c r="B70" s="79" t="s">
        <v>133</v>
      </c>
      <c r="C70" s="37" t="s">
        <v>134</v>
      </c>
      <c r="D70" s="19">
        <v>111</v>
      </c>
      <c r="E70" s="38" t="s">
        <v>13</v>
      </c>
      <c r="F70" s="161"/>
      <c r="G70" s="109">
        <f t="shared" si="5"/>
        <v>0</v>
      </c>
    </row>
    <row r="71" spans="1:7" x14ac:dyDescent="0.25">
      <c r="A71" s="124">
        <f t="shared" si="4"/>
        <v>60</v>
      </c>
      <c r="B71" s="79" t="s">
        <v>135</v>
      </c>
      <c r="C71" s="37" t="s">
        <v>136</v>
      </c>
      <c r="D71" s="19">
        <v>4</v>
      </c>
      <c r="E71" s="38" t="s">
        <v>18</v>
      </c>
      <c r="F71" s="161"/>
      <c r="G71" s="109">
        <f t="shared" si="5"/>
        <v>0</v>
      </c>
    </row>
    <row r="72" spans="1:7" x14ac:dyDescent="0.25">
      <c r="A72" s="124">
        <f t="shared" si="4"/>
        <v>61</v>
      </c>
      <c r="B72" s="79" t="s">
        <v>137</v>
      </c>
      <c r="C72" s="37" t="s">
        <v>138</v>
      </c>
      <c r="D72" s="19">
        <v>2</v>
      </c>
      <c r="E72" s="38" t="s">
        <v>18</v>
      </c>
      <c r="F72" s="161"/>
      <c r="G72" s="109">
        <f t="shared" si="5"/>
        <v>0</v>
      </c>
    </row>
    <row r="73" spans="1:7" x14ac:dyDescent="0.25">
      <c r="A73" s="124">
        <f t="shared" si="4"/>
        <v>62</v>
      </c>
      <c r="B73" s="79" t="s">
        <v>139</v>
      </c>
      <c r="C73" s="37" t="s">
        <v>140</v>
      </c>
      <c r="D73" s="19">
        <v>1</v>
      </c>
      <c r="E73" s="38" t="s">
        <v>18</v>
      </c>
      <c r="F73" s="161"/>
      <c r="G73" s="109">
        <f t="shared" si="5"/>
        <v>0</v>
      </c>
    </row>
    <row r="74" spans="1:7" ht="18.75" customHeight="1" x14ac:dyDescent="0.25">
      <c r="A74" s="124">
        <f t="shared" si="4"/>
        <v>63</v>
      </c>
      <c r="B74" s="79" t="s">
        <v>141</v>
      </c>
      <c r="C74" s="37" t="s">
        <v>142</v>
      </c>
      <c r="D74" s="19">
        <v>4</v>
      </c>
      <c r="E74" s="38" t="s">
        <v>18</v>
      </c>
      <c r="F74" s="161"/>
      <c r="G74" s="109">
        <f t="shared" si="5"/>
        <v>0</v>
      </c>
    </row>
    <row r="75" spans="1:7" ht="18.75" customHeight="1" x14ac:dyDescent="0.25">
      <c r="A75" s="124">
        <f t="shared" si="4"/>
        <v>64</v>
      </c>
      <c r="B75" s="79" t="s">
        <v>143</v>
      </c>
      <c r="C75" s="37" t="s">
        <v>144</v>
      </c>
      <c r="D75" s="19">
        <v>2</v>
      </c>
      <c r="E75" s="38" t="s">
        <v>18</v>
      </c>
      <c r="F75" s="161"/>
      <c r="G75" s="109">
        <f t="shared" si="5"/>
        <v>0</v>
      </c>
    </row>
    <row r="76" spans="1:7" x14ac:dyDescent="0.25">
      <c r="A76" s="124">
        <f t="shared" si="4"/>
        <v>65</v>
      </c>
      <c r="B76" s="79" t="s">
        <v>145</v>
      </c>
      <c r="C76" s="37" t="s">
        <v>146</v>
      </c>
      <c r="D76" s="19">
        <v>4</v>
      </c>
      <c r="E76" s="38" t="s">
        <v>18</v>
      </c>
      <c r="F76" s="161"/>
      <c r="G76" s="109">
        <f t="shared" si="5"/>
        <v>0</v>
      </c>
    </row>
    <row r="77" spans="1:7" x14ac:dyDescent="0.25">
      <c r="A77" s="124">
        <f t="shared" si="4"/>
        <v>66</v>
      </c>
      <c r="B77" s="79" t="s">
        <v>147</v>
      </c>
      <c r="C77" s="37" t="s">
        <v>148</v>
      </c>
      <c r="D77" s="19">
        <v>1</v>
      </c>
      <c r="E77" s="38" t="s">
        <v>18</v>
      </c>
      <c r="F77" s="161"/>
      <c r="G77" s="109">
        <f t="shared" si="5"/>
        <v>0</v>
      </c>
    </row>
    <row r="78" spans="1:7" ht="17.45" customHeight="1" x14ac:dyDescent="0.25">
      <c r="A78" s="124">
        <f t="shared" si="4"/>
        <v>67</v>
      </c>
      <c r="B78" s="79" t="s">
        <v>149</v>
      </c>
      <c r="C78" s="37" t="s">
        <v>150</v>
      </c>
      <c r="D78" s="19">
        <v>3</v>
      </c>
      <c r="E78" s="38" t="s">
        <v>18</v>
      </c>
      <c r="F78" s="161"/>
      <c r="G78" s="109">
        <f t="shared" si="5"/>
        <v>0</v>
      </c>
    </row>
    <row r="79" spans="1:7" ht="20.25" customHeight="1" x14ac:dyDescent="0.25">
      <c r="A79" s="124">
        <f t="shared" si="4"/>
        <v>68</v>
      </c>
      <c r="B79" s="79" t="s">
        <v>151</v>
      </c>
      <c r="C79" s="37" t="s">
        <v>152</v>
      </c>
      <c r="D79" s="19">
        <v>8</v>
      </c>
      <c r="E79" s="38" t="s">
        <v>18</v>
      </c>
      <c r="F79" s="161"/>
      <c r="G79" s="109">
        <f t="shared" si="5"/>
        <v>0</v>
      </c>
    </row>
    <row r="80" spans="1:7" ht="19.5" customHeight="1" x14ac:dyDescent="0.25">
      <c r="A80" s="124">
        <f t="shared" si="4"/>
        <v>69</v>
      </c>
      <c r="B80" s="79" t="s">
        <v>153</v>
      </c>
      <c r="C80" s="37" t="s">
        <v>154</v>
      </c>
      <c r="D80" s="19">
        <v>11</v>
      </c>
      <c r="E80" s="38" t="s">
        <v>18</v>
      </c>
      <c r="F80" s="161"/>
      <c r="G80" s="109">
        <f t="shared" si="5"/>
        <v>0</v>
      </c>
    </row>
    <row r="81" spans="1:7" ht="18.75" customHeight="1" x14ac:dyDescent="0.25">
      <c r="A81" s="124">
        <f t="shared" si="4"/>
        <v>70</v>
      </c>
      <c r="B81" s="79" t="s">
        <v>155</v>
      </c>
      <c r="C81" s="37" t="s">
        <v>156</v>
      </c>
      <c r="D81" s="19">
        <v>4</v>
      </c>
      <c r="E81" s="38" t="s">
        <v>18</v>
      </c>
      <c r="F81" s="161"/>
      <c r="G81" s="109">
        <f t="shared" si="5"/>
        <v>0</v>
      </c>
    </row>
    <row r="82" spans="1:7" ht="16.5" customHeight="1" x14ac:dyDescent="0.25">
      <c r="A82" s="124">
        <f t="shared" si="4"/>
        <v>71</v>
      </c>
      <c r="B82" s="79" t="s">
        <v>157</v>
      </c>
      <c r="C82" s="14" t="s">
        <v>158</v>
      </c>
      <c r="D82" s="19">
        <v>20</v>
      </c>
      <c r="E82" s="17" t="s">
        <v>18</v>
      </c>
      <c r="F82" s="161"/>
      <c r="G82" s="109">
        <f t="shared" si="5"/>
        <v>0</v>
      </c>
    </row>
    <row r="83" spans="1:7" ht="16.5" customHeight="1" thickBot="1" x14ac:dyDescent="0.3">
      <c r="A83" s="124">
        <f t="shared" si="4"/>
        <v>72</v>
      </c>
      <c r="B83" s="81" t="s">
        <v>159</v>
      </c>
      <c r="C83" s="23" t="s">
        <v>160</v>
      </c>
      <c r="D83" s="24">
        <v>70</v>
      </c>
      <c r="E83" s="25" t="s">
        <v>24</v>
      </c>
      <c r="F83" s="162"/>
      <c r="G83" s="109">
        <f t="shared" si="5"/>
        <v>0</v>
      </c>
    </row>
    <row r="84" spans="1:7" ht="16.5" thickTop="1" thickBot="1" x14ac:dyDescent="0.3">
      <c r="A84" s="122"/>
      <c r="B84" s="57"/>
      <c r="C84" s="58" t="s">
        <v>161</v>
      </c>
      <c r="D84" s="58"/>
      <c r="E84" s="58"/>
      <c r="F84" s="59"/>
      <c r="G84" s="44">
        <f>SUM(G62:G83)</f>
        <v>0</v>
      </c>
    </row>
    <row r="85" spans="1:7" ht="16.5" thickTop="1" thickBot="1" x14ac:dyDescent="0.3">
      <c r="A85" s="122"/>
      <c r="B85" s="150" t="s">
        <v>162</v>
      </c>
      <c r="C85" s="151"/>
      <c r="D85" s="63"/>
      <c r="E85" s="63"/>
      <c r="F85" s="63"/>
      <c r="G85" s="64"/>
    </row>
    <row r="86" spans="1:7" ht="15.75" thickTop="1" x14ac:dyDescent="0.25">
      <c r="A86" s="124">
        <f>A83+1</f>
        <v>73</v>
      </c>
      <c r="B86" s="45" t="s">
        <v>163</v>
      </c>
      <c r="C86" s="39" t="s">
        <v>7</v>
      </c>
      <c r="D86" s="10">
        <v>1</v>
      </c>
      <c r="E86" s="10" t="s">
        <v>84</v>
      </c>
      <c r="F86" s="166"/>
      <c r="G86" s="40">
        <f>F86*D86</f>
        <v>0</v>
      </c>
    </row>
    <row r="87" spans="1:7" x14ac:dyDescent="0.25">
      <c r="A87" s="124">
        <f>A86+1</f>
        <v>74</v>
      </c>
      <c r="B87" s="49" t="s">
        <v>164</v>
      </c>
      <c r="C87" s="11" t="s">
        <v>165</v>
      </c>
      <c r="D87" s="13">
        <v>42</v>
      </c>
      <c r="E87" s="13" t="s">
        <v>166</v>
      </c>
      <c r="F87" s="167"/>
      <c r="G87" s="41">
        <f>F87*D87</f>
        <v>0</v>
      </c>
    </row>
    <row r="88" spans="1:7" x14ac:dyDescent="0.25">
      <c r="A88" s="124">
        <f t="shared" ref="A88:A102" si="6">A87+1</f>
        <v>75</v>
      </c>
      <c r="B88" s="49" t="s">
        <v>167</v>
      </c>
      <c r="C88" s="11" t="s">
        <v>168</v>
      </c>
      <c r="D88" s="13">
        <v>17350</v>
      </c>
      <c r="E88" s="13" t="s">
        <v>13</v>
      </c>
      <c r="F88" s="167"/>
      <c r="G88" s="41">
        <f t="shared" ref="G88:G102" si="7">F88*D88</f>
        <v>0</v>
      </c>
    </row>
    <row r="89" spans="1:7" x14ac:dyDescent="0.25">
      <c r="A89" s="124">
        <f t="shared" si="6"/>
        <v>76</v>
      </c>
      <c r="B89" s="49" t="s">
        <v>169</v>
      </c>
      <c r="C89" s="11" t="s">
        <v>170</v>
      </c>
      <c r="D89" s="13">
        <v>4764</v>
      </c>
      <c r="E89" s="13" t="s">
        <v>29</v>
      </c>
      <c r="F89" s="167"/>
      <c r="G89" s="41">
        <f t="shared" si="7"/>
        <v>0</v>
      </c>
    </row>
    <row r="90" spans="1:7" x14ac:dyDescent="0.25">
      <c r="A90" s="124">
        <f t="shared" si="6"/>
        <v>77</v>
      </c>
      <c r="B90" s="49" t="s">
        <v>171</v>
      </c>
      <c r="C90" s="11" t="s">
        <v>172</v>
      </c>
      <c r="D90" s="13">
        <v>17150</v>
      </c>
      <c r="E90" s="13" t="s">
        <v>13</v>
      </c>
      <c r="F90" s="167"/>
      <c r="G90" s="41">
        <f t="shared" si="7"/>
        <v>0</v>
      </c>
    </row>
    <row r="91" spans="1:7" x14ac:dyDescent="0.25">
      <c r="A91" s="124">
        <f t="shared" si="6"/>
        <v>78</v>
      </c>
      <c r="B91" s="49" t="s">
        <v>173</v>
      </c>
      <c r="C91" s="11" t="s">
        <v>174</v>
      </c>
      <c r="D91" s="13">
        <v>8115</v>
      </c>
      <c r="E91" s="13" t="s">
        <v>13</v>
      </c>
      <c r="F91" s="167"/>
      <c r="G91" s="41">
        <f t="shared" si="7"/>
        <v>0</v>
      </c>
    </row>
    <row r="92" spans="1:7" x14ac:dyDescent="0.25">
      <c r="A92" s="124">
        <f t="shared" si="6"/>
        <v>79</v>
      </c>
      <c r="B92" s="49" t="s">
        <v>175</v>
      </c>
      <c r="C92" s="11" t="s">
        <v>176</v>
      </c>
      <c r="D92" s="13">
        <v>25</v>
      </c>
      <c r="E92" s="13" t="s">
        <v>13</v>
      </c>
      <c r="F92" s="167"/>
      <c r="G92" s="41">
        <f t="shared" si="7"/>
        <v>0</v>
      </c>
    </row>
    <row r="93" spans="1:7" x14ac:dyDescent="0.25">
      <c r="A93" s="124">
        <f t="shared" si="6"/>
        <v>80</v>
      </c>
      <c r="B93" s="49" t="s">
        <v>177</v>
      </c>
      <c r="C93" s="11" t="s">
        <v>178</v>
      </c>
      <c r="D93" s="13">
        <v>18565</v>
      </c>
      <c r="E93" s="13" t="s">
        <v>13</v>
      </c>
      <c r="F93" s="167"/>
      <c r="G93" s="41">
        <f t="shared" si="7"/>
        <v>0</v>
      </c>
    </row>
    <row r="94" spans="1:7" x14ac:dyDescent="0.25">
      <c r="A94" s="124">
        <f t="shared" si="6"/>
        <v>81</v>
      </c>
      <c r="B94" s="49" t="s">
        <v>179</v>
      </c>
      <c r="C94" s="11" t="s">
        <v>180</v>
      </c>
      <c r="D94" s="13">
        <v>8</v>
      </c>
      <c r="E94" s="13" t="s">
        <v>18</v>
      </c>
      <c r="F94" s="167"/>
      <c r="G94" s="41">
        <f t="shared" si="7"/>
        <v>0</v>
      </c>
    </row>
    <row r="95" spans="1:7" x14ac:dyDescent="0.25">
      <c r="A95" s="124">
        <f t="shared" si="6"/>
        <v>82</v>
      </c>
      <c r="B95" s="49" t="s">
        <v>181</v>
      </c>
      <c r="C95" s="11" t="s">
        <v>182</v>
      </c>
      <c r="D95" s="13">
        <v>12</v>
      </c>
      <c r="E95" s="13" t="s">
        <v>18</v>
      </c>
      <c r="F95" s="167"/>
      <c r="G95" s="41">
        <f t="shared" si="7"/>
        <v>0</v>
      </c>
    </row>
    <row r="96" spans="1:7" x14ac:dyDescent="0.25">
      <c r="A96" s="124">
        <f t="shared" si="6"/>
        <v>83</v>
      </c>
      <c r="B96" s="49" t="s">
        <v>183</v>
      </c>
      <c r="C96" s="11" t="s">
        <v>184</v>
      </c>
      <c r="D96" s="13">
        <v>1</v>
      </c>
      <c r="E96" s="13" t="s">
        <v>18</v>
      </c>
      <c r="F96" s="167"/>
      <c r="G96" s="41">
        <f t="shared" si="7"/>
        <v>0</v>
      </c>
    </row>
    <row r="97" spans="1:7" x14ac:dyDescent="0.25">
      <c r="A97" s="124">
        <f t="shared" si="6"/>
        <v>84</v>
      </c>
      <c r="B97" s="49" t="s">
        <v>185</v>
      </c>
      <c r="C97" s="11" t="s">
        <v>186</v>
      </c>
      <c r="D97" s="13">
        <v>1</v>
      </c>
      <c r="E97" s="13" t="s">
        <v>18</v>
      </c>
      <c r="F97" s="167"/>
      <c r="G97" s="41">
        <f t="shared" si="7"/>
        <v>0</v>
      </c>
    </row>
    <row r="98" spans="1:7" x14ac:dyDescent="0.25">
      <c r="A98" s="124">
        <f t="shared" si="6"/>
        <v>85</v>
      </c>
      <c r="B98" s="49" t="s">
        <v>187</v>
      </c>
      <c r="C98" s="11" t="s">
        <v>188</v>
      </c>
      <c r="D98" s="13">
        <v>1</v>
      </c>
      <c r="E98" s="13" t="s">
        <v>18</v>
      </c>
      <c r="F98" s="167"/>
      <c r="G98" s="41">
        <f t="shared" si="7"/>
        <v>0</v>
      </c>
    </row>
    <row r="99" spans="1:7" x14ac:dyDescent="0.25">
      <c r="A99" s="124">
        <f t="shared" si="6"/>
        <v>86</v>
      </c>
      <c r="B99" s="49" t="s">
        <v>189</v>
      </c>
      <c r="C99" s="11" t="s">
        <v>190</v>
      </c>
      <c r="D99" s="13">
        <v>1</v>
      </c>
      <c r="E99" s="13" t="s">
        <v>18</v>
      </c>
      <c r="F99" s="167"/>
      <c r="G99" s="41">
        <f t="shared" si="7"/>
        <v>0</v>
      </c>
    </row>
    <row r="100" spans="1:7" x14ac:dyDescent="0.25">
      <c r="A100" s="124">
        <f t="shared" si="6"/>
        <v>87</v>
      </c>
      <c r="B100" s="49" t="s">
        <v>191</v>
      </c>
      <c r="C100" s="11" t="s">
        <v>192</v>
      </c>
      <c r="D100" s="13">
        <v>43</v>
      </c>
      <c r="E100" s="13" t="s">
        <v>18</v>
      </c>
      <c r="F100" s="167"/>
      <c r="G100" s="41">
        <f t="shared" si="7"/>
        <v>0</v>
      </c>
    </row>
    <row r="101" spans="1:7" x14ac:dyDescent="0.25">
      <c r="A101" s="124">
        <f t="shared" si="6"/>
        <v>88</v>
      </c>
      <c r="B101" s="49" t="s">
        <v>193</v>
      </c>
      <c r="C101" s="11" t="s">
        <v>194</v>
      </c>
      <c r="D101" s="13">
        <v>10</v>
      </c>
      <c r="E101" s="13" t="s">
        <v>18</v>
      </c>
      <c r="F101" s="167"/>
      <c r="G101" s="41">
        <f t="shared" si="7"/>
        <v>0</v>
      </c>
    </row>
    <row r="102" spans="1:7" ht="15.75" thickBot="1" x14ac:dyDescent="0.3">
      <c r="A102" s="124">
        <f t="shared" si="6"/>
        <v>89</v>
      </c>
      <c r="B102" s="89" t="s">
        <v>195</v>
      </c>
      <c r="C102" s="42" t="s">
        <v>196</v>
      </c>
      <c r="D102" s="43">
        <v>1</v>
      </c>
      <c r="E102" s="43" t="s">
        <v>18</v>
      </c>
      <c r="F102" s="168"/>
      <c r="G102" s="41">
        <f t="shared" si="7"/>
        <v>0</v>
      </c>
    </row>
    <row r="103" spans="1:7" ht="16.5" thickTop="1" thickBot="1" x14ac:dyDescent="0.3">
      <c r="A103" s="122"/>
      <c r="B103" s="152" t="s">
        <v>197</v>
      </c>
      <c r="C103" s="153"/>
      <c r="D103" s="58"/>
      <c r="E103" s="58"/>
      <c r="F103" s="59"/>
      <c r="G103" s="44">
        <f>SUM(G86:G102)</f>
        <v>0</v>
      </c>
    </row>
    <row r="104" spans="1:7" ht="16.5" thickTop="1" thickBot="1" x14ac:dyDescent="0.3">
      <c r="A104" s="122"/>
      <c r="B104" s="148" t="s">
        <v>198</v>
      </c>
      <c r="C104" s="145"/>
      <c r="D104" s="58"/>
      <c r="E104" s="58"/>
      <c r="F104" s="65"/>
      <c r="G104" s="66"/>
    </row>
    <row r="105" spans="1:7" ht="15.75" thickTop="1" x14ac:dyDescent="0.25">
      <c r="A105" s="124">
        <f>A102+1</f>
        <v>90</v>
      </c>
      <c r="B105" s="45" t="s">
        <v>19</v>
      </c>
      <c r="C105" s="45" t="s">
        <v>20</v>
      </c>
      <c r="D105" s="46">
        <v>1</v>
      </c>
      <c r="E105" s="46" t="s">
        <v>84</v>
      </c>
      <c r="F105" s="169"/>
      <c r="G105" s="40">
        <f>F105*D105</f>
        <v>0</v>
      </c>
    </row>
    <row r="106" spans="1:7" x14ac:dyDescent="0.25">
      <c r="A106" s="124">
        <f>A105+1</f>
        <v>91</v>
      </c>
      <c r="B106" s="47" t="s">
        <v>199</v>
      </c>
      <c r="C106" s="47" t="s">
        <v>200</v>
      </c>
      <c r="D106" s="48">
        <v>15</v>
      </c>
      <c r="E106" s="48" t="s">
        <v>29</v>
      </c>
      <c r="F106" s="170"/>
      <c r="G106" s="118">
        <f>F106*D106</f>
        <v>0</v>
      </c>
    </row>
    <row r="107" spans="1:7" x14ac:dyDescent="0.25">
      <c r="A107" s="124">
        <f t="shared" ref="A107:A124" si="8">A106+1</f>
        <v>92</v>
      </c>
      <c r="B107" s="49" t="s">
        <v>22</v>
      </c>
      <c r="C107" s="49" t="s">
        <v>23</v>
      </c>
      <c r="D107" s="50">
        <v>3.55</v>
      </c>
      <c r="E107" s="50" t="s">
        <v>24</v>
      </c>
      <c r="F107" s="171"/>
      <c r="G107" s="41">
        <f t="shared" ref="G107:G124" si="9">F107*D107</f>
        <v>0</v>
      </c>
    </row>
    <row r="108" spans="1:7" x14ac:dyDescent="0.25">
      <c r="A108" s="124">
        <f t="shared" si="8"/>
        <v>93</v>
      </c>
      <c r="B108" s="49" t="s">
        <v>69</v>
      </c>
      <c r="C108" s="49" t="s">
        <v>201</v>
      </c>
      <c r="D108" s="50">
        <v>76</v>
      </c>
      <c r="E108" s="50" t="s">
        <v>13</v>
      </c>
      <c r="F108" s="171"/>
      <c r="G108" s="41">
        <f t="shared" si="9"/>
        <v>0</v>
      </c>
    </row>
    <row r="109" spans="1:7" x14ac:dyDescent="0.25">
      <c r="A109" s="124">
        <f t="shared" si="8"/>
        <v>94</v>
      </c>
      <c r="B109" s="49" t="s">
        <v>71</v>
      </c>
      <c r="C109" s="49" t="s">
        <v>202</v>
      </c>
      <c r="D109" s="50">
        <v>33</v>
      </c>
      <c r="E109" s="50" t="s">
        <v>29</v>
      </c>
      <c r="F109" s="171"/>
      <c r="G109" s="41">
        <f t="shared" si="9"/>
        <v>0</v>
      </c>
    </row>
    <row r="110" spans="1:7" x14ac:dyDescent="0.25">
      <c r="A110" s="124">
        <f t="shared" si="8"/>
        <v>95</v>
      </c>
      <c r="B110" s="49" t="s">
        <v>75</v>
      </c>
      <c r="C110" s="49" t="s">
        <v>203</v>
      </c>
      <c r="D110" s="50">
        <v>30</v>
      </c>
      <c r="E110" s="50" t="s">
        <v>77</v>
      </c>
      <c r="F110" s="171"/>
      <c r="G110" s="41">
        <f t="shared" si="9"/>
        <v>0</v>
      </c>
    </row>
    <row r="111" spans="1:7" x14ac:dyDescent="0.25">
      <c r="A111" s="124">
        <f t="shared" si="8"/>
        <v>96</v>
      </c>
      <c r="B111" s="47" t="s">
        <v>80</v>
      </c>
      <c r="C111" s="47" t="s">
        <v>170</v>
      </c>
      <c r="D111" s="48">
        <v>44</v>
      </c>
      <c r="E111" s="48" t="s">
        <v>29</v>
      </c>
      <c r="F111" s="170"/>
      <c r="G111" s="41">
        <f t="shared" si="9"/>
        <v>0</v>
      </c>
    </row>
    <row r="112" spans="1:7" x14ac:dyDescent="0.25">
      <c r="A112" s="124">
        <f t="shared" si="8"/>
        <v>97</v>
      </c>
      <c r="B112" s="49" t="s">
        <v>204</v>
      </c>
      <c r="C112" s="49" t="s">
        <v>205</v>
      </c>
      <c r="D112" s="50">
        <v>44</v>
      </c>
      <c r="E112" s="50" t="s">
        <v>13</v>
      </c>
      <c r="F112" s="171"/>
      <c r="G112" s="41">
        <f t="shared" si="9"/>
        <v>0</v>
      </c>
    </row>
    <row r="113" spans="1:7" x14ac:dyDescent="0.25">
      <c r="A113" s="124">
        <f t="shared" si="8"/>
        <v>98</v>
      </c>
      <c r="B113" s="49" t="s">
        <v>206</v>
      </c>
      <c r="C113" s="49" t="s">
        <v>207</v>
      </c>
      <c r="D113" s="50">
        <v>1</v>
      </c>
      <c r="E113" s="50" t="s">
        <v>208</v>
      </c>
      <c r="F113" s="172"/>
      <c r="G113" s="41">
        <f t="shared" si="9"/>
        <v>0</v>
      </c>
    </row>
    <row r="114" spans="1:7" x14ac:dyDescent="0.25">
      <c r="A114" s="124">
        <f t="shared" si="8"/>
        <v>99</v>
      </c>
      <c r="B114" s="49" t="s">
        <v>209</v>
      </c>
      <c r="C114" s="49" t="s">
        <v>210</v>
      </c>
      <c r="D114" s="50">
        <v>3</v>
      </c>
      <c r="E114" s="50" t="s">
        <v>18</v>
      </c>
      <c r="F114" s="172"/>
      <c r="G114" s="41">
        <f t="shared" si="9"/>
        <v>0</v>
      </c>
    </row>
    <row r="115" spans="1:7" x14ac:dyDescent="0.25">
      <c r="A115" s="124">
        <f t="shared" si="8"/>
        <v>100</v>
      </c>
      <c r="B115" s="49" t="s">
        <v>211</v>
      </c>
      <c r="C115" s="49" t="s">
        <v>212</v>
      </c>
      <c r="D115" s="50">
        <v>4</v>
      </c>
      <c r="E115" s="50" t="s">
        <v>18</v>
      </c>
      <c r="F115" s="172"/>
      <c r="G115" s="41">
        <f t="shared" si="9"/>
        <v>0</v>
      </c>
    </row>
    <row r="116" spans="1:7" x14ac:dyDescent="0.25">
      <c r="A116" s="124">
        <f t="shared" si="8"/>
        <v>101</v>
      </c>
      <c r="B116" s="49" t="s">
        <v>213</v>
      </c>
      <c r="C116" s="49" t="s">
        <v>214</v>
      </c>
      <c r="D116" s="50">
        <v>1</v>
      </c>
      <c r="E116" s="50" t="s">
        <v>18</v>
      </c>
      <c r="F116" s="172"/>
      <c r="G116" s="41">
        <f t="shared" si="9"/>
        <v>0</v>
      </c>
    </row>
    <row r="117" spans="1:7" x14ac:dyDescent="0.25">
      <c r="A117" s="124">
        <f t="shared" si="8"/>
        <v>102</v>
      </c>
      <c r="B117" s="49" t="s">
        <v>215</v>
      </c>
      <c r="C117" s="49" t="s">
        <v>216</v>
      </c>
      <c r="D117" s="50">
        <v>4</v>
      </c>
      <c r="E117" s="50" t="s">
        <v>88</v>
      </c>
      <c r="F117" s="172"/>
      <c r="G117" s="41">
        <f t="shared" si="9"/>
        <v>0</v>
      </c>
    </row>
    <row r="118" spans="1:7" x14ac:dyDescent="0.25">
      <c r="A118" s="124">
        <f t="shared" si="8"/>
        <v>103</v>
      </c>
      <c r="B118" s="90" t="s">
        <v>217</v>
      </c>
      <c r="C118" s="47" t="s">
        <v>218</v>
      </c>
      <c r="D118" s="48">
        <v>2</v>
      </c>
      <c r="E118" s="48" t="s">
        <v>88</v>
      </c>
      <c r="F118" s="170"/>
      <c r="G118" s="41">
        <f t="shared" si="9"/>
        <v>0</v>
      </c>
    </row>
    <row r="119" spans="1:7" x14ac:dyDescent="0.25">
      <c r="A119" s="124">
        <f t="shared" si="8"/>
        <v>104</v>
      </c>
      <c r="B119" s="49" t="s">
        <v>219</v>
      </c>
      <c r="C119" s="49" t="s">
        <v>220</v>
      </c>
      <c r="D119" s="50">
        <v>2</v>
      </c>
      <c r="E119" s="50" t="s">
        <v>88</v>
      </c>
      <c r="F119" s="172"/>
      <c r="G119" s="41">
        <f t="shared" si="9"/>
        <v>0</v>
      </c>
    </row>
    <row r="120" spans="1:7" x14ac:dyDescent="0.25">
      <c r="A120" s="124">
        <f t="shared" si="8"/>
        <v>105</v>
      </c>
      <c r="B120" s="91" t="s">
        <v>221</v>
      </c>
      <c r="C120" s="49" t="s">
        <v>222</v>
      </c>
      <c r="D120" s="50">
        <v>6</v>
      </c>
      <c r="E120" s="50" t="s">
        <v>88</v>
      </c>
      <c r="F120" s="172"/>
      <c r="G120" s="41">
        <f t="shared" si="9"/>
        <v>0</v>
      </c>
    </row>
    <row r="121" spans="1:7" x14ac:dyDescent="0.25">
      <c r="A121" s="124">
        <f t="shared" si="8"/>
        <v>106</v>
      </c>
      <c r="B121" s="47" t="s">
        <v>223</v>
      </c>
      <c r="C121" s="47" t="s">
        <v>224</v>
      </c>
      <c r="D121" s="48">
        <v>4</v>
      </c>
      <c r="E121" s="50" t="s">
        <v>18</v>
      </c>
      <c r="F121" s="170"/>
      <c r="G121" s="41">
        <f t="shared" si="9"/>
        <v>0</v>
      </c>
    </row>
    <row r="122" spans="1:7" x14ac:dyDescent="0.25">
      <c r="A122" s="124">
        <f t="shared" si="8"/>
        <v>107</v>
      </c>
      <c r="B122" s="92" t="s">
        <v>225</v>
      </c>
      <c r="C122" s="49" t="s">
        <v>226</v>
      </c>
      <c r="D122" s="50">
        <v>2</v>
      </c>
      <c r="E122" s="48" t="s">
        <v>18</v>
      </c>
      <c r="F122" s="173"/>
      <c r="G122" s="41">
        <f t="shared" si="9"/>
        <v>0</v>
      </c>
    </row>
    <row r="123" spans="1:7" x14ac:dyDescent="0.25">
      <c r="A123" s="124">
        <f t="shared" si="8"/>
        <v>108</v>
      </c>
      <c r="B123" s="93" t="s">
        <v>227</v>
      </c>
      <c r="C123" s="49" t="s">
        <v>228</v>
      </c>
      <c r="D123" s="50">
        <v>1</v>
      </c>
      <c r="E123" s="51" t="s">
        <v>88</v>
      </c>
      <c r="F123" s="173"/>
      <c r="G123" s="41">
        <f t="shared" si="9"/>
        <v>0</v>
      </c>
    </row>
    <row r="124" spans="1:7" ht="15.75" thickBot="1" x14ac:dyDescent="0.3">
      <c r="A124" s="124">
        <f t="shared" si="8"/>
        <v>109</v>
      </c>
      <c r="B124" s="94" t="s">
        <v>229</v>
      </c>
      <c r="C124" s="52" t="s">
        <v>230</v>
      </c>
      <c r="D124" s="53">
        <v>1</v>
      </c>
      <c r="E124" s="53" t="s">
        <v>18</v>
      </c>
      <c r="F124" s="174"/>
      <c r="G124" s="118">
        <f t="shared" si="9"/>
        <v>0</v>
      </c>
    </row>
    <row r="125" spans="1:7" ht="22.15" customHeight="1" thickTop="1" thickBot="1" x14ac:dyDescent="0.3">
      <c r="A125" s="122"/>
      <c r="B125" s="140" t="s">
        <v>231</v>
      </c>
      <c r="C125" s="141"/>
      <c r="D125" s="67"/>
      <c r="E125" s="67"/>
      <c r="F125" s="68"/>
      <c r="G125" s="104">
        <f>SUM(G105:G124)</f>
        <v>0</v>
      </c>
    </row>
    <row r="126" spans="1:7" ht="24.6" customHeight="1" thickTop="1" thickBot="1" x14ac:dyDescent="0.3">
      <c r="A126" s="122"/>
      <c r="B126" s="100" t="s">
        <v>239</v>
      </c>
      <c r="C126" s="119"/>
      <c r="D126" s="101"/>
      <c r="E126" s="102"/>
      <c r="F126" s="103"/>
      <c r="G126" s="157">
        <f>G125+G103+G84+G60+G43</f>
        <v>0</v>
      </c>
    </row>
    <row r="127" spans="1:7" ht="27" customHeight="1" thickTop="1" thickBot="1" x14ac:dyDescent="0.3">
      <c r="A127" s="122"/>
      <c r="B127" s="98" t="s">
        <v>236</v>
      </c>
      <c r="C127" s="62"/>
      <c r="D127" s="56"/>
      <c r="E127" s="127">
        <v>0.1</v>
      </c>
      <c r="F127" s="99"/>
      <c r="G127" s="158">
        <f>G126*E127</f>
        <v>0</v>
      </c>
    </row>
    <row r="128" spans="1:7" ht="31.15" customHeight="1" thickTop="1" thickBot="1" x14ac:dyDescent="0.3">
      <c r="A128" s="122"/>
      <c r="B128" s="142" t="s">
        <v>240</v>
      </c>
      <c r="C128" s="143"/>
      <c r="D128" s="95"/>
      <c r="E128" s="96"/>
      <c r="F128" s="97"/>
      <c r="G128" s="156">
        <f>SUM(G126:G127)</f>
        <v>0</v>
      </c>
    </row>
    <row r="129" ht="15.75" thickTop="1" x14ac:dyDescent="0.25"/>
  </sheetData>
  <sheetProtection password="CCC9" sheet="1" objects="1" scenarios="1" selectLockedCells="1"/>
  <mergeCells count="8">
    <mergeCell ref="B125:C125"/>
    <mergeCell ref="B128:C128"/>
    <mergeCell ref="B7:C7"/>
    <mergeCell ref="B44:C44"/>
    <mergeCell ref="B61:C61"/>
    <mergeCell ref="B85:C85"/>
    <mergeCell ref="B103:C103"/>
    <mergeCell ref="B104:C104"/>
  </mergeCells>
  <pageMargins left="0.17" right="0.17" top="0.56000000000000005" bottom="0.9" header="0.3" footer="0.18"/>
  <pageSetup firstPageNumber="6" orientation="landscape" useFirstPageNumber="1" r:id="rId1"/>
  <headerFooter>
    <oddHeader>&amp;RIFBC NO. 21-TA003665CD</oddHeader>
    <oddFooter>&amp;LBidder Name: _________________________________
Authorized Signature: _________________________________&amp;RAPPENDIX K- &amp;P</oddFooter>
  </headerFooter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A- 640 DAYS</vt:lpstr>
      <vt:lpstr>BID B-730 DAYS</vt:lpstr>
      <vt:lpstr>'BID A- 640 DAYS'!Print_Titles</vt:lpstr>
      <vt:lpstr>'BID B-730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Daley</dc:creator>
  <cp:lastModifiedBy>Chris Daley</cp:lastModifiedBy>
  <cp:lastPrinted>2021-02-19T16:39:31Z</cp:lastPrinted>
  <dcterms:created xsi:type="dcterms:W3CDTF">2021-02-17T16:35:58Z</dcterms:created>
  <dcterms:modified xsi:type="dcterms:W3CDTF">2021-02-19T20:50:09Z</dcterms:modified>
</cp:coreProperties>
</file>