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572AJ Paradise Bay\Working Docs\Solicitation Docs\Addendums\"/>
    </mc:Choice>
  </mc:AlternateContent>
  <xr:revisionPtr revIDLastSave="0" documentId="13_ncr:1_{1720AFCB-1F27-4939-AF8E-8C8B8A899950}" xr6:coauthVersionLast="37" xr6:coauthVersionMax="43" xr10:uidLastSave="{00000000-0000-0000-0000-000000000000}"/>
  <bookViews>
    <workbookView xWindow="-120" yWindow="-120" windowWidth="29040" windowHeight="18240" xr2:uid="{00000000-000D-0000-FFFF-FFFF00000000}"/>
  </bookViews>
  <sheets>
    <sheet name="BID A " sheetId="2" r:id="rId1"/>
    <sheet name="BID B" sheetId="4" r:id="rId2"/>
  </sheets>
  <definedNames>
    <definedName name="_xlnm.Print_Area" localSheetId="0">'BID A '!$B$1:$G$44</definedName>
    <definedName name="_xlnm.Print_Area" localSheetId="1">'BID B'!$B$1:$G$44</definedName>
    <definedName name="_xlnm.Print_Area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2" l="1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3" i="2"/>
  <c r="G22" i="2"/>
  <c r="G21" i="2"/>
  <c r="G20" i="2"/>
  <c r="G18" i="2"/>
  <c r="G16" i="2"/>
  <c r="G15" i="2"/>
  <c r="G13" i="2"/>
  <c r="G12" i="2"/>
  <c r="G11" i="2"/>
  <c r="G10" i="2"/>
  <c r="G9" i="2"/>
  <c r="G8" i="2"/>
  <c r="G37" i="4"/>
  <c r="G36" i="4"/>
  <c r="G34" i="4"/>
  <c r="G33" i="4"/>
  <c r="G32" i="4"/>
  <c r="G31" i="4"/>
  <c r="G30" i="4"/>
  <c r="G29" i="4"/>
  <c r="G28" i="4"/>
  <c r="G26" i="4"/>
  <c r="G25" i="4"/>
  <c r="G23" i="4"/>
  <c r="G22" i="4"/>
  <c r="G21" i="4"/>
  <c r="G20" i="4"/>
  <c r="G18" i="4"/>
  <c r="G16" i="4"/>
  <c r="G15" i="4"/>
  <c r="G13" i="4"/>
  <c r="G12" i="4"/>
  <c r="G11" i="4"/>
  <c r="G10" i="4"/>
  <c r="G9" i="4"/>
  <c r="G8" i="4"/>
  <c r="G35" i="4" l="1"/>
  <c r="G38" i="4" s="1"/>
  <c r="G39" i="4" s="1"/>
  <c r="G40" i="4" s="1"/>
  <c r="B11" i="2"/>
  <c r="B12" i="2"/>
  <c r="B13" i="2" s="1"/>
  <c r="B14" i="2" s="1"/>
  <c r="B17" i="2" l="1"/>
  <c r="B15" i="2"/>
  <c r="B16" i="2" s="1"/>
  <c r="B18" i="2" l="1"/>
  <c r="B19" i="2"/>
  <c r="B11" i="4"/>
  <c r="B12" i="4" s="1"/>
  <c r="B13" i="4" s="1"/>
  <c r="B14" i="4" s="1"/>
  <c r="B24" i="2" l="1"/>
  <c r="B20" i="2"/>
  <c r="B21" i="2" s="1"/>
  <c r="B22" i="2" s="1"/>
  <c r="B23" i="2" s="1"/>
  <c r="B15" i="4"/>
  <c r="B16" i="4" s="1"/>
  <c r="B17" i="4"/>
  <c r="B27" i="2" l="1"/>
  <c r="B25" i="2"/>
  <c r="B26" i="2" s="1"/>
  <c r="B19" i="4"/>
  <c r="B18" i="4"/>
  <c r="B28" i="2" l="1"/>
  <c r="B29" i="2" s="1"/>
  <c r="B30" i="2"/>
  <c r="B31" i="2" s="1"/>
  <c r="B32" i="2" s="1"/>
  <c r="B33" i="2" s="1"/>
  <c r="B34" i="2" s="1"/>
  <c r="B20" i="4"/>
  <c r="B21" i="4" s="1"/>
  <c r="B22" i="4" s="1"/>
  <c r="B23" i="4" s="1"/>
  <c r="B24" i="4"/>
  <c r="B27" i="4" l="1"/>
  <c r="B25" i="4"/>
  <c r="B26" i="4" s="1"/>
  <c r="B28" i="4" l="1"/>
  <c r="B29" i="4" s="1"/>
  <c r="B30" i="4"/>
  <c r="B31" i="4" s="1"/>
  <c r="B32" i="4" s="1"/>
  <c r="B33" i="4" s="1"/>
  <c r="B34" i="4" s="1"/>
</calcChain>
</file>

<file path=xl/sharedStrings.xml><?xml version="1.0" encoding="utf-8"?>
<sst xmlns="http://schemas.openxmlformats.org/spreadsheetml/2006/main" count="140" uniqueCount="53">
  <si>
    <t>ITEM NO.</t>
  </si>
  <si>
    <t>DESCRIPTION</t>
  </si>
  <si>
    <t>UNITS</t>
  </si>
  <si>
    <t>QTY.</t>
  </si>
  <si>
    <t>UNIT PRICE
($)</t>
  </si>
  <si>
    <t>EXTENDED PRICE
($)</t>
  </si>
  <si>
    <t>SubTotal Construction Cost</t>
  </si>
  <si>
    <t>LF</t>
  </si>
  <si>
    <t>EA</t>
  </si>
  <si>
    <t>SY</t>
  </si>
  <si>
    <t>Record Drawings</t>
  </si>
  <si>
    <t>WATER LINES 10-INCH &amp; UNDER</t>
  </si>
  <si>
    <t>LS</t>
  </si>
  <si>
    <t>CY</t>
  </si>
  <si>
    <t>Mobilization</t>
  </si>
  <si>
    <t>Sodding</t>
  </si>
  <si>
    <t>20"</t>
  </si>
  <si>
    <t>Pipe Joint Restraints</t>
  </si>
  <si>
    <t>Asphalt Pavement Restoration</t>
  </si>
  <si>
    <t xml:space="preserve">  Base &amp; Resurface</t>
  </si>
  <si>
    <t xml:space="preserve">  10"x 6" Reducer</t>
  </si>
  <si>
    <t xml:space="preserve">  6" Cap</t>
  </si>
  <si>
    <t xml:space="preserve">  6"</t>
  </si>
  <si>
    <t xml:space="preserve">  10"</t>
  </si>
  <si>
    <t xml:space="preserve">  Mill &amp; Resurface</t>
  </si>
  <si>
    <t xml:space="preserve">  10" 90-Degree Bend</t>
  </si>
  <si>
    <t xml:space="preserve">  6" 45-Degree Bend</t>
  </si>
  <si>
    <t>Curb Replacement</t>
  </si>
  <si>
    <t>Sidewalk Replacement, Concrete</t>
  </si>
  <si>
    <t>DIP (Pressure Classe 350) Water Mains</t>
  </si>
  <si>
    <t xml:space="preserve">  10" DIP</t>
  </si>
  <si>
    <t xml:space="preserve">  6" DIP</t>
  </si>
  <si>
    <t>Ductile Iron Fittings, Water</t>
  </si>
  <si>
    <t>Steel Casing</t>
  </si>
  <si>
    <t>Tapping Sleeve/Valves</t>
  </si>
  <si>
    <t xml:space="preserve">  20" x 10" Tapping Sleeve</t>
  </si>
  <si>
    <t xml:space="preserve">  10" Tapping Valve</t>
  </si>
  <si>
    <t xml:space="preserve">Hydrant Assembly </t>
  </si>
  <si>
    <t>Hydrant, Removal</t>
  </si>
  <si>
    <t>In-Place Grouting of Existing Pipe</t>
  </si>
  <si>
    <t>Traffic Control Plan</t>
  </si>
  <si>
    <t>Contract Contingency</t>
  </si>
  <si>
    <t>Erosion &amp; Sedifment Control</t>
  </si>
  <si>
    <t xml:space="preserve">Total Bid "B" with Contract Contingency Based on Completion Time of 120 Calendar Days </t>
  </si>
  <si>
    <t>BID "A" BASED ON A COMPLETION TIME OF 90 CALENDAR DAYS</t>
  </si>
  <si>
    <t xml:space="preserve">Total Base Bid  "A" Based on Completion Time of 90 Calendar Days </t>
  </si>
  <si>
    <t>BID "B" BASED ON A COMPLETION TIME OF 120 CALENDAR DAYS</t>
  </si>
  <si>
    <t>PARADISE BAY WATERMAIN REPLACEMENT</t>
  </si>
  <si>
    <t xml:space="preserve">Total Base Bid  "B" Based on Completion Time of 120 Calendar Days </t>
  </si>
  <si>
    <t xml:space="preserve">Total Bid  "A" with Contract Contingency Based on Completion Time of 90 Calendar Days </t>
  </si>
  <si>
    <t xml:space="preserve">IFBC No. 20-TA003572AJ </t>
  </si>
  <si>
    <t xml:space="preserve">  Base &amp; Resurface (Cortez Road)</t>
  </si>
  <si>
    <t xml:space="preserve">APPENDIX K, REVISED BID PRICING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</si>
</sst>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1" applyFont="1" applyProtection="1"/>
    <xf numFmtId="40" fontId="4" fillId="0" borderId="0" xfId="1" applyNumberFormat="1" applyFont="1" applyAlignment="1" applyProtection="1"/>
    <xf numFmtId="0" fontId="4" fillId="0" borderId="0" xfId="1" applyFont="1" applyAlignment="1" applyProtection="1">
      <alignment horizontal="center"/>
    </xf>
    <xf numFmtId="38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 vertical="top" wrapText="1"/>
    </xf>
    <xf numFmtId="0" fontId="5" fillId="0" borderId="16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38" fontId="5" fillId="0" borderId="1" xfId="1" applyNumberFormat="1" applyFont="1" applyBorder="1" applyAlignment="1" applyProtection="1">
      <alignment horizontal="center" vertical="top" wrapText="1"/>
    </xf>
    <xf numFmtId="40" fontId="5" fillId="0" borderId="1" xfId="1" applyNumberFormat="1" applyFont="1" applyBorder="1" applyAlignment="1" applyProtection="1">
      <alignment horizontal="center" vertical="top" wrapText="1"/>
    </xf>
    <xf numFmtId="40" fontId="5" fillId="0" borderId="2" xfId="1" applyNumberFormat="1" applyFont="1" applyBorder="1" applyAlignment="1" applyProtection="1">
      <alignment horizontal="center" vertical="top" wrapText="1"/>
    </xf>
    <xf numFmtId="0" fontId="4" fillId="0" borderId="6" xfId="1" applyFont="1" applyBorder="1" applyProtection="1"/>
    <xf numFmtId="40" fontId="4" fillId="0" borderId="0" xfId="1" applyNumberFormat="1" applyFont="1" applyProtection="1"/>
    <xf numFmtId="0" fontId="4" fillId="0" borderId="0" xfId="1" applyFont="1" applyBorder="1" applyAlignment="1" applyProtection="1">
      <alignment horizontal="center" vertical="top" wrapText="1"/>
    </xf>
    <xf numFmtId="0" fontId="4" fillId="0" borderId="0" xfId="1" applyFont="1" applyFill="1" applyBorder="1" applyProtection="1"/>
    <xf numFmtId="0" fontId="4" fillId="0" borderId="0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right"/>
    </xf>
    <xf numFmtId="0" fontId="4" fillId="0" borderId="6" xfId="1" applyFont="1" applyFill="1" applyBorder="1" applyProtection="1"/>
    <xf numFmtId="0" fontId="4" fillId="0" borderId="7" xfId="1" applyFont="1" applyBorder="1" applyAlignment="1" applyProtection="1">
      <alignment horizontal="center"/>
    </xf>
    <xf numFmtId="38" fontId="4" fillId="0" borderId="7" xfId="1" applyNumberFormat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38" fontId="4" fillId="0" borderId="6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Fill="1" applyBorder="1" applyProtection="1"/>
    <xf numFmtId="0" fontId="4" fillId="0" borderId="0" xfId="1" applyFont="1" applyBorder="1" applyProtection="1"/>
    <xf numFmtId="0" fontId="4" fillId="0" borderId="14" xfId="1" applyFont="1" applyBorder="1" applyAlignment="1" applyProtection="1">
      <alignment horizontal="center"/>
    </xf>
    <xf numFmtId="38" fontId="4" fillId="0" borderId="14" xfId="1" applyNumberFormat="1" applyFont="1" applyBorder="1" applyAlignment="1" applyProtection="1">
      <alignment horizontal="center"/>
    </xf>
    <xf numFmtId="164" fontId="4" fillId="0" borderId="7" xfId="1" applyNumberFormat="1" applyFont="1" applyBorder="1" applyAlignment="1" applyProtection="1">
      <alignment horizontal="center"/>
    </xf>
    <xf numFmtId="0" fontId="4" fillId="0" borderId="15" xfId="1" applyFont="1" applyBorder="1" applyAlignment="1" applyProtection="1">
      <alignment horizontal="center"/>
    </xf>
    <xf numFmtId="0" fontId="4" fillId="0" borderId="7" xfId="1" applyFont="1" applyBorder="1" applyProtection="1"/>
    <xf numFmtId="0" fontId="6" fillId="0" borderId="0" xfId="1" applyFont="1" applyAlignment="1" applyProtection="1">
      <alignment horizontal="center"/>
    </xf>
    <xf numFmtId="0" fontId="4" fillId="2" borderId="6" xfId="1" applyFont="1" applyFill="1" applyBorder="1" applyAlignment="1" applyProtection="1">
      <alignment horizontal="center"/>
    </xf>
    <xf numFmtId="38" fontId="4" fillId="2" borderId="6" xfId="1" applyNumberFormat="1" applyFont="1" applyFill="1" applyBorder="1" applyAlignment="1" applyProtection="1">
      <alignment horizontal="center"/>
    </xf>
    <xf numFmtId="40" fontId="4" fillId="2" borderId="13" xfId="1" applyNumberFormat="1" applyFont="1" applyFill="1" applyBorder="1" applyAlignment="1" applyProtection="1"/>
    <xf numFmtId="0" fontId="4" fillId="2" borderId="3" xfId="1" applyFont="1" applyFill="1" applyBorder="1" applyAlignment="1" applyProtection="1">
      <alignment horizontal="center"/>
    </xf>
    <xf numFmtId="38" fontId="4" fillId="2" borderId="3" xfId="1" applyNumberFormat="1" applyFont="1" applyFill="1" applyBorder="1" applyAlignment="1" applyProtection="1">
      <alignment horizontal="center"/>
    </xf>
    <xf numFmtId="40" fontId="4" fillId="2" borderId="3" xfId="1" applyNumberFormat="1" applyFont="1" applyFill="1" applyBorder="1" applyAlignment="1" applyProtection="1"/>
    <xf numFmtId="40" fontId="4" fillId="2" borderId="4" xfId="1" applyNumberFormat="1" applyFont="1" applyFill="1" applyBorder="1" applyAlignment="1" applyProtection="1"/>
    <xf numFmtId="0" fontId="4" fillId="2" borderId="5" xfId="1" applyFont="1" applyFill="1" applyBorder="1" applyAlignment="1" applyProtection="1">
      <alignment horizontal="center" vertical="top" wrapText="1"/>
    </xf>
    <xf numFmtId="0" fontId="4" fillId="2" borderId="6" xfId="1" applyFont="1" applyFill="1" applyBorder="1" applyProtection="1"/>
    <xf numFmtId="0" fontId="4" fillId="2" borderId="5" xfId="1" applyFont="1" applyFill="1" applyBorder="1" applyAlignment="1" applyProtection="1">
      <alignment horizontal="center"/>
    </xf>
    <xf numFmtId="0" fontId="4" fillId="2" borderId="8" xfId="1" applyFont="1" applyFill="1" applyBorder="1" applyProtection="1"/>
    <xf numFmtId="0" fontId="4" fillId="0" borderId="18" xfId="1" applyFont="1" applyBorder="1" applyAlignment="1" applyProtection="1">
      <alignment horizontal="center"/>
    </xf>
    <xf numFmtId="0" fontId="4" fillId="0" borderId="19" xfId="1" applyFont="1" applyBorder="1" applyProtection="1"/>
    <xf numFmtId="0" fontId="4" fillId="0" borderId="19" xfId="1" applyFont="1" applyBorder="1" applyAlignment="1" applyProtection="1">
      <alignment horizontal="center"/>
    </xf>
    <xf numFmtId="164" fontId="4" fillId="0" borderId="19" xfId="1" applyNumberFormat="1" applyFont="1" applyBorder="1" applyAlignment="1" applyProtection="1">
      <alignment horizontal="center"/>
    </xf>
    <xf numFmtId="40" fontId="4" fillId="0" borderId="20" xfId="1" applyNumberFormat="1" applyFont="1" applyBorder="1" applyAlignment="1" applyProtection="1"/>
    <xf numFmtId="164" fontId="4" fillId="2" borderId="24" xfId="1" applyNumberFormat="1" applyFont="1" applyFill="1" applyBorder="1" applyAlignment="1" applyProtection="1">
      <alignment horizontal="center"/>
    </xf>
    <xf numFmtId="40" fontId="4" fillId="2" borderId="24" xfId="1" applyNumberFormat="1" applyFont="1" applyFill="1" applyBorder="1" applyAlignment="1" applyProtection="1"/>
    <xf numFmtId="40" fontId="4" fillId="2" borderId="25" xfId="1" applyNumberFormat="1" applyFont="1" applyFill="1" applyBorder="1" applyAlignment="1" applyProtection="1"/>
    <xf numFmtId="9" fontId="4" fillId="0" borderId="19" xfId="4" applyFont="1" applyBorder="1" applyAlignment="1" applyProtection="1"/>
    <xf numFmtId="38" fontId="4" fillId="2" borderId="24" xfId="1" applyNumberFormat="1" applyFont="1" applyFill="1" applyBorder="1" applyAlignment="1" applyProtection="1">
      <alignment horizontal="center"/>
    </xf>
    <xf numFmtId="0" fontId="4" fillId="0" borderId="27" xfId="1" applyFont="1" applyBorder="1" applyAlignment="1" applyProtection="1">
      <alignment horizontal="center"/>
    </xf>
    <xf numFmtId="0" fontId="4" fillId="0" borderId="14" xfId="1" applyFont="1" applyBorder="1" applyProtection="1"/>
    <xf numFmtId="0" fontId="4" fillId="2" borderId="29" xfId="1" applyFont="1" applyFill="1" applyBorder="1" applyAlignment="1" applyProtection="1"/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4" fillId="2" borderId="0" xfId="1" applyFont="1" applyFill="1" applyBorder="1" applyAlignment="1" applyProtection="1"/>
    <xf numFmtId="40" fontId="4" fillId="2" borderId="0" xfId="1" applyNumberFormat="1" applyFont="1" applyFill="1" applyBorder="1" applyAlignment="1" applyProtection="1"/>
    <xf numFmtId="40" fontId="4" fillId="2" borderId="32" xfId="1" applyNumberFormat="1" applyFont="1" applyFill="1" applyBorder="1" applyAlignment="1" applyProtection="1"/>
    <xf numFmtId="40" fontId="4" fillId="2" borderId="17" xfId="1" applyNumberFormat="1" applyFont="1" applyFill="1" applyBorder="1" applyAlignment="1" applyProtection="1"/>
    <xf numFmtId="40" fontId="4" fillId="2" borderId="34" xfId="1" applyNumberFormat="1" applyFont="1" applyFill="1" applyBorder="1" applyAlignment="1" applyProtection="1"/>
    <xf numFmtId="0" fontId="5" fillId="2" borderId="21" xfId="1" applyFont="1" applyFill="1" applyBorder="1" applyAlignment="1" applyProtection="1"/>
    <xf numFmtId="0" fontId="5" fillId="2" borderId="22" xfId="1" applyFont="1" applyFill="1" applyBorder="1" applyAlignment="1" applyProtection="1"/>
    <xf numFmtId="0" fontId="5" fillId="2" borderId="23" xfId="1" applyFont="1" applyFill="1" applyBorder="1" applyAlignment="1" applyProtection="1"/>
    <xf numFmtId="0" fontId="5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vertical="center"/>
    </xf>
    <xf numFmtId="0" fontId="4" fillId="2" borderId="17" xfId="1" applyFont="1" applyFill="1" applyBorder="1" applyAlignment="1" applyProtection="1"/>
    <xf numFmtId="38" fontId="4" fillId="2" borderId="17" xfId="1" applyNumberFormat="1" applyFont="1" applyFill="1" applyBorder="1" applyAlignment="1" applyProtection="1"/>
    <xf numFmtId="0" fontId="5" fillId="2" borderId="28" xfId="1" applyFont="1" applyFill="1" applyBorder="1" applyAlignment="1" applyProtection="1"/>
    <xf numFmtId="0" fontId="5" fillId="2" borderId="29" xfId="1" applyFont="1" applyFill="1" applyBorder="1" applyAlignment="1" applyProtection="1"/>
    <xf numFmtId="0" fontId="5" fillId="2" borderId="31" xfId="1" applyFont="1" applyFill="1" applyBorder="1" applyAlignment="1" applyProtection="1"/>
    <xf numFmtId="0" fontId="5" fillId="2" borderId="0" xfId="1" applyFont="1" applyFill="1" applyBorder="1" applyAlignment="1" applyProtection="1"/>
    <xf numFmtId="0" fontId="5" fillId="2" borderId="33" xfId="1" applyFont="1" applyFill="1" applyBorder="1" applyAlignment="1" applyProtection="1"/>
    <xf numFmtId="0" fontId="5" fillId="2" borderId="17" xfId="1" applyFont="1" applyFill="1" applyBorder="1" applyAlignment="1" applyProtection="1"/>
    <xf numFmtId="38" fontId="4" fillId="2" borderId="38" xfId="1" applyNumberFormat="1" applyFont="1" applyFill="1" applyBorder="1" applyAlignment="1" applyProtection="1">
      <alignment horizontal="center"/>
    </xf>
    <xf numFmtId="40" fontId="4" fillId="2" borderId="39" xfId="1" applyNumberFormat="1" applyFont="1" applyFill="1" applyBorder="1" applyAlignment="1" applyProtection="1"/>
    <xf numFmtId="40" fontId="5" fillId="2" borderId="40" xfId="1" applyNumberFormat="1" applyFont="1" applyFill="1" applyBorder="1" applyAlignment="1" applyProtection="1"/>
    <xf numFmtId="0" fontId="2" fillId="2" borderId="29" xfId="0" applyFont="1" applyFill="1" applyBorder="1" applyAlignment="1" applyProtection="1">
      <protection locked="0"/>
    </xf>
    <xf numFmtId="40" fontId="4" fillId="2" borderId="0" xfId="1" applyNumberFormat="1" applyFont="1" applyFill="1" applyBorder="1" applyAlignment="1" applyProtection="1">
      <protection locked="0"/>
    </xf>
    <xf numFmtId="40" fontId="4" fillId="2" borderId="17" xfId="1" applyNumberFormat="1" applyFont="1" applyFill="1" applyBorder="1" applyAlignment="1" applyProtection="1">
      <protection locked="0"/>
    </xf>
    <xf numFmtId="0" fontId="5" fillId="0" borderId="10" xfId="1" applyFont="1" applyBorder="1" applyAlignment="1" applyProtection="1">
      <alignment vertical="center"/>
      <protection locked="0"/>
    </xf>
    <xf numFmtId="40" fontId="5" fillId="0" borderId="1" xfId="1" applyNumberFormat="1" applyFont="1" applyBorder="1" applyAlignment="1" applyProtection="1">
      <alignment horizontal="center" vertical="top" wrapText="1"/>
      <protection locked="0"/>
    </xf>
    <xf numFmtId="40" fontId="4" fillId="2" borderId="3" xfId="1" applyNumberFormat="1" applyFont="1" applyFill="1" applyBorder="1" applyAlignment="1" applyProtection="1">
      <protection locked="0"/>
    </xf>
    <xf numFmtId="40" fontId="4" fillId="0" borderId="7" xfId="1" applyNumberFormat="1" applyFont="1" applyBorder="1" applyAlignment="1" applyProtection="1">
      <protection locked="0"/>
    </xf>
    <xf numFmtId="40" fontId="4" fillId="2" borderId="7" xfId="1" applyNumberFormat="1" applyFont="1" applyFill="1" applyBorder="1" applyAlignment="1" applyProtection="1">
      <protection locked="0"/>
    </xf>
    <xf numFmtId="40" fontId="4" fillId="0" borderId="12" xfId="1" applyNumberFormat="1" applyFont="1" applyBorder="1" applyAlignment="1" applyProtection="1">
      <protection locked="0"/>
    </xf>
    <xf numFmtId="40" fontId="4" fillId="0" borderId="6" xfId="1" applyNumberFormat="1" applyFont="1" applyBorder="1" applyAlignment="1" applyProtection="1">
      <protection locked="0"/>
    </xf>
    <xf numFmtId="40" fontId="4" fillId="2" borderId="26" xfId="1" applyNumberFormat="1" applyFont="1" applyFill="1" applyBorder="1" applyAlignment="1" applyProtection="1">
      <protection locked="0"/>
    </xf>
    <xf numFmtId="40" fontId="4" fillId="0" borderId="19" xfId="1" applyNumberFormat="1" applyFont="1" applyBorder="1" applyAlignment="1" applyProtection="1">
      <protection locked="0"/>
    </xf>
    <xf numFmtId="40" fontId="4" fillId="2" borderId="24" xfId="1" applyNumberFormat="1" applyFont="1" applyFill="1" applyBorder="1" applyAlignment="1" applyProtection="1">
      <protection locked="0"/>
    </xf>
    <xf numFmtId="9" fontId="4" fillId="0" borderId="19" xfId="4" applyFont="1" applyBorder="1" applyAlignment="1" applyProtection="1">
      <protection locked="0"/>
    </xf>
    <xf numFmtId="40" fontId="4" fillId="2" borderId="39" xfId="1" applyNumberFormat="1" applyFont="1" applyFill="1" applyBorder="1" applyAlignment="1" applyProtection="1">
      <protection locked="0"/>
    </xf>
    <xf numFmtId="40" fontId="4" fillId="0" borderId="0" xfId="1" applyNumberFormat="1" applyFont="1" applyAlignment="1" applyProtection="1">
      <protection locked="0"/>
    </xf>
    <xf numFmtId="40" fontId="7" fillId="0" borderId="13" xfId="1" applyNumberFormat="1" applyFont="1" applyBorder="1" applyAlignment="1" applyProtection="1"/>
    <xf numFmtId="0" fontId="8" fillId="0" borderId="6" xfId="1" applyFont="1" applyFill="1" applyBorder="1" applyProtection="1"/>
    <xf numFmtId="0" fontId="8" fillId="0" borderId="5" xfId="1" applyFont="1" applyBorder="1" applyAlignment="1" applyProtection="1">
      <alignment horizontal="right"/>
    </xf>
    <xf numFmtId="0" fontId="8" fillId="0" borderId="7" xfId="1" applyFont="1" applyBorder="1" applyAlignment="1" applyProtection="1">
      <alignment horizontal="center"/>
    </xf>
    <xf numFmtId="38" fontId="8" fillId="0" borderId="7" xfId="1" applyNumberFormat="1" applyFont="1" applyBorder="1" applyAlignment="1" applyProtection="1">
      <alignment horizontal="center"/>
    </xf>
    <xf numFmtId="38" fontId="6" fillId="0" borderId="7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5" fillId="2" borderId="21" xfId="1" applyFont="1" applyFill="1" applyBorder="1" applyAlignment="1" applyProtection="1">
      <alignment horizontal="left" wrapText="1"/>
    </xf>
    <xf numFmtId="0" fontId="5" fillId="2" borderId="22" xfId="1" applyFont="1" applyFill="1" applyBorder="1" applyAlignment="1" applyProtection="1">
      <alignment horizontal="left" wrapText="1"/>
    </xf>
    <xf numFmtId="0" fontId="5" fillId="2" borderId="23" xfId="1" applyFont="1" applyFill="1" applyBorder="1" applyAlignment="1" applyProtection="1">
      <alignment horizontal="left" wrapText="1"/>
    </xf>
    <xf numFmtId="0" fontId="5" fillId="2" borderId="35" xfId="1" applyFont="1" applyFill="1" applyBorder="1" applyAlignment="1" applyProtection="1">
      <alignment horizontal="left" wrapText="1"/>
    </xf>
    <xf numFmtId="0" fontId="5" fillId="2" borderId="36" xfId="1" applyFont="1" applyFill="1" applyBorder="1" applyAlignment="1" applyProtection="1">
      <alignment horizontal="left" wrapText="1"/>
    </xf>
    <xf numFmtId="0" fontId="5" fillId="2" borderId="37" xfId="1" applyFont="1" applyFill="1" applyBorder="1" applyAlignment="1" applyProtection="1">
      <alignment horizontal="left" wrapText="1"/>
    </xf>
    <xf numFmtId="40" fontId="7" fillId="0" borderId="7" xfId="1" applyNumberFormat="1" applyFont="1" applyBorder="1" applyAlignment="1" applyProtection="1">
      <protection locked="0"/>
    </xf>
  </cellXfs>
  <cellStyles count="5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" xfId="4" builtinId="5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42"/>
  <sheetViews>
    <sheetView tabSelected="1" zoomScale="90" zoomScaleNormal="90" workbookViewId="0">
      <selection activeCell="K10" sqref="K9:K10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8.33203125" style="3"/>
    <col min="5" max="5" width="8.33203125" style="4"/>
    <col min="6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0" t="s">
        <v>52</v>
      </c>
      <c r="C1" s="71"/>
      <c r="D1" s="54"/>
      <c r="E1" s="54"/>
      <c r="F1" s="55"/>
      <c r="G1" s="56"/>
    </row>
    <row r="2" spans="1:16" ht="24.95" customHeight="1" x14ac:dyDescent="0.25">
      <c r="B2" s="72" t="s">
        <v>50</v>
      </c>
      <c r="C2" s="73"/>
      <c r="D2" s="57"/>
      <c r="E2" s="57"/>
      <c r="F2" s="58"/>
      <c r="G2" s="59"/>
    </row>
    <row r="3" spans="1:16" ht="24.95" customHeight="1" x14ac:dyDescent="0.25">
      <c r="B3" s="72" t="s">
        <v>47</v>
      </c>
      <c r="C3" s="73"/>
      <c r="D3" s="57"/>
      <c r="E3" s="57"/>
      <c r="F3" s="58"/>
      <c r="G3" s="59"/>
    </row>
    <row r="4" spans="1:16" ht="24.95" customHeight="1" thickBot="1" x14ac:dyDescent="0.3">
      <c r="B4" s="74" t="s">
        <v>44</v>
      </c>
      <c r="C4" s="75"/>
      <c r="D4" s="68"/>
      <c r="E4" s="69"/>
      <c r="F4" s="60"/>
      <c r="G4" s="61"/>
    </row>
    <row r="5" spans="1:16" s="5" customFormat="1" ht="19.5" customHeight="1" thickBot="1" x14ac:dyDescent="0.25">
      <c r="B5" s="65" t="s">
        <v>11</v>
      </c>
      <c r="C5" s="66"/>
      <c r="D5" s="66"/>
      <c r="E5" s="66"/>
      <c r="F5" s="66"/>
      <c r="G5" s="67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9" t="s">
        <v>4</v>
      </c>
      <c r="G6" s="10" t="s">
        <v>5</v>
      </c>
    </row>
    <row r="7" spans="1:16" ht="30" customHeight="1" x14ac:dyDescent="0.25">
      <c r="A7" s="3"/>
      <c r="B7" s="38">
        <v>1</v>
      </c>
      <c r="C7" s="39" t="s">
        <v>18</v>
      </c>
      <c r="D7" s="34"/>
      <c r="E7" s="35"/>
      <c r="F7" s="36"/>
      <c r="G7" s="37"/>
      <c r="H7" s="12"/>
      <c r="N7" s="13"/>
      <c r="O7" s="14"/>
      <c r="P7" s="15"/>
    </row>
    <row r="8" spans="1:16" ht="30" customHeight="1" x14ac:dyDescent="0.25">
      <c r="A8" s="3"/>
      <c r="B8" s="97">
        <v>1.01</v>
      </c>
      <c r="C8" s="96" t="s">
        <v>51</v>
      </c>
      <c r="D8" s="98" t="s">
        <v>9</v>
      </c>
      <c r="E8" s="99">
        <v>8</v>
      </c>
      <c r="F8" s="85"/>
      <c r="G8" s="95">
        <f>$E8*F8</f>
        <v>0</v>
      </c>
      <c r="H8" s="12"/>
      <c r="N8" s="13"/>
      <c r="O8" s="14"/>
      <c r="P8" s="15"/>
    </row>
    <row r="9" spans="1:16" ht="30" customHeight="1" x14ac:dyDescent="0.25">
      <c r="A9" s="3"/>
      <c r="B9" s="16">
        <v>1.02</v>
      </c>
      <c r="C9" s="17" t="s">
        <v>19</v>
      </c>
      <c r="D9" s="18" t="s">
        <v>9</v>
      </c>
      <c r="E9" s="100">
        <v>58</v>
      </c>
      <c r="F9" s="85"/>
      <c r="G9" s="95">
        <f t="shared" ref="G9:G13" si="0">$E9*F9</f>
        <v>0</v>
      </c>
      <c r="H9" s="12"/>
      <c r="N9" s="15"/>
      <c r="O9" s="14"/>
      <c r="P9" s="15"/>
    </row>
    <row r="10" spans="1:16" ht="30" customHeight="1" x14ac:dyDescent="0.25">
      <c r="A10" s="3"/>
      <c r="B10" s="16">
        <v>1.03</v>
      </c>
      <c r="C10" s="11" t="s">
        <v>24</v>
      </c>
      <c r="D10" s="20" t="s">
        <v>9</v>
      </c>
      <c r="E10" s="21">
        <v>307</v>
      </c>
      <c r="F10" s="85"/>
      <c r="G10" s="95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2">
        <f>B7+1</f>
        <v>2</v>
      </c>
      <c r="C11" s="11" t="s">
        <v>27</v>
      </c>
      <c r="D11" s="18" t="s">
        <v>7</v>
      </c>
      <c r="E11" s="19">
        <v>48</v>
      </c>
      <c r="F11" s="85"/>
      <c r="G11" s="95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2">
        <f>B11+1</f>
        <v>3</v>
      </c>
      <c r="C12" s="23" t="s">
        <v>28</v>
      </c>
      <c r="D12" s="20" t="s">
        <v>9</v>
      </c>
      <c r="E12" s="21">
        <v>40</v>
      </c>
      <c r="F12" s="85"/>
      <c r="G12" s="95">
        <f t="shared" si="0"/>
        <v>0</v>
      </c>
      <c r="H12" s="12"/>
      <c r="N12" s="15"/>
      <c r="O12" s="14"/>
      <c r="P12" s="15"/>
    </row>
    <row r="13" spans="1:16" ht="30" customHeight="1" x14ac:dyDescent="0.25">
      <c r="A13" s="3"/>
      <c r="B13" s="22">
        <f>B12+1</f>
        <v>4</v>
      </c>
      <c r="C13" s="23" t="s">
        <v>15</v>
      </c>
      <c r="D13" s="20" t="s">
        <v>9</v>
      </c>
      <c r="E13" s="21">
        <v>20</v>
      </c>
      <c r="F13" s="85"/>
      <c r="G13" s="95">
        <f t="shared" si="0"/>
        <v>0</v>
      </c>
      <c r="N13" s="15"/>
      <c r="O13" s="14"/>
      <c r="P13" s="15"/>
    </row>
    <row r="14" spans="1:16" ht="30" customHeight="1" x14ac:dyDescent="0.25">
      <c r="A14" s="3"/>
      <c r="B14" s="40">
        <f>B13+1</f>
        <v>5</v>
      </c>
      <c r="C14" s="39" t="s">
        <v>29</v>
      </c>
      <c r="D14" s="31"/>
      <c r="E14" s="32"/>
      <c r="F14" s="86"/>
      <c r="G14" s="33"/>
      <c r="N14" s="15"/>
      <c r="O14" s="14"/>
      <c r="P14" s="15"/>
    </row>
    <row r="15" spans="1:16" ht="30" customHeight="1" x14ac:dyDescent="0.25">
      <c r="A15" s="3"/>
      <c r="B15" s="16">
        <f>B14+0.1</f>
        <v>5.0999999999999996</v>
      </c>
      <c r="C15" s="23" t="s">
        <v>30</v>
      </c>
      <c r="D15" s="20" t="s">
        <v>7</v>
      </c>
      <c r="E15" s="21">
        <v>98</v>
      </c>
      <c r="F15" s="85"/>
      <c r="G15" s="95">
        <f t="shared" ref="G15:G16" si="1">$E15*F15</f>
        <v>0</v>
      </c>
      <c r="H15" s="12"/>
      <c r="N15" s="15"/>
      <c r="O15" s="14"/>
      <c r="P15" s="15"/>
    </row>
    <row r="16" spans="1:16" ht="30" customHeight="1" x14ac:dyDescent="0.25">
      <c r="A16" s="3"/>
      <c r="B16" s="16">
        <f t="shared" ref="B16" si="2">B15+0.1</f>
        <v>5.1999999999999993</v>
      </c>
      <c r="C16" s="23" t="s">
        <v>31</v>
      </c>
      <c r="D16" s="20" t="s">
        <v>7</v>
      </c>
      <c r="E16" s="21">
        <v>28</v>
      </c>
      <c r="F16" s="85"/>
      <c r="G16" s="95">
        <f t="shared" si="1"/>
        <v>0</v>
      </c>
      <c r="H16" s="12"/>
      <c r="N16" s="15"/>
      <c r="O16" s="14"/>
      <c r="P16" s="15"/>
    </row>
    <row r="17" spans="1:16" ht="30" customHeight="1" x14ac:dyDescent="0.25">
      <c r="A17" s="3"/>
      <c r="B17" s="40">
        <f>B14+1</f>
        <v>6</v>
      </c>
      <c r="C17" s="39" t="s">
        <v>33</v>
      </c>
      <c r="D17" s="31"/>
      <c r="E17" s="32"/>
      <c r="F17" s="86"/>
      <c r="G17" s="33"/>
      <c r="H17" s="12"/>
      <c r="N17" s="15"/>
      <c r="O17" s="14"/>
      <c r="P17" s="15"/>
    </row>
    <row r="18" spans="1:16" ht="30" customHeight="1" x14ac:dyDescent="0.25">
      <c r="A18" s="3"/>
      <c r="B18" s="16">
        <f>B17+0.1</f>
        <v>6.1</v>
      </c>
      <c r="C18" s="24" t="s">
        <v>16</v>
      </c>
      <c r="D18" s="20" t="s">
        <v>7</v>
      </c>
      <c r="E18" s="21">
        <v>95</v>
      </c>
      <c r="F18" s="85"/>
      <c r="G18" s="95">
        <f>$E18*F18</f>
        <v>0</v>
      </c>
      <c r="H18" s="12"/>
      <c r="N18" s="15"/>
      <c r="O18" s="14"/>
      <c r="P18" s="15"/>
    </row>
    <row r="19" spans="1:16" ht="30" customHeight="1" x14ac:dyDescent="0.25">
      <c r="A19" s="3"/>
      <c r="B19" s="40">
        <f>B17+1</f>
        <v>7</v>
      </c>
      <c r="C19" s="39" t="s">
        <v>32</v>
      </c>
      <c r="D19" s="31"/>
      <c r="E19" s="32"/>
      <c r="F19" s="86"/>
      <c r="G19" s="33"/>
      <c r="H19" s="12"/>
      <c r="N19" s="15"/>
      <c r="O19" s="24"/>
      <c r="P19" s="15"/>
    </row>
    <row r="20" spans="1:16" ht="30" customHeight="1" x14ac:dyDescent="0.25">
      <c r="A20" s="3"/>
      <c r="B20" s="16">
        <f>B19+0.01</f>
        <v>7.01</v>
      </c>
      <c r="C20" s="11" t="s">
        <v>25</v>
      </c>
      <c r="D20" s="20" t="s">
        <v>8</v>
      </c>
      <c r="E20" s="21">
        <v>3</v>
      </c>
      <c r="F20" s="85"/>
      <c r="G20" s="95">
        <f t="shared" ref="G20:G23" si="3">$E20*F20</f>
        <v>0</v>
      </c>
      <c r="H20" s="12"/>
      <c r="N20" s="15"/>
      <c r="O20" s="24"/>
      <c r="P20" s="15"/>
    </row>
    <row r="21" spans="1:16" ht="30" customHeight="1" x14ac:dyDescent="0.25">
      <c r="A21" s="3"/>
      <c r="B21" s="16">
        <f>B20+0.01</f>
        <v>7.02</v>
      </c>
      <c r="C21" s="11" t="s">
        <v>20</v>
      </c>
      <c r="D21" s="20" t="s">
        <v>8</v>
      </c>
      <c r="E21" s="21">
        <v>1</v>
      </c>
      <c r="F21" s="85"/>
      <c r="G21" s="95">
        <f t="shared" si="3"/>
        <v>0</v>
      </c>
      <c r="H21" s="12"/>
      <c r="N21" s="15"/>
      <c r="O21" s="24"/>
      <c r="P21" s="15"/>
    </row>
    <row r="22" spans="1:16" ht="30" customHeight="1" x14ac:dyDescent="0.25">
      <c r="A22" s="3"/>
      <c r="B22" s="16">
        <f>B21+0.01</f>
        <v>7.0299999999999994</v>
      </c>
      <c r="C22" s="11" t="s">
        <v>26</v>
      </c>
      <c r="D22" s="20" t="s">
        <v>8</v>
      </c>
      <c r="E22" s="21">
        <v>2</v>
      </c>
      <c r="F22" s="85"/>
      <c r="G22" s="95">
        <f t="shared" si="3"/>
        <v>0</v>
      </c>
      <c r="H22" s="12"/>
      <c r="N22" s="15"/>
      <c r="O22" s="24"/>
      <c r="P22" s="15"/>
    </row>
    <row r="23" spans="1:16" ht="30" customHeight="1" x14ac:dyDescent="0.25">
      <c r="A23" s="3"/>
      <c r="B23" s="16">
        <f>B22+0.01</f>
        <v>7.0399999999999991</v>
      </c>
      <c r="C23" s="11" t="s">
        <v>21</v>
      </c>
      <c r="D23" s="20" t="s">
        <v>8</v>
      </c>
      <c r="E23" s="21">
        <v>2</v>
      </c>
      <c r="F23" s="85"/>
      <c r="G23" s="95">
        <f t="shared" si="3"/>
        <v>0</v>
      </c>
      <c r="H23" s="12"/>
      <c r="N23" s="15"/>
      <c r="O23" s="24"/>
      <c r="P23" s="15"/>
    </row>
    <row r="24" spans="1:16" ht="30" customHeight="1" x14ac:dyDescent="0.25">
      <c r="A24" s="3"/>
      <c r="B24" s="40">
        <f>B19+1</f>
        <v>8</v>
      </c>
      <c r="C24" s="39" t="s">
        <v>17</v>
      </c>
      <c r="D24" s="31"/>
      <c r="E24" s="32"/>
      <c r="F24" s="86"/>
      <c r="G24" s="33"/>
      <c r="H24" s="12"/>
      <c r="N24" s="15"/>
      <c r="O24" s="24"/>
      <c r="P24" s="15"/>
    </row>
    <row r="25" spans="1:16" ht="30" customHeight="1" x14ac:dyDescent="0.25">
      <c r="A25" s="3"/>
      <c r="B25" s="16">
        <f>B24+0.01</f>
        <v>8.01</v>
      </c>
      <c r="C25" s="11" t="s">
        <v>23</v>
      </c>
      <c r="D25" s="20" t="s">
        <v>8</v>
      </c>
      <c r="E25" s="21">
        <v>10</v>
      </c>
      <c r="F25" s="85"/>
      <c r="G25" s="95">
        <f t="shared" ref="G25:G26" si="4">$E25*F25</f>
        <v>0</v>
      </c>
      <c r="H25" s="12"/>
      <c r="N25" s="15"/>
      <c r="O25" s="24"/>
      <c r="P25" s="15"/>
    </row>
    <row r="26" spans="1:16" ht="30" customHeight="1" x14ac:dyDescent="0.25">
      <c r="A26" s="3"/>
      <c r="B26" s="16">
        <f>B25+0.01</f>
        <v>8.02</v>
      </c>
      <c r="C26" s="11" t="s">
        <v>22</v>
      </c>
      <c r="D26" s="20" t="s">
        <v>8</v>
      </c>
      <c r="E26" s="21">
        <v>7</v>
      </c>
      <c r="F26" s="85"/>
      <c r="G26" s="95">
        <f t="shared" si="4"/>
        <v>0</v>
      </c>
      <c r="H26" s="12"/>
      <c r="N26" s="15"/>
      <c r="O26" s="24"/>
      <c r="P26" s="15"/>
    </row>
    <row r="27" spans="1:16" ht="30" customHeight="1" x14ac:dyDescent="0.25">
      <c r="A27" s="3"/>
      <c r="B27" s="40">
        <f>B24+1</f>
        <v>9</v>
      </c>
      <c r="C27" s="41" t="s">
        <v>34</v>
      </c>
      <c r="D27" s="31"/>
      <c r="E27" s="32"/>
      <c r="F27" s="86"/>
      <c r="G27" s="33"/>
      <c r="H27" s="12"/>
      <c r="N27" s="15"/>
      <c r="O27" s="24"/>
      <c r="P27" s="15"/>
    </row>
    <row r="28" spans="1:16" ht="30" customHeight="1" x14ac:dyDescent="0.25">
      <c r="A28" s="3"/>
      <c r="B28" s="16">
        <f>B27+0.1</f>
        <v>9.1</v>
      </c>
      <c r="C28" s="11" t="s">
        <v>35</v>
      </c>
      <c r="D28" s="20" t="s">
        <v>8</v>
      </c>
      <c r="E28" s="21">
        <v>1</v>
      </c>
      <c r="F28" s="85"/>
      <c r="G28" s="95">
        <f t="shared" ref="G28:G37" si="5">$E28*F28</f>
        <v>0</v>
      </c>
      <c r="H28" s="12"/>
      <c r="N28" s="15"/>
      <c r="O28" s="24"/>
      <c r="P28" s="15"/>
    </row>
    <row r="29" spans="1:16" ht="30" customHeight="1" x14ac:dyDescent="0.25">
      <c r="A29" s="3"/>
      <c r="B29" s="16">
        <f>B28+0.1</f>
        <v>9.1999999999999993</v>
      </c>
      <c r="C29" s="11" t="s">
        <v>36</v>
      </c>
      <c r="D29" s="20" t="s">
        <v>8</v>
      </c>
      <c r="E29" s="21">
        <v>1</v>
      </c>
      <c r="F29" s="85"/>
      <c r="G29" s="95">
        <f t="shared" si="5"/>
        <v>0</v>
      </c>
      <c r="H29" s="12"/>
      <c r="N29" s="15"/>
      <c r="O29" s="24"/>
      <c r="P29" s="15"/>
    </row>
    <row r="30" spans="1:16" ht="30" customHeight="1" x14ac:dyDescent="0.25">
      <c r="A30" s="3"/>
      <c r="B30" s="22">
        <f>B27+1</f>
        <v>10</v>
      </c>
      <c r="C30" s="11" t="s">
        <v>37</v>
      </c>
      <c r="D30" s="25" t="s">
        <v>8</v>
      </c>
      <c r="E30" s="26">
        <v>1</v>
      </c>
      <c r="F30" s="87"/>
      <c r="G30" s="95">
        <f t="shared" si="5"/>
        <v>0</v>
      </c>
    </row>
    <row r="31" spans="1:16" ht="30" customHeight="1" x14ac:dyDescent="0.25">
      <c r="A31" s="3"/>
      <c r="B31" s="22">
        <f>B30+1</f>
        <v>11</v>
      </c>
      <c r="C31" s="11" t="s">
        <v>38</v>
      </c>
      <c r="D31" s="25" t="s">
        <v>8</v>
      </c>
      <c r="E31" s="26">
        <v>1</v>
      </c>
      <c r="F31" s="88"/>
      <c r="G31" s="95">
        <f t="shared" si="5"/>
        <v>0</v>
      </c>
    </row>
    <row r="32" spans="1:16" ht="30" customHeight="1" x14ac:dyDescent="0.25">
      <c r="A32" s="3"/>
      <c r="B32" s="22">
        <f>B31+1</f>
        <v>12</v>
      </c>
      <c r="C32" s="23" t="s">
        <v>39</v>
      </c>
      <c r="D32" s="20" t="s">
        <v>13</v>
      </c>
      <c r="E32" s="21">
        <v>2</v>
      </c>
      <c r="F32" s="85"/>
      <c r="G32" s="95">
        <f t="shared" si="5"/>
        <v>0</v>
      </c>
      <c r="N32" s="15"/>
      <c r="O32" s="14"/>
      <c r="P32" s="15"/>
    </row>
    <row r="33" spans="1:7" ht="30" customHeight="1" x14ac:dyDescent="0.25">
      <c r="A33" s="3"/>
      <c r="B33" s="22">
        <f>B32+1</f>
        <v>13</v>
      </c>
      <c r="C33" s="11" t="s">
        <v>42</v>
      </c>
      <c r="D33" s="25" t="s">
        <v>12</v>
      </c>
      <c r="E33" s="26">
        <v>1</v>
      </c>
      <c r="F33" s="87"/>
      <c r="G33" s="95">
        <f t="shared" si="5"/>
        <v>0</v>
      </c>
    </row>
    <row r="34" spans="1:7" ht="30" customHeight="1" thickBot="1" x14ac:dyDescent="0.3">
      <c r="A34" s="3"/>
      <c r="B34" s="52">
        <f>B33+1</f>
        <v>14</v>
      </c>
      <c r="C34" s="53" t="s">
        <v>40</v>
      </c>
      <c r="D34" s="25" t="s">
        <v>12</v>
      </c>
      <c r="E34" s="26">
        <v>1</v>
      </c>
      <c r="F34" s="87"/>
      <c r="G34" s="95">
        <f t="shared" si="5"/>
        <v>0</v>
      </c>
    </row>
    <row r="35" spans="1:7" ht="30" customHeight="1" thickTop="1" thickBot="1" x14ac:dyDescent="0.3">
      <c r="A35" s="3"/>
      <c r="B35" s="62" t="s">
        <v>6</v>
      </c>
      <c r="C35" s="63"/>
      <c r="D35" s="64"/>
      <c r="E35" s="51"/>
      <c r="F35" s="89"/>
      <c r="G35" s="49">
        <f>SUM(G8:G34)</f>
        <v>0</v>
      </c>
    </row>
    <row r="36" spans="1:7" ht="30" customHeight="1" thickTop="1" x14ac:dyDescent="0.25">
      <c r="B36" s="28">
        <v>15</v>
      </c>
      <c r="C36" s="29" t="s">
        <v>14</v>
      </c>
      <c r="D36" s="18" t="s">
        <v>12</v>
      </c>
      <c r="E36" s="27">
        <v>1</v>
      </c>
      <c r="F36" s="85"/>
      <c r="G36" s="95">
        <f t="shared" si="5"/>
        <v>0</v>
      </c>
    </row>
    <row r="37" spans="1:7" ht="30" customHeight="1" thickBot="1" x14ac:dyDescent="0.3">
      <c r="B37" s="42">
        <v>16</v>
      </c>
      <c r="C37" s="43" t="s">
        <v>10</v>
      </c>
      <c r="D37" s="44" t="s">
        <v>12</v>
      </c>
      <c r="E37" s="45">
        <v>1</v>
      </c>
      <c r="F37" s="90"/>
      <c r="G37" s="95">
        <f t="shared" si="5"/>
        <v>0</v>
      </c>
    </row>
    <row r="38" spans="1:7" ht="39" customHeight="1" thickTop="1" thickBot="1" x14ac:dyDescent="0.3">
      <c r="B38" s="102" t="s">
        <v>45</v>
      </c>
      <c r="C38" s="103"/>
      <c r="D38" s="104"/>
      <c r="E38" s="47"/>
      <c r="F38" s="48"/>
      <c r="G38" s="49">
        <f>SUM(G35:G37)</f>
        <v>0</v>
      </c>
    </row>
    <row r="39" spans="1:7" ht="30" customHeight="1" thickTop="1" thickBot="1" x14ac:dyDescent="0.3">
      <c r="B39" s="42">
        <v>17</v>
      </c>
      <c r="C39" s="43" t="s">
        <v>41</v>
      </c>
      <c r="D39" s="44" t="s">
        <v>12</v>
      </c>
      <c r="E39" s="45">
        <v>1</v>
      </c>
      <c r="F39" s="50">
        <v>0.1</v>
      </c>
      <c r="G39" s="46">
        <f>G38*F39</f>
        <v>0</v>
      </c>
    </row>
    <row r="40" spans="1:7" ht="40.5" customHeight="1" thickTop="1" thickBot="1" x14ac:dyDescent="0.3">
      <c r="B40" s="105" t="s">
        <v>49</v>
      </c>
      <c r="C40" s="106"/>
      <c r="D40" s="107"/>
      <c r="E40" s="76"/>
      <c r="F40" s="77"/>
      <c r="G40" s="78">
        <f>SUM(G38:G39)</f>
        <v>0</v>
      </c>
    </row>
    <row r="42" spans="1:7" x14ac:dyDescent="0.25">
      <c r="B42" s="30"/>
    </row>
  </sheetData>
  <sheetProtection algorithmName="SHA-512" hashValue="umTlRw/4svg4MKXoKd62FlKrBlHeM1mhIEM2A79In9b5jLCGwMW95BEkSL5436f2QJWUxJK8qgaJycBqjTj3Tw==" saltValue="6pB5AIl7G5mq8yXHLTZ/sQ==" spinCount="100000" sheet="1" objects="1" scenarios="1"/>
  <mergeCells count="2">
    <mergeCell ref="B38:D38"/>
    <mergeCell ref="B40:D40"/>
  </mergeCells>
  <phoneticPr fontId="1" type="noConversion"/>
  <printOptions horizontalCentered="1"/>
  <pageMargins left="0.25" right="0.25" top="0.75" bottom="0.75" header="0.3" footer="0.3"/>
  <pageSetup scale="54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9CA5-8B5C-48C8-9378-E426337B95F4}">
  <sheetPr>
    <tabColor rgb="FFFF0000"/>
    <pageSetUpPr fitToPage="1"/>
  </sheetPr>
  <dimension ref="A1:P42"/>
  <sheetViews>
    <sheetView topLeftCell="A6" zoomScale="70" zoomScaleNormal="70" workbookViewId="0">
      <selection activeCell="I15" sqref="I15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9.44140625" style="3" customWidth="1"/>
    <col min="5" max="5" width="8.33203125" style="4"/>
    <col min="6" max="6" width="19.33203125" style="94" customWidth="1"/>
    <col min="7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0" t="s">
        <v>52</v>
      </c>
      <c r="C1" s="71"/>
      <c r="D1" s="54"/>
      <c r="E1" s="54"/>
      <c r="F1" s="79"/>
      <c r="G1" s="56"/>
    </row>
    <row r="2" spans="1:16" ht="24.95" customHeight="1" x14ac:dyDescent="0.25">
      <c r="B2" s="72" t="s">
        <v>50</v>
      </c>
      <c r="C2" s="73"/>
      <c r="D2" s="57"/>
      <c r="E2" s="57"/>
      <c r="F2" s="80"/>
      <c r="G2" s="59"/>
    </row>
    <row r="3" spans="1:16" ht="24.95" customHeight="1" x14ac:dyDescent="0.25">
      <c r="B3" s="72" t="s">
        <v>47</v>
      </c>
      <c r="C3" s="73"/>
      <c r="D3" s="57"/>
      <c r="E3" s="57"/>
      <c r="F3" s="80"/>
      <c r="G3" s="59"/>
    </row>
    <row r="4" spans="1:16" ht="24.95" customHeight="1" thickBot="1" x14ac:dyDescent="0.3">
      <c r="B4" s="74" t="s">
        <v>46</v>
      </c>
      <c r="C4" s="75"/>
      <c r="D4" s="68"/>
      <c r="E4" s="69"/>
      <c r="F4" s="81"/>
      <c r="G4" s="61"/>
    </row>
    <row r="5" spans="1:16" s="5" customFormat="1" ht="19.5" customHeight="1" thickBot="1" x14ac:dyDescent="0.25">
      <c r="B5" s="65" t="s">
        <v>11</v>
      </c>
      <c r="C5" s="66"/>
      <c r="D5" s="66"/>
      <c r="E5" s="66"/>
      <c r="F5" s="82"/>
      <c r="G5" s="67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83" t="s">
        <v>4</v>
      </c>
      <c r="G6" s="10" t="s">
        <v>5</v>
      </c>
    </row>
    <row r="7" spans="1:16" ht="30" customHeight="1" x14ac:dyDescent="0.25">
      <c r="A7" s="3"/>
      <c r="B7" s="38">
        <v>1</v>
      </c>
      <c r="C7" s="39" t="s">
        <v>18</v>
      </c>
      <c r="D7" s="34"/>
      <c r="E7" s="35"/>
      <c r="F7" s="84"/>
      <c r="G7" s="37"/>
      <c r="H7" s="12"/>
      <c r="N7" s="13"/>
      <c r="O7" s="14"/>
      <c r="P7" s="15"/>
    </row>
    <row r="8" spans="1:16" ht="30" customHeight="1" x14ac:dyDescent="0.25">
      <c r="A8" s="3"/>
      <c r="B8" s="97">
        <v>1.01</v>
      </c>
      <c r="C8" s="96" t="s">
        <v>51</v>
      </c>
      <c r="D8" s="98" t="s">
        <v>9</v>
      </c>
      <c r="E8" s="99">
        <v>8</v>
      </c>
      <c r="F8" s="108"/>
      <c r="G8" s="95">
        <f>$E8*F8</f>
        <v>0</v>
      </c>
      <c r="H8" s="12"/>
      <c r="N8" s="13"/>
      <c r="O8" s="14"/>
      <c r="P8" s="15"/>
    </row>
    <row r="9" spans="1:16" ht="30" customHeight="1" x14ac:dyDescent="0.25">
      <c r="A9" s="3"/>
      <c r="B9" s="16">
        <v>1.02</v>
      </c>
      <c r="C9" s="17" t="s">
        <v>19</v>
      </c>
      <c r="D9" s="18" t="s">
        <v>9</v>
      </c>
      <c r="E9" s="100">
        <v>58</v>
      </c>
      <c r="F9" s="85"/>
      <c r="G9" s="95">
        <f t="shared" ref="G9:G13" si="0">$E9*F9</f>
        <v>0</v>
      </c>
      <c r="H9" s="12"/>
      <c r="N9" s="101"/>
      <c r="O9" s="14"/>
      <c r="P9" s="15"/>
    </row>
    <row r="10" spans="1:16" ht="30" customHeight="1" x14ac:dyDescent="0.25">
      <c r="A10" s="3"/>
      <c r="B10" s="16">
        <v>1.03</v>
      </c>
      <c r="C10" s="11" t="s">
        <v>24</v>
      </c>
      <c r="D10" s="20" t="s">
        <v>9</v>
      </c>
      <c r="E10" s="21">
        <v>307</v>
      </c>
      <c r="F10" s="85"/>
      <c r="G10" s="95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2">
        <f>B7+1</f>
        <v>2</v>
      </c>
      <c r="C11" s="11" t="s">
        <v>27</v>
      </c>
      <c r="D11" s="18" t="s">
        <v>7</v>
      </c>
      <c r="E11" s="19">
        <v>48</v>
      </c>
      <c r="F11" s="85"/>
      <c r="G11" s="95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2">
        <f>B11+1</f>
        <v>3</v>
      </c>
      <c r="C12" s="23" t="s">
        <v>28</v>
      </c>
      <c r="D12" s="20" t="s">
        <v>9</v>
      </c>
      <c r="E12" s="21">
        <v>40</v>
      </c>
      <c r="F12" s="85"/>
      <c r="G12" s="95">
        <f t="shared" si="0"/>
        <v>0</v>
      </c>
      <c r="H12" s="12"/>
      <c r="N12" s="15"/>
      <c r="O12" s="14"/>
      <c r="P12" s="15"/>
    </row>
    <row r="13" spans="1:16" ht="30" customHeight="1" x14ac:dyDescent="0.25">
      <c r="A13" s="3"/>
      <c r="B13" s="22">
        <f>B12+1</f>
        <v>4</v>
      </c>
      <c r="C13" s="23" t="s">
        <v>15</v>
      </c>
      <c r="D13" s="20" t="s">
        <v>9</v>
      </c>
      <c r="E13" s="21">
        <v>20</v>
      </c>
      <c r="F13" s="85"/>
      <c r="G13" s="95">
        <f t="shared" si="0"/>
        <v>0</v>
      </c>
      <c r="N13" s="15"/>
      <c r="O13" s="14"/>
      <c r="P13" s="15"/>
    </row>
    <row r="14" spans="1:16" ht="30" customHeight="1" x14ac:dyDescent="0.25">
      <c r="A14" s="3"/>
      <c r="B14" s="40">
        <f>B13+1</f>
        <v>5</v>
      </c>
      <c r="C14" s="39" t="s">
        <v>29</v>
      </c>
      <c r="D14" s="31"/>
      <c r="E14" s="32"/>
      <c r="F14" s="86"/>
      <c r="G14" s="33"/>
      <c r="N14" s="15"/>
      <c r="O14" s="14"/>
      <c r="P14" s="15"/>
    </row>
    <row r="15" spans="1:16" ht="30" customHeight="1" x14ac:dyDescent="0.25">
      <c r="A15" s="3"/>
      <c r="B15" s="16">
        <f>B14+0.1</f>
        <v>5.0999999999999996</v>
      </c>
      <c r="C15" s="23" t="s">
        <v>30</v>
      </c>
      <c r="D15" s="20" t="s">
        <v>7</v>
      </c>
      <c r="E15" s="21">
        <v>98</v>
      </c>
      <c r="F15" s="85"/>
      <c r="G15" s="95">
        <f t="shared" ref="G15:G16" si="1">$E15*F15</f>
        <v>0</v>
      </c>
      <c r="H15" s="12"/>
      <c r="N15" s="15"/>
      <c r="O15" s="14"/>
      <c r="P15" s="15"/>
    </row>
    <row r="16" spans="1:16" ht="30" customHeight="1" x14ac:dyDescent="0.25">
      <c r="A16" s="3"/>
      <c r="B16" s="16">
        <f t="shared" ref="B16" si="2">B15+0.1</f>
        <v>5.1999999999999993</v>
      </c>
      <c r="C16" s="23" t="s">
        <v>31</v>
      </c>
      <c r="D16" s="20" t="s">
        <v>7</v>
      </c>
      <c r="E16" s="21">
        <v>28</v>
      </c>
      <c r="F16" s="85"/>
      <c r="G16" s="95">
        <f t="shared" si="1"/>
        <v>0</v>
      </c>
      <c r="H16" s="12"/>
      <c r="N16" s="15"/>
      <c r="O16" s="14"/>
      <c r="P16" s="15"/>
    </row>
    <row r="17" spans="1:16" ht="30" customHeight="1" x14ac:dyDescent="0.25">
      <c r="A17" s="3"/>
      <c r="B17" s="40">
        <f>B14+1</f>
        <v>6</v>
      </c>
      <c r="C17" s="39" t="s">
        <v>33</v>
      </c>
      <c r="D17" s="31"/>
      <c r="E17" s="32"/>
      <c r="F17" s="86"/>
      <c r="G17" s="33"/>
      <c r="H17" s="12"/>
      <c r="N17" s="15"/>
      <c r="O17" s="14"/>
      <c r="P17" s="15"/>
    </row>
    <row r="18" spans="1:16" ht="30" customHeight="1" x14ac:dyDescent="0.25">
      <c r="A18" s="3"/>
      <c r="B18" s="16">
        <f>B17+0.1</f>
        <v>6.1</v>
      </c>
      <c r="C18" s="24" t="s">
        <v>16</v>
      </c>
      <c r="D18" s="20" t="s">
        <v>7</v>
      </c>
      <c r="E18" s="21">
        <v>95</v>
      </c>
      <c r="F18" s="85"/>
      <c r="G18" s="95">
        <f>$E18*F18</f>
        <v>0</v>
      </c>
      <c r="H18" s="12"/>
      <c r="N18" s="15"/>
      <c r="O18" s="14"/>
      <c r="P18" s="15"/>
    </row>
    <row r="19" spans="1:16" ht="30" customHeight="1" x14ac:dyDescent="0.25">
      <c r="A19" s="3"/>
      <c r="B19" s="40">
        <f>B17+1</f>
        <v>7</v>
      </c>
      <c r="C19" s="39" t="s">
        <v>32</v>
      </c>
      <c r="D19" s="31"/>
      <c r="E19" s="32"/>
      <c r="F19" s="86"/>
      <c r="G19" s="33"/>
      <c r="H19" s="12"/>
      <c r="N19" s="15"/>
      <c r="O19" s="24"/>
      <c r="P19" s="15"/>
    </row>
    <row r="20" spans="1:16" ht="30" customHeight="1" x14ac:dyDescent="0.25">
      <c r="A20" s="3"/>
      <c r="B20" s="16">
        <f>B19+0.01</f>
        <v>7.01</v>
      </c>
      <c r="C20" s="11" t="s">
        <v>25</v>
      </c>
      <c r="D20" s="20" t="s">
        <v>8</v>
      </c>
      <c r="E20" s="21">
        <v>3</v>
      </c>
      <c r="F20" s="85"/>
      <c r="G20" s="95">
        <f t="shared" ref="G20:G23" si="3">$E20*F20</f>
        <v>0</v>
      </c>
      <c r="H20" s="12"/>
      <c r="N20" s="15"/>
      <c r="O20" s="24"/>
      <c r="P20" s="15"/>
    </row>
    <row r="21" spans="1:16" ht="30" customHeight="1" x14ac:dyDescent="0.25">
      <c r="A21" s="3"/>
      <c r="B21" s="16">
        <f>B20+0.01</f>
        <v>7.02</v>
      </c>
      <c r="C21" s="11" t="s">
        <v>20</v>
      </c>
      <c r="D21" s="20" t="s">
        <v>8</v>
      </c>
      <c r="E21" s="21">
        <v>1</v>
      </c>
      <c r="F21" s="85"/>
      <c r="G21" s="95">
        <f t="shared" si="3"/>
        <v>0</v>
      </c>
      <c r="H21" s="12"/>
      <c r="N21" s="15"/>
      <c r="O21" s="24"/>
      <c r="P21" s="15"/>
    </row>
    <row r="22" spans="1:16" ht="30" customHeight="1" x14ac:dyDescent="0.25">
      <c r="A22" s="3"/>
      <c r="B22" s="16">
        <f>B21+0.01</f>
        <v>7.0299999999999994</v>
      </c>
      <c r="C22" s="11" t="s">
        <v>26</v>
      </c>
      <c r="D22" s="20" t="s">
        <v>8</v>
      </c>
      <c r="E22" s="21">
        <v>2</v>
      </c>
      <c r="F22" s="85"/>
      <c r="G22" s="95">
        <f t="shared" si="3"/>
        <v>0</v>
      </c>
      <c r="H22" s="12"/>
      <c r="N22" s="15"/>
      <c r="O22" s="24"/>
      <c r="P22" s="15"/>
    </row>
    <row r="23" spans="1:16" ht="30" customHeight="1" x14ac:dyDescent="0.25">
      <c r="A23" s="3"/>
      <c r="B23" s="16">
        <f>B22+0.01</f>
        <v>7.0399999999999991</v>
      </c>
      <c r="C23" s="11" t="s">
        <v>21</v>
      </c>
      <c r="D23" s="20" t="s">
        <v>8</v>
      </c>
      <c r="E23" s="21">
        <v>2</v>
      </c>
      <c r="F23" s="85"/>
      <c r="G23" s="95">
        <f t="shared" si="3"/>
        <v>0</v>
      </c>
      <c r="H23" s="12"/>
      <c r="N23" s="15"/>
      <c r="O23" s="24"/>
      <c r="P23" s="15"/>
    </row>
    <row r="24" spans="1:16" ht="30" customHeight="1" x14ac:dyDescent="0.25">
      <c r="A24" s="3"/>
      <c r="B24" s="40">
        <f>B19+1</f>
        <v>8</v>
      </c>
      <c r="C24" s="39" t="s">
        <v>17</v>
      </c>
      <c r="D24" s="31"/>
      <c r="E24" s="32"/>
      <c r="F24" s="86"/>
      <c r="G24" s="33"/>
      <c r="H24" s="12"/>
      <c r="N24" s="15"/>
      <c r="O24" s="24"/>
      <c r="P24" s="15"/>
    </row>
    <row r="25" spans="1:16" ht="30" customHeight="1" x14ac:dyDescent="0.25">
      <c r="A25" s="3"/>
      <c r="B25" s="16">
        <f>B24+0.01</f>
        <v>8.01</v>
      </c>
      <c r="C25" s="11" t="s">
        <v>23</v>
      </c>
      <c r="D25" s="20" t="s">
        <v>8</v>
      </c>
      <c r="E25" s="21">
        <v>10</v>
      </c>
      <c r="F25" s="85"/>
      <c r="G25" s="95">
        <f t="shared" ref="G25:G26" si="4">$E25*F25</f>
        <v>0</v>
      </c>
      <c r="H25" s="12"/>
      <c r="N25" s="15"/>
      <c r="O25" s="24"/>
      <c r="P25" s="15"/>
    </row>
    <row r="26" spans="1:16" ht="30" customHeight="1" x14ac:dyDescent="0.25">
      <c r="A26" s="3"/>
      <c r="B26" s="16">
        <f>B25+0.01</f>
        <v>8.02</v>
      </c>
      <c r="C26" s="11" t="s">
        <v>22</v>
      </c>
      <c r="D26" s="20" t="s">
        <v>8</v>
      </c>
      <c r="E26" s="21">
        <v>7</v>
      </c>
      <c r="F26" s="85"/>
      <c r="G26" s="95">
        <f t="shared" si="4"/>
        <v>0</v>
      </c>
      <c r="H26" s="12"/>
      <c r="N26" s="15"/>
      <c r="O26" s="24"/>
      <c r="P26" s="15"/>
    </row>
    <row r="27" spans="1:16" ht="30" customHeight="1" x14ac:dyDescent="0.25">
      <c r="A27" s="3"/>
      <c r="B27" s="40">
        <f>B24+1</f>
        <v>9</v>
      </c>
      <c r="C27" s="41" t="s">
        <v>34</v>
      </c>
      <c r="D27" s="31"/>
      <c r="E27" s="32"/>
      <c r="F27" s="86"/>
      <c r="G27" s="33"/>
      <c r="H27" s="12"/>
      <c r="N27" s="15"/>
      <c r="O27" s="24"/>
      <c r="P27" s="15"/>
    </row>
    <row r="28" spans="1:16" ht="30" customHeight="1" x14ac:dyDescent="0.25">
      <c r="A28" s="3"/>
      <c r="B28" s="16">
        <f>B27+0.1</f>
        <v>9.1</v>
      </c>
      <c r="C28" s="11" t="s">
        <v>35</v>
      </c>
      <c r="D28" s="20" t="s">
        <v>8</v>
      </c>
      <c r="E28" s="21">
        <v>1</v>
      </c>
      <c r="F28" s="85"/>
      <c r="G28" s="95">
        <f t="shared" ref="G28:G34" si="5">$E28*F28</f>
        <v>0</v>
      </c>
      <c r="H28" s="12"/>
      <c r="N28" s="15"/>
      <c r="O28" s="24"/>
      <c r="P28" s="15"/>
    </row>
    <row r="29" spans="1:16" ht="30" customHeight="1" x14ac:dyDescent="0.25">
      <c r="A29" s="3"/>
      <c r="B29" s="16">
        <f>B28+0.1</f>
        <v>9.1999999999999993</v>
      </c>
      <c r="C29" s="11" t="s">
        <v>36</v>
      </c>
      <c r="D29" s="20" t="s">
        <v>8</v>
      </c>
      <c r="E29" s="21">
        <v>1</v>
      </c>
      <c r="F29" s="85"/>
      <c r="G29" s="95">
        <f t="shared" si="5"/>
        <v>0</v>
      </c>
      <c r="H29" s="12"/>
      <c r="N29" s="15"/>
      <c r="O29" s="24"/>
      <c r="P29" s="15"/>
    </row>
    <row r="30" spans="1:16" ht="30" customHeight="1" x14ac:dyDescent="0.25">
      <c r="A30" s="3"/>
      <c r="B30" s="22">
        <f>B27+1</f>
        <v>10</v>
      </c>
      <c r="C30" s="11" t="s">
        <v>37</v>
      </c>
      <c r="D30" s="25" t="s">
        <v>8</v>
      </c>
      <c r="E30" s="26">
        <v>1</v>
      </c>
      <c r="F30" s="87"/>
      <c r="G30" s="95">
        <f t="shared" si="5"/>
        <v>0</v>
      </c>
    </row>
    <row r="31" spans="1:16" ht="30" customHeight="1" x14ac:dyDescent="0.25">
      <c r="A31" s="3"/>
      <c r="B31" s="22">
        <f>B30+1</f>
        <v>11</v>
      </c>
      <c r="C31" s="11" t="s">
        <v>38</v>
      </c>
      <c r="D31" s="25" t="s">
        <v>8</v>
      </c>
      <c r="E31" s="26">
        <v>1</v>
      </c>
      <c r="F31" s="88"/>
      <c r="G31" s="95">
        <f t="shared" si="5"/>
        <v>0</v>
      </c>
    </row>
    <row r="32" spans="1:16" ht="30" customHeight="1" x14ac:dyDescent="0.25">
      <c r="A32" s="3"/>
      <c r="B32" s="22">
        <f>B31+1</f>
        <v>12</v>
      </c>
      <c r="C32" s="23" t="s">
        <v>39</v>
      </c>
      <c r="D32" s="20" t="s">
        <v>13</v>
      </c>
      <c r="E32" s="21">
        <v>2</v>
      </c>
      <c r="F32" s="85"/>
      <c r="G32" s="95">
        <f t="shared" si="5"/>
        <v>0</v>
      </c>
      <c r="N32" s="15"/>
      <c r="O32" s="14"/>
      <c r="P32" s="15"/>
    </row>
    <row r="33" spans="1:7" ht="30" customHeight="1" x14ac:dyDescent="0.25">
      <c r="A33" s="3"/>
      <c r="B33" s="22">
        <f>B32+1</f>
        <v>13</v>
      </c>
      <c r="C33" s="11" t="s">
        <v>42</v>
      </c>
      <c r="D33" s="25" t="s">
        <v>12</v>
      </c>
      <c r="E33" s="26">
        <v>1</v>
      </c>
      <c r="F33" s="87"/>
      <c r="G33" s="95">
        <f t="shared" si="5"/>
        <v>0</v>
      </c>
    </row>
    <row r="34" spans="1:7" ht="30" customHeight="1" thickBot="1" x14ac:dyDescent="0.3">
      <c r="A34" s="3"/>
      <c r="B34" s="52">
        <f>B33+1</f>
        <v>14</v>
      </c>
      <c r="C34" s="53" t="s">
        <v>40</v>
      </c>
      <c r="D34" s="25" t="s">
        <v>12</v>
      </c>
      <c r="E34" s="26">
        <v>1</v>
      </c>
      <c r="F34" s="87"/>
      <c r="G34" s="95">
        <f t="shared" si="5"/>
        <v>0</v>
      </c>
    </row>
    <row r="35" spans="1:7" ht="30" customHeight="1" thickTop="1" thickBot="1" x14ac:dyDescent="0.3">
      <c r="A35" s="3"/>
      <c r="B35" s="62" t="s">
        <v>6</v>
      </c>
      <c r="C35" s="63"/>
      <c r="D35" s="64"/>
      <c r="E35" s="51"/>
      <c r="F35" s="89"/>
      <c r="G35" s="49">
        <f>SUM(G8:G34)</f>
        <v>0</v>
      </c>
    </row>
    <row r="36" spans="1:7" ht="30" customHeight="1" thickTop="1" x14ac:dyDescent="0.25">
      <c r="B36" s="28">
        <v>15</v>
      </c>
      <c r="C36" s="29" t="s">
        <v>14</v>
      </c>
      <c r="D36" s="18" t="s">
        <v>12</v>
      </c>
      <c r="E36" s="27">
        <v>1</v>
      </c>
      <c r="F36" s="85"/>
      <c r="G36" s="95">
        <f t="shared" ref="G36:G37" si="6">$E36*F36</f>
        <v>0</v>
      </c>
    </row>
    <row r="37" spans="1:7" ht="30" customHeight="1" thickBot="1" x14ac:dyDescent="0.3">
      <c r="B37" s="42">
        <v>16</v>
      </c>
      <c r="C37" s="43" t="s">
        <v>10</v>
      </c>
      <c r="D37" s="44" t="s">
        <v>12</v>
      </c>
      <c r="E37" s="45">
        <v>1</v>
      </c>
      <c r="F37" s="90"/>
      <c r="G37" s="95">
        <f t="shared" si="6"/>
        <v>0</v>
      </c>
    </row>
    <row r="38" spans="1:7" ht="39" customHeight="1" thickTop="1" thickBot="1" x14ac:dyDescent="0.3">
      <c r="B38" s="102" t="s">
        <v>48</v>
      </c>
      <c r="C38" s="103"/>
      <c r="D38" s="104"/>
      <c r="E38" s="47"/>
      <c r="F38" s="91"/>
      <c r="G38" s="49">
        <f>SUM(G35:G37)</f>
        <v>0</v>
      </c>
    </row>
    <row r="39" spans="1:7" ht="30" customHeight="1" thickTop="1" thickBot="1" x14ac:dyDescent="0.3">
      <c r="B39" s="42">
        <v>17</v>
      </c>
      <c r="C39" s="43" t="s">
        <v>41</v>
      </c>
      <c r="D39" s="44" t="s">
        <v>12</v>
      </c>
      <c r="E39" s="45">
        <v>1</v>
      </c>
      <c r="F39" s="92">
        <v>0.1</v>
      </c>
      <c r="G39" s="46">
        <f>G38*F39</f>
        <v>0</v>
      </c>
    </row>
    <row r="40" spans="1:7" ht="36" customHeight="1" thickTop="1" thickBot="1" x14ac:dyDescent="0.3">
      <c r="B40" s="105" t="s">
        <v>43</v>
      </c>
      <c r="C40" s="106"/>
      <c r="D40" s="107"/>
      <c r="E40" s="76"/>
      <c r="F40" s="93"/>
      <c r="G40" s="78">
        <f>G38+G39</f>
        <v>0</v>
      </c>
    </row>
    <row r="42" spans="1:7" x14ac:dyDescent="0.25">
      <c r="B42" s="30"/>
    </row>
  </sheetData>
  <sheetProtection algorithmName="SHA-512" hashValue="75c+mbuneYciDeMgtcYoHDl5G9nLlzlh/Irkmaxdz6pMrahXNC/FZzVIL1A9fgbaPifVhqHLDQ0Djx1BxJvAYQ==" saltValue="JwVejXHWmERIA0rr3kP0mg==" spinCount="100000" sheet="1" objects="1" scenarios="1"/>
  <mergeCells count="2">
    <mergeCell ref="B38:D38"/>
    <mergeCell ref="B40:D40"/>
  </mergeCells>
  <printOptions horizontalCentered="1"/>
  <pageMargins left="0.25" right="0.25" top="0.75" bottom="0.75" header="0.3" footer="0.3"/>
  <pageSetup scale="54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</vt:lpstr>
      <vt:lpstr>BID B</vt:lpstr>
      <vt:lpstr>'BID A '!Print_Area</vt:lpstr>
      <vt:lpstr>'BID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2020-12-10T19:36:27Z</cp:lastPrinted>
  <dcterms:created xsi:type="dcterms:W3CDTF">2002-11-01T20:07:47Z</dcterms:created>
  <dcterms:modified xsi:type="dcterms:W3CDTF">2021-01-19T14:02:48Z</dcterms:modified>
</cp:coreProperties>
</file>