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1\21-TA003586JH Lockwood Ridge Rd. at Shopping Ctr. Intersection Improvements\Working Docs\Solicitation Docs\"/>
    </mc:Choice>
  </mc:AlternateContent>
  <xr:revisionPtr revIDLastSave="0" documentId="13_ncr:1_{0E0BF7C1-9985-48B2-8326-BF9CACB1031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Bid &quot;A&quot; - 270 DAYS" sheetId="1" r:id="rId1"/>
    <sheet name="Bid &quot;B&quot; - 330 DAYS" sheetId="2" r:id="rId2"/>
  </sheets>
  <definedNames>
    <definedName name="_xlnm.Print_Area" localSheetId="0">'Bid "A" - 270 DAYS'!$A$1:$G$87</definedName>
    <definedName name="_xlnm.Print_Area" localSheetId="1">'Bid "B" - 330 DAYS'!$A$1:$G$88</definedName>
    <definedName name="_xlnm.Print_Titles" localSheetId="0">'Bid "A" - 270 DAYS'!$1:$4</definedName>
    <definedName name="_xlnm.Print_Titles" localSheetId="1">'Bid "B" - 330 DAYS'!$1:$4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46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23" i="1"/>
  <c r="G7" i="1"/>
  <c r="G21" i="1" s="1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5" i="2" s="1"/>
  <c r="G84" i="2"/>
  <c r="G47" i="2"/>
  <c r="G25" i="2"/>
  <c r="G26" i="2"/>
  <c r="G27" i="2"/>
  <c r="G28" i="2"/>
  <c r="G45" i="2" s="1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24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8" i="2"/>
  <c r="G22" i="2" s="1"/>
  <c r="G44" i="1" l="1"/>
  <c r="G84" i="1"/>
  <c r="G85" i="1" s="1"/>
  <c r="G86" i="1" s="1"/>
  <c r="G87" i="1" s="1"/>
  <c r="G86" i="2"/>
  <c r="G87" i="2" s="1"/>
  <c r="G88" i="2" s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" i="1" l="1"/>
  <c r="A9" i="1" l="1"/>
  <c r="A10" i="1" s="1"/>
  <c r="A11" i="1" l="1"/>
  <c r="A12" i="1" s="1"/>
  <c r="A13" i="1" s="1"/>
  <c r="A14" i="1" s="1"/>
  <c r="A15" i="1" s="1"/>
  <c r="A16" i="1" l="1"/>
  <c r="A17" i="1" s="1"/>
  <c r="A18" i="1" s="1"/>
  <c r="A19" i="1" s="1"/>
  <c r="A20" i="1" s="1"/>
  <c r="A23" i="1" l="1"/>
  <c r="A24" i="1" l="1"/>
  <c r="A25" i="1" l="1"/>
  <c r="A26" i="1" s="1"/>
  <c r="A27" i="1" l="1"/>
  <c r="A28" i="1" s="1"/>
  <c r="A29" i="1" s="1"/>
  <c r="A30" i="1" l="1"/>
  <c r="A31" i="1" s="1"/>
  <c r="A32" i="1" s="1"/>
  <c r="A33" i="1" l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6" i="1" s="1"/>
  <c r="A47" i="1" s="1"/>
  <c r="A48" i="1" s="1"/>
  <c r="A49" i="1" s="1"/>
  <c r="A50" i="1" s="1"/>
  <c r="A51" i="1" l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</calcChain>
</file>

<file path=xl/sharedStrings.xml><?xml version="1.0" encoding="utf-8"?>
<sst xmlns="http://schemas.openxmlformats.org/spreadsheetml/2006/main" count="478" uniqueCount="177">
  <si>
    <t>DESCRIPTION</t>
  </si>
  <si>
    <t>LS</t>
  </si>
  <si>
    <t>LF</t>
  </si>
  <si>
    <t>EA</t>
  </si>
  <si>
    <t>SY</t>
  </si>
  <si>
    <t>SF</t>
  </si>
  <si>
    <t>AS</t>
  </si>
  <si>
    <t>GM</t>
  </si>
  <si>
    <t>BID PRICE PER UNIT ($)</t>
  </si>
  <si>
    <t>TOTAL BID PRICE ($)</t>
  </si>
  <si>
    <t>UNITS</t>
  </si>
  <si>
    <t>FDOT ITEM NUMBER</t>
  </si>
  <si>
    <t>PAY ITEM NO.</t>
  </si>
  <si>
    <t>TOTAL PROJECT QTY.</t>
  </si>
  <si>
    <t>PI</t>
  </si>
  <si>
    <t>DETECTABLE WARNINGS</t>
  </si>
  <si>
    <t>PERFORMANCE TURF, SOD</t>
  </si>
  <si>
    <t>SIGNING AND PAVEMENT MARKING</t>
  </si>
  <si>
    <t>THERMOPLASTIC, STANDARD, WHITE, SOLID, 12" FOR CROSSWALK AND ROUNDABOUT</t>
  </si>
  <si>
    <t>THERMOPLASTIC, STANDARD, WHITE, SOLID, 24" FOR STOP LINE AND CROSSWALK</t>
  </si>
  <si>
    <t>THERMOPLASTIC, STANDARD, WHITE, ARROW</t>
  </si>
  <si>
    <t>THERMOPLASTIC, STANDARD-OTHER SURFACES, WHITE, SOLID, 6"</t>
  </si>
  <si>
    <t>SINGLE POST SIGN, F&amp;I CUSTOM, 31+ SF</t>
  </si>
  <si>
    <t>CONDUIT, FURNISH &amp; INSTALL, OPEN TRENCH</t>
  </si>
  <si>
    <t>CONDUIT, FURNISH &amp; INSTALL, DIRECTIONAL BORE</t>
  </si>
  <si>
    <t>SIGNALIZATION &amp; LIGHTING</t>
  </si>
  <si>
    <t>SIGNAL CABLE- NEW OR RECONSTRUCTED INTERSECTION, FURNISH &amp; INSTALL</t>
  </si>
  <si>
    <t>FIBER OPTIC CABLE, F&amp;I, UNDERGROUND,2-12 FIBERS</t>
  </si>
  <si>
    <t>FIBER OPTIC CONNECTION, INSTALL, SPLICE</t>
  </si>
  <si>
    <t>FIBER OPTIC CONNECTION HARDWARE, F&amp;I, SPLICE TRAY</t>
  </si>
  <si>
    <t>ELECTRICAL POWER SERVICE, F&amp;I, UNDERGROUND, METER PURCHASED BY CONTRACTOR</t>
  </si>
  <si>
    <t>PRESTRESSED CONCRETE POLE, F&amp;I, TYPE P-II SERVICE POLE</t>
  </si>
  <si>
    <t>TRAFFIC SIGNAL, FURNISH &amp; INSTALL ALUMINUM, 3 SECTION, 1 WAY</t>
  </si>
  <si>
    <t>TRAFFIC SIGNAL, FURNISH &amp; INSTALL ALUMINUM, 4 SECTION, 1 WAY</t>
  </si>
  <si>
    <t>PEDESTRIAN SIGNAL, FURNISH &amp; INSTALL LED COUNTDOWN, 1 WAY</t>
  </si>
  <si>
    <t>VEHICLE DETECTION SYSTEM- MICROWAVE, FURNISH &amp; INSTALL CABINET EQUIPMENT</t>
  </si>
  <si>
    <t>VEHICLE DETECTION SYSTEM- MICROWAVE, FURNISH &amp; INSTALL, ABOVE GROUND EQUIPMENT</t>
  </si>
  <si>
    <t>VEHICLE DETECTION SYSTEM- AVI, BLUETOOTH, FURNISH &amp; INSTALL, CABINET EQUIPMENT</t>
  </si>
  <si>
    <t>VEHICLE DETECTION SYSTEM- AVI, BLUETOOTH, FURNISH &amp; INSTALL, ABOVE GROUND EQUIPMENT</t>
  </si>
  <si>
    <t>MANAGED FIELD ETHERNET SWITCH, FURNISH &amp; INSTALL</t>
  </si>
  <si>
    <t>INTERNALLY ILLUMINATED SIGN, FURNISH &amp; INSTALL, OVERHEAD MOUNT, 12-18 SF</t>
  </si>
  <si>
    <t>FIBER OPTIC CONNECTION HARDWARE, F&amp;I, PRETERMINATED PATCH PANEL</t>
  </si>
  <si>
    <t>CONTRACT CONTINGENCY WORK (USED ONLY WITH COUNTY APPROVAL)</t>
  </si>
  <si>
    <t>TRAFFIC CONTROLLER ASSEMBLY, F&amp;I, NEMA, 1 PREEMPTION</t>
  </si>
  <si>
    <t>PULL &amp; SPLICE BOX, F&amp;I, 17" x 30" COVER SIZE</t>
  </si>
  <si>
    <t>SUBTOTAL (SIGNING AND PAVEMENT MARKING)</t>
  </si>
  <si>
    <t>SUBTOTAL (SIGNALIZATION &amp; LIGHTING)</t>
  </si>
  <si>
    <t>MOBILIZATION</t>
  </si>
  <si>
    <t>MAINTENANCE OF TRAFFIC (MOT)</t>
  </si>
  <si>
    <t>110   1   1</t>
  </si>
  <si>
    <t>120   6</t>
  </si>
  <si>
    <t>337   7  83</t>
  </si>
  <si>
    <t>527   2</t>
  </si>
  <si>
    <t>570  1  2</t>
  </si>
  <si>
    <t xml:space="preserve">EMBANKMENT  </t>
  </si>
  <si>
    <t>ASPHALT FRICTION COURSE, TRAFFIC C, FC-12.5, PG 76-22</t>
  </si>
  <si>
    <t>CY</t>
  </si>
  <si>
    <t>TN</t>
  </si>
  <si>
    <t>700  1  74</t>
  </si>
  <si>
    <t>710  90</t>
  </si>
  <si>
    <t>PAINTED PAVEMENT MARKINGS, FINAL SURFACE</t>
  </si>
  <si>
    <t>711   11  123</t>
  </si>
  <si>
    <t>711   11  125</t>
  </si>
  <si>
    <t>711   11  160</t>
  </si>
  <si>
    <t>THERMOPLASTIC, STANDARD, WHITE, MESSAGE</t>
  </si>
  <si>
    <t>711   11  170</t>
  </si>
  <si>
    <t>711   14  125</t>
  </si>
  <si>
    <t>THERMOPLASTIC, PREFORMED, WHITE, SOLID, 24" FOR CROSSWALK</t>
  </si>
  <si>
    <t>711   16  101</t>
  </si>
  <si>
    <t>711   16  131</t>
  </si>
  <si>
    <t>THERMOPLASTIC, OTHER SURFACES, WHITE, SKIP, 6",10-30 SKIP OR 3-9 LANE DROP</t>
  </si>
  <si>
    <t>711   16  201</t>
  </si>
  <si>
    <t>THERMOPLASTIC, STANDARD-OTHER SURFACES, YELLOW, SOLID, 6"</t>
  </si>
  <si>
    <t>630  2  11</t>
  </si>
  <si>
    <t>630  2  12</t>
  </si>
  <si>
    <t>632  7  1</t>
  </si>
  <si>
    <t>633  1 121</t>
  </si>
  <si>
    <t>633  2  31</t>
  </si>
  <si>
    <t>633  3  12</t>
  </si>
  <si>
    <t>633  3  15</t>
  </si>
  <si>
    <t>633  8  1</t>
  </si>
  <si>
    <t>MULTI-CONDUCTOR COMMUNICATION CABLE, F&amp;I, MVDS &amp; CCTV</t>
  </si>
  <si>
    <t>635  2  11</t>
  </si>
  <si>
    <t>639  1  122</t>
  </si>
  <si>
    <t>639  2  1</t>
  </si>
  <si>
    <t xml:space="preserve">ELECTRICAL SERVICE WIRE, FURNISH &amp; INSTALL </t>
  </si>
  <si>
    <t>639  4  6</t>
  </si>
  <si>
    <t>641  2  12</t>
  </si>
  <si>
    <t>646  1  11</t>
  </si>
  <si>
    <t>ALUMINUM SIGNALS POLE, FURNISH &amp; INSTALL PEDESTAL</t>
  </si>
  <si>
    <t>650  1  14</t>
  </si>
  <si>
    <t>650  1  16</t>
  </si>
  <si>
    <t>653  1  11</t>
  </si>
  <si>
    <t>660  3  11</t>
  </si>
  <si>
    <t>660  3  12</t>
  </si>
  <si>
    <t>660  6  121</t>
  </si>
  <si>
    <t>660  6  122</t>
  </si>
  <si>
    <t>670  5  111</t>
  </si>
  <si>
    <t>684  1  1</t>
  </si>
  <si>
    <t>685  1  12</t>
  </si>
  <si>
    <t>UNINTERRUPTIBLE POWER SUPPLY, FURNISH AND INSTALL, ONLINE/DOUBLE CONVERSION</t>
  </si>
  <si>
    <t>700  3  201</t>
  </si>
  <si>
    <t>SIGN PANEL, FURNISH &amp; INSTALL OVERHEAD MOUNT, UP TO 12 SF</t>
  </si>
  <si>
    <t>700  5  22</t>
  </si>
  <si>
    <t>715  1  12</t>
  </si>
  <si>
    <t>LIGHTING CONDUCTORS, F&amp;I, INSULATED, NO. 8-6</t>
  </si>
  <si>
    <t>522   2</t>
  </si>
  <si>
    <t>CONCRETE SIDEWALK AND DRIVEWAYS, 6" THICK</t>
  </si>
  <si>
    <t xml:space="preserve">SUBTOTAL (PROJECT NO. 6099860) - Based on Completion Time of 270 Calendar Days </t>
  </si>
  <si>
    <t xml:space="preserve">TOTAL (PROJECT NO. 6099860) with Contract Contingency - Based on Completion Time of 270 Calendar Days </t>
  </si>
  <si>
    <t xml:space="preserve">CLEARING AND GRUBBING  (0.10 AC)               </t>
  </si>
  <si>
    <t>SUBTOTAL (ROADWAY)</t>
  </si>
  <si>
    <t>ROADWAY</t>
  </si>
  <si>
    <t>REMOVAL OF EXISTING CONCRETE</t>
  </si>
  <si>
    <t>TREE REMOVAL</t>
  </si>
  <si>
    <t xml:space="preserve">110   4   1   </t>
  </si>
  <si>
    <t>110   23</t>
  </si>
  <si>
    <t>327   70  8</t>
  </si>
  <si>
    <t>MILLING EXIST ASPH PAVT, 2 1/2" AVG DEPTH</t>
  </si>
  <si>
    <t>425   6</t>
  </si>
  <si>
    <t>VALVE BOXES, ADJUST</t>
  </si>
  <si>
    <t>MC-201.3</t>
  </si>
  <si>
    <t>CONCRETE CURB &amp; GUTTER, MODIFIED TYPE "AB"</t>
  </si>
  <si>
    <t>520   5   42</t>
  </si>
  <si>
    <t>TRAFFIC SEPARATOR CONCRETE - TYPE IV, 6' WIDE</t>
  </si>
  <si>
    <t>700  1  11</t>
  </si>
  <si>
    <t>700  1  12</t>
  </si>
  <si>
    <t>700  1  60</t>
  </si>
  <si>
    <t>SINGLE POST SIGN, F&amp;I, GROUND MOUNT, UP TO 12 SF</t>
  </si>
  <si>
    <t>SINGLE POST SIGN, F&amp;I, GROUND MOUNT, 12-20 SF</t>
  </si>
  <si>
    <t>SINGLE POST SIGN, REMOVE</t>
  </si>
  <si>
    <t>700  2  14</t>
  </si>
  <si>
    <t>700  2  50</t>
  </si>
  <si>
    <t>MULTI-POST SIGN, F&amp;I, GROUND MOUNT, 31-50 SF</t>
  </si>
  <si>
    <t>MULTI-POST SIGN, F&amp;I, GROUND MOUNT, RELOCATE</t>
  </si>
  <si>
    <t>705  10  1</t>
  </si>
  <si>
    <t>OBJECT MARKER, TYPE 1</t>
  </si>
  <si>
    <t>710  11  290</t>
  </si>
  <si>
    <t>PAINTED PAVEMENT MARKINGS, STANDARD, YELLOW, ISLAND NOSE</t>
  </si>
  <si>
    <t>THERMOPLASTIC, STANDARD, WHITE, 2-4 DOTTED GUIDELINE, 6"</t>
  </si>
  <si>
    <t>711   14  160</t>
  </si>
  <si>
    <t>711   14  170</t>
  </si>
  <si>
    <t>THERMOPLASTIC, PREFORMED, WHITE, MESSAGE (BIKE AND ROUTE SHIELD)</t>
  </si>
  <si>
    <t>THERMOPLASTIC, PREFORMED, WHITE, ARROW (BIKE)</t>
  </si>
  <si>
    <t>711   17  1</t>
  </si>
  <si>
    <t>THERMOPLASTIC, REMOVE EXISTING THERMOPLASTIC PAVEMENT MARKINGS - SURFACE TO REMAIN</t>
  </si>
  <si>
    <t>FIBER OPTIC CONNECTION HARDWARE, F&amp;I, SPLICE ENCLOSURE</t>
  </si>
  <si>
    <t>649  21  24</t>
  </si>
  <si>
    <t>STEEL MAST ARM ASSEMBLY, FURNISH AND INSTALL, DOUBLE ARM 78-50'</t>
  </si>
  <si>
    <t>665  1  11</t>
  </si>
  <si>
    <t>PEDESTRIAN DETECTOR, FURNISH &amp; INSTALL, STANDARD</t>
  </si>
  <si>
    <t>635  2  12</t>
  </si>
  <si>
    <t>635  2  13</t>
  </si>
  <si>
    <t>PULL &amp; SPLICE BOX, F&amp;I, 24" x 36" COVER SIZE</t>
  </si>
  <si>
    <t>PULL &amp; SPLICE BOX, F&amp;I, 30" x 60" RECTANGULAR OR 36" ROUND COVER SIZE</t>
  </si>
  <si>
    <t>646  2  130</t>
  </si>
  <si>
    <t>ALUMINUM POLE - INDEX 17900/695-001, FURNISH &amp; INSTALL, 25'</t>
  </si>
  <si>
    <t xml:space="preserve">SMALL EQUIPMENT ENCLOSURE, FURNISH AND INSTALL, LESS THAN 10"W X 13"H X 11" D </t>
  </si>
  <si>
    <t>676  3  10</t>
  </si>
  <si>
    <t>LIGHTING CONDUCTORS, REMOVE &amp; DISPOSE, CONTRACTOR OWNS</t>
  </si>
  <si>
    <t>LIGHT POLE COMPLETE, FURNISH &amp; INSTALL STANDARD POLE STANDARD FOUNDATION, 40' MOUNTING HEIGHT</t>
  </si>
  <si>
    <t>LUMINAIRE, F&amp;I- REPLACE EXISTING LUMINAIRE ON EXISTING POLE/ARM, ROADWAY, COBRA HEAD</t>
  </si>
  <si>
    <t>POLE CABLE DISTRIBUTION SYSTEM, FURNISH AND INSTALL, CONVENTIONAL</t>
  </si>
  <si>
    <t>715  1  60</t>
  </si>
  <si>
    <t>715  4  13</t>
  </si>
  <si>
    <t>715  11  211</t>
  </si>
  <si>
    <t>715  500  1</t>
  </si>
  <si>
    <t>102   1</t>
  </si>
  <si>
    <t>101   1</t>
  </si>
  <si>
    <t>EMERGENCY GENERATOR - PORTABLE, FURNISH &amp; INSTALL</t>
  </si>
  <si>
    <t xml:space="preserve">SUBTOTAL (PROJECT NO. 6099860) - Based on Completion Time of 330 Calendar Days </t>
  </si>
  <si>
    <t xml:space="preserve">TOTAL (PROJECT NO. 6099860) with Contract Contingency - Based on Completion Time of 330 Calendar Days </t>
  </si>
  <si>
    <t>APPENDIX K BID FORM</t>
  </si>
  <si>
    <t>LOCKWOOD RIDGE ROAD AT SHOPPING CENTER INTERSECTION IMPROVEMENTS</t>
  </si>
  <si>
    <t>BID 'A' BASED ON 270 CALENDAR DAYS COMPLETITION</t>
  </si>
  <si>
    <t>Bidders must provide prices for each line items for their bid to be considered responsive.</t>
  </si>
  <si>
    <t>BID 'B' BASED ON 330 CALENDAR DAYS COMPLETITION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</si>
</sst>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##."/>
    <numFmt numFmtId="165" formatCode="&quot;$&quot;#,##0\ ;\(&quot;$&quot;#,##0\)"/>
    <numFmt numFmtId="166" formatCode="#,##0.000_);[Red]\(#,##0.000\)"/>
    <numFmt numFmtId="167" formatCode="&quot;$&quot;#,##0.00"/>
  </numFmts>
  <fonts count="3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2"/>
      <color theme="1"/>
      <name val="Arial"/>
      <family val="2"/>
    </font>
    <font>
      <b/>
      <sz val="11"/>
      <color rgb="FF00B050"/>
      <name val="Calibri"/>
      <family val="2"/>
      <scheme val="minor"/>
    </font>
    <font>
      <b/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36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8" applyNumberFormat="0" applyAlignment="0" applyProtection="0"/>
    <xf numFmtId="0" fontId="15" fillId="8" borderId="9" applyNumberFormat="0" applyAlignment="0" applyProtection="0"/>
    <xf numFmtId="0" fontId="16" fillId="8" borderId="8" applyNumberFormat="0" applyAlignment="0" applyProtection="0"/>
    <xf numFmtId="0" fontId="17" fillId="0" borderId="10" applyNumberFormat="0" applyFill="0" applyAlignment="0" applyProtection="0"/>
    <xf numFmtId="0" fontId="18" fillId="9" borderId="11" applyNumberFormat="0" applyAlignment="0" applyProtection="0"/>
    <xf numFmtId="0" fontId="19" fillId="0" borderId="0" applyNumberFormat="0" applyFill="0" applyBorder="0" applyAlignment="0" applyProtection="0"/>
    <xf numFmtId="0" fontId="7" fillId="10" borderId="12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2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22" fillId="34" borderId="0" applyNumberFormat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4" fillId="0" borderId="14" applyNumberFormat="0" applyFont="0" applyFill="0" applyAlignment="0" applyProtection="0"/>
    <xf numFmtId="44" fontId="5" fillId="0" borderId="0" applyFont="0" applyFill="0" applyBorder="0" applyAlignment="0" applyProtection="0"/>
  </cellStyleXfs>
  <cellXfs count="99">
    <xf numFmtId="0" fontId="0" fillId="0" borderId="0" xfId="0"/>
    <xf numFmtId="0" fontId="3" fillId="0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3" borderId="16" xfId="0" applyNumberFormat="1" applyFont="1" applyFill="1" applyBorder="1" applyAlignment="1">
      <alignment horizontal="center"/>
    </xf>
    <xf numFmtId="164" fontId="3" fillId="3" borderId="18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40" fontId="3" fillId="0" borderId="1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/>
    </xf>
    <xf numFmtId="40" fontId="3" fillId="0" borderId="19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5" xfId="0" applyFont="1" applyFill="1" applyBorder="1"/>
    <xf numFmtId="0" fontId="3" fillId="2" borderId="2" xfId="0" applyFont="1" applyFill="1" applyBorder="1"/>
    <xf numFmtId="40" fontId="3" fillId="2" borderId="2" xfId="0" applyNumberFormat="1" applyFont="1" applyFill="1" applyBorder="1"/>
    <xf numFmtId="164" fontId="3" fillId="2" borderId="15" xfId="0" applyNumberFormat="1" applyFont="1" applyFill="1" applyBorder="1" applyAlignment="1">
      <alignment horizontal="center"/>
    </xf>
    <xf numFmtId="164" fontId="3" fillId="3" borderId="2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3" fillId="3" borderId="16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40" fontId="3" fillId="0" borderId="21" xfId="0" applyNumberFormat="1" applyFont="1" applyFill="1" applyBorder="1" applyAlignment="1">
      <alignment horizontal="center" vertical="center"/>
    </xf>
    <xf numFmtId="167" fontId="3" fillId="3" borderId="19" xfId="635" quotePrefix="1" applyNumberFormat="1" applyFont="1" applyFill="1" applyBorder="1"/>
    <xf numFmtId="9" fontId="31" fillId="0" borderId="4" xfId="0" applyNumberFormat="1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center" vertical="center"/>
    </xf>
    <xf numFmtId="166" fontId="3" fillId="0" borderId="21" xfId="0" applyNumberFormat="1" applyFont="1" applyFill="1" applyBorder="1" applyAlignment="1">
      <alignment horizontal="center" vertical="center"/>
    </xf>
    <xf numFmtId="0" fontId="0" fillId="0" borderId="23" xfId="0" applyBorder="1"/>
    <xf numFmtId="167" fontId="3" fillId="3" borderId="25" xfId="635" quotePrefix="1" applyNumberFormat="1" applyFont="1" applyFill="1" applyBorder="1"/>
    <xf numFmtId="167" fontId="4" fillId="3" borderId="25" xfId="635" quotePrefix="1" applyNumberFormat="1" applyFont="1" applyFill="1" applyBorder="1"/>
    <xf numFmtId="40" fontId="3" fillId="0" borderId="28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0" fontId="1" fillId="0" borderId="2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0" fontId="1" fillId="0" borderId="4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/>
    </xf>
    <xf numFmtId="0" fontId="0" fillId="0" borderId="1" xfId="0" applyBorder="1"/>
    <xf numFmtId="167" fontId="34" fillId="0" borderId="25" xfId="0" applyNumberFormat="1" applyFont="1" applyFill="1" applyBorder="1" applyAlignment="1">
      <alignment vertical="center" wrapText="1"/>
    </xf>
    <xf numFmtId="0" fontId="34" fillId="35" borderId="25" xfId="0" applyFont="1" applyFill="1" applyBorder="1" applyAlignment="1">
      <alignment vertical="center" wrapText="1"/>
    </xf>
    <xf numFmtId="167" fontId="29" fillId="0" borderId="25" xfId="0" applyNumberFormat="1" applyFont="1" applyFill="1" applyBorder="1" applyAlignment="1">
      <alignment vertical="center"/>
    </xf>
    <xf numFmtId="0" fontId="1" fillId="35" borderId="32" xfId="0" applyFont="1" applyFill="1" applyBorder="1" applyAlignment="1">
      <alignment vertical="center"/>
    </xf>
    <xf numFmtId="0" fontId="0" fillId="0" borderId="0" xfId="0" applyBorder="1"/>
    <xf numFmtId="0" fontId="3" fillId="2" borderId="33" xfId="0" applyFont="1" applyFill="1" applyBorder="1"/>
    <xf numFmtId="167" fontId="3" fillId="2" borderId="33" xfId="0" applyNumberFormat="1" applyFont="1" applyFill="1" applyBorder="1"/>
    <xf numFmtId="167" fontId="3" fillId="3" borderId="19" xfId="635" quotePrefix="1" applyNumberFormat="1" applyFont="1" applyFill="1" applyBorder="1" applyAlignment="1">
      <alignment vertical="center"/>
    </xf>
    <xf numFmtId="167" fontId="30" fillId="0" borderId="25" xfId="0" applyNumberFormat="1" applyFont="1" applyBorder="1" applyAlignment="1">
      <alignment vertical="center" wrapText="1"/>
    </xf>
    <xf numFmtId="0" fontId="3" fillId="2" borderId="34" xfId="0" applyFont="1" applyFill="1" applyBorder="1"/>
    <xf numFmtId="0" fontId="3" fillId="2" borderId="24" xfId="0" applyFont="1" applyFill="1" applyBorder="1"/>
    <xf numFmtId="0" fontId="1" fillId="2" borderId="24" xfId="0" applyFont="1" applyFill="1" applyBorder="1" applyAlignment="1">
      <alignment vertical="center"/>
    </xf>
    <xf numFmtId="40" fontId="3" fillId="2" borderId="24" xfId="0" applyNumberFormat="1" applyFont="1" applyFill="1" applyBorder="1"/>
    <xf numFmtId="167" fontId="3" fillId="3" borderId="36" xfId="635" quotePrefix="1" applyNumberFormat="1" applyFont="1" applyFill="1" applyBorder="1"/>
    <xf numFmtId="167" fontId="3" fillId="2" borderId="3" xfId="0" applyNumberFormat="1" applyFont="1" applyFill="1" applyBorder="1"/>
    <xf numFmtId="0" fontId="1" fillId="35" borderId="25" xfId="0" applyFont="1" applyFill="1" applyBorder="1" applyAlignment="1">
      <alignment vertical="center"/>
    </xf>
    <xf numFmtId="0" fontId="3" fillId="2" borderId="38" xfId="0" applyFont="1" applyFill="1" applyBorder="1"/>
    <xf numFmtId="167" fontId="3" fillId="3" borderId="19" xfId="635" quotePrefix="1" applyNumberFormat="1" applyFont="1" applyFill="1" applyBorder="1" applyProtection="1">
      <protection locked="0"/>
    </xf>
    <xf numFmtId="167" fontId="3" fillId="3" borderId="1" xfId="635" quotePrefix="1" applyNumberFormat="1" applyFont="1" applyFill="1" applyBorder="1" applyProtection="1">
      <protection locked="0"/>
    </xf>
    <xf numFmtId="167" fontId="3" fillId="3" borderId="21" xfId="635" quotePrefix="1" applyNumberFormat="1" applyFont="1" applyFill="1" applyBorder="1" applyProtection="1">
      <protection locked="0"/>
    </xf>
    <xf numFmtId="167" fontId="3" fillId="3" borderId="1" xfId="0" quotePrefix="1" applyNumberFormat="1" applyFont="1" applyFill="1" applyBorder="1" applyProtection="1">
      <protection locked="0"/>
    </xf>
    <xf numFmtId="167" fontId="3" fillId="3" borderId="27" xfId="0" quotePrefix="1" applyNumberFormat="1" applyFont="1" applyFill="1" applyBorder="1" applyProtection="1">
      <protection locked="0"/>
    </xf>
    <xf numFmtId="167" fontId="3" fillId="3" borderId="19" xfId="0" quotePrefix="1" applyNumberFormat="1" applyFont="1" applyFill="1" applyBorder="1" applyAlignment="1" applyProtection="1">
      <alignment vertical="center"/>
      <protection locked="0"/>
    </xf>
    <xf numFmtId="167" fontId="3" fillId="3" borderId="1" xfId="0" quotePrefix="1" applyNumberFormat="1" applyFont="1" applyFill="1" applyBorder="1" applyAlignment="1" applyProtection="1">
      <alignment vertical="center"/>
      <protection locked="0"/>
    </xf>
    <xf numFmtId="167" fontId="2" fillId="3" borderId="1" xfId="0" quotePrefix="1" applyNumberFormat="1" applyFont="1" applyFill="1" applyBorder="1" applyAlignment="1" applyProtection="1">
      <alignment vertical="center"/>
      <protection locked="0"/>
    </xf>
    <xf numFmtId="167" fontId="3" fillId="3" borderId="21" xfId="0" quotePrefix="1" applyNumberFormat="1" applyFont="1" applyFill="1" applyBorder="1" applyAlignment="1" applyProtection="1">
      <alignment vertical="center"/>
      <protection locked="0"/>
    </xf>
    <xf numFmtId="0" fontId="29" fillId="0" borderId="22" xfId="0" applyNumberFormat="1" applyFont="1" applyBorder="1" applyAlignment="1">
      <alignment horizontal="center" vertical="center" wrapText="1"/>
    </xf>
    <xf numFmtId="0" fontId="29" fillId="0" borderId="23" xfId="0" applyNumberFormat="1" applyFont="1" applyBorder="1" applyAlignment="1">
      <alignment horizontal="center" vertical="center" wrapText="1"/>
    </xf>
    <xf numFmtId="0" fontId="29" fillId="0" borderId="31" xfId="0" applyNumberFormat="1" applyFont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3" fillId="0" borderId="24" xfId="0" applyFont="1" applyFill="1" applyBorder="1" applyAlignment="1">
      <alignment horizontal="center"/>
    </xf>
    <xf numFmtId="164" fontId="4" fillId="35" borderId="26" xfId="0" applyNumberFormat="1" applyFont="1" applyFill="1" applyBorder="1" applyAlignment="1">
      <alignment horizontal="right"/>
    </xf>
    <xf numFmtId="164" fontId="4" fillId="35" borderId="2" xfId="0" applyNumberFormat="1" applyFont="1" applyFill="1" applyBorder="1" applyAlignment="1">
      <alignment horizontal="right"/>
    </xf>
    <xf numFmtId="164" fontId="4" fillId="35" borderId="3" xfId="0" applyNumberFormat="1" applyFont="1" applyFill="1" applyBorder="1" applyAlignment="1">
      <alignment horizontal="right"/>
    </xf>
    <xf numFmtId="164" fontId="3" fillId="35" borderId="2" xfId="0" applyNumberFormat="1" applyFont="1" applyFill="1" applyBorder="1" applyAlignment="1">
      <alignment horizontal="right"/>
    </xf>
    <xf numFmtId="164" fontId="3" fillId="35" borderId="3" xfId="0" applyNumberFormat="1" applyFont="1" applyFill="1" applyBorder="1" applyAlignment="1">
      <alignment horizontal="right"/>
    </xf>
    <xf numFmtId="164" fontId="4" fillId="35" borderId="22" xfId="0" applyNumberFormat="1" applyFont="1" applyFill="1" applyBorder="1" applyAlignment="1">
      <alignment horizontal="right"/>
    </xf>
    <xf numFmtId="164" fontId="3" fillId="35" borderId="23" xfId="0" applyNumberFormat="1" applyFont="1" applyFill="1" applyBorder="1" applyAlignment="1">
      <alignment horizontal="right"/>
    </xf>
    <xf numFmtId="164" fontId="3" fillId="35" borderId="31" xfId="0" applyNumberFormat="1" applyFont="1" applyFill="1" applyBorder="1" applyAlignment="1">
      <alignment horizontal="right"/>
    </xf>
    <xf numFmtId="0" fontId="29" fillId="0" borderId="26" xfId="0" applyNumberFormat="1" applyFont="1" applyBorder="1" applyAlignment="1">
      <alignment horizontal="center" vertical="center" wrapText="1"/>
    </xf>
    <xf numFmtId="0" fontId="29" fillId="0" borderId="2" xfId="0" applyNumberFormat="1" applyFont="1" applyBorder="1" applyAlignment="1">
      <alignment horizontal="center" vertical="center" wrapText="1"/>
    </xf>
    <xf numFmtId="0" fontId="29" fillId="0" borderId="3" xfId="0" applyNumberFormat="1" applyFont="1" applyBorder="1" applyAlignment="1">
      <alignment horizontal="center" vertical="center" wrapText="1"/>
    </xf>
    <xf numFmtId="0" fontId="29" fillId="0" borderId="15" xfId="0" applyNumberFormat="1" applyFont="1" applyBorder="1" applyAlignment="1">
      <alignment horizontal="center" vertical="center" wrapText="1"/>
    </xf>
    <xf numFmtId="164" fontId="4" fillId="35" borderId="15" xfId="0" applyNumberFormat="1" applyFont="1" applyFill="1" applyBorder="1" applyAlignment="1">
      <alignment horizontal="right"/>
    </xf>
    <xf numFmtId="0" fontId="33" fillId="0" borderId="0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0" fontId="1" fillId="0" borderId="37" xfId="0" applyNumberFormat="1" applyFont="1" applyFill="1" applyBorder="1" applyAlignment="1">
      <alignment horizontal="center" vertical="center" wrapText="1"/>
    </xf>
  </cellXfs>
  <cellStyles count="636">
    <cellStyle name="20% - Accent1 2" xfId="20" xr:uid="{00000000-0005-0000-0000-000000000000}"/>
    <cellStyle name="20% - Accent2 2" xfId="24" xr:uid="{00000000-0005-0000-0000-000001000000}"/>
    <cellStyle name="20% - Accent3 2" xfId="28" xr:uid="{00000000-0005-0000-0000-000002000000}"/>
    <cellStyle name="20% - Accent4 2" xfId="32" xr:uid="{00000000-0005-0000-0000-000003000000}"/>
    <cellStyle name="20% - Accent5 2" xfId="36" xr:uid="{00000000-0005-0000-0000-000004000000}"/>
    <cellStyle name="20% - Accent6 2" xfId="40" xr:uid="{00000000-0005-0000-0000-000005000000}"/>
    <cellStyle name="40% - Accent1 2" xfId="21" xr:uid="{00000000-0005-0000-0000-000006000000}"/>
    <cellStyle name="40% - Accent2 2" xfId="25" xr:uid="{00000000-0005-0000-0000-000007000000}"/>
    <cellStyle name="40% - Accent3 2" xfId="29" xr:uid="{00000000-0005-0000-0000-000008000000}"/>
    <cellStyle name="40% - Accent4 2" xfId="33" xr:uid="{00000000-0005-0000-0000-000009000000}"/>
    <cellStyle name="40% - Accent5 2" xfId="37" xr:uid="{00000000-0005-0000-0000-00000A000000}"/>
    <cellStyle name="40% - Accent6 2" xfId="41" xr:uid="{00000000-0005-0000-0000-00000B000000}"/>
    <cellStyle name="60% - Accent1 2" xfId="22" xr:uid="{00000000-0005-0000-0000-00000C000000}"/>
    <cellStyle name="60% - Accent2 2" xfId="26" xr:uid="{00000000-0005-0000-0000-00000D000000}"/>
    <cellStyle name="60% - Accent3 2" xfId="30" xr:uid="{00000000-0005-0000-0000-00000E000000}"/>
    <cellStyle name="60% - Accent4 2" xfId="34" xr:uid="{00000000-0005-0000-0000-00000F000000}"/>
    <cellStyle name="60% - Accent5 2" xfId="38" xr:uid="{00000000-0005-0000-0000-000010000000}"/>
    <cellStyle name="60% - Accent6 2" xfId="42" xr:uid="{00000000-0005-0000-0000-000011000000}"/>
    <cellStyle name="Accent1 2" xfId="19" xr:uid="{00000000-0005-0000-0000-000012000000}"/>
    <cellStyle name="Accent2 2" xfId="23" xr:uid="{00000000-0005-0000-0000-000013000000}"/>
    <cellStyle name="Accent3 2" xfId="27" xr:uid="{00000000-0005-0000-0000-000014000000}"/>
    <cellStyle name="Accent4 2" xfId="31" xr:uid="{00000000-0005-0000-0000-000015000000}"/>
    <cellStyle name="Accent5 2" xfId="35" xr:uid="{00000000-0005-0000-0000-000016000000}"/>
    <cellStyle name="Accent6 2" xfId="39" xr:uid="{00000000-0005-0000-0000-000017000000}"/>
    <cellStyle name="Bad 2" xfId="8" xr:uid="{00000000-0005-0000-0000-000018000000}"/>
    <cellStyle name="Calculation 2" xfId="12" xr:uid="{00000000-0005-0000-0000-000019000000}"/>
    <cellStyle name="Check Cell 2" xfId="14" xr:uid="{00000000-0005-0000-0000-00001A000000}"/>
    <cellStyle name="Comma0" xfId="628" xr:uid="{00000000-0005-0000-0000-00001B000000}"/>
    <cellStyle name="Currency" xfId="635" builtinId="4"/>
    <cellStyle name="Currency 2" xfId="43" xr:uid="{00000000-0005-0000-0000-00001D000000}"/>
    <cellStyle name="Currency0" xfId="629" xr:uid="{00000000-0005-0000-0000-00001E000000}"/>
    <cellStyle name="Date" xfId="630" xr:uid="{00000000-0005-0000-0000-00001F000000}"/>
    <cellStyle name="Explanatory Text 2" xfId="17" xr:uid="{00000000-0005-0000-0000-000020000000}"/>
    <cellStyle name="Fixed" xfId="631" xr:uid="{00000000-0005-0000-0000-000021000000}"/>
    <cellStyle name="Good 2" xfId="7" xr:uid="{00000000-0005-0000-0000-000022000000}"/>
    <cellStyle name="Heading 1 2" xfId="632" xr:uid="{00000000-0005-0000-0000-000023000000}"/>
    <cellStyle name="Heading 1 3" xfId="3" xr:uid="{00000000-0005-0000-0000-000024000000}"/>
    <cellStyle name="Heading 2 2" xfId="633" xr:uid="{00000000-0005-0000-0000-000025000000}"/>
    <cellStyle name="Heading 2 3" xfId="4" xr:uid="{00000000-0005-0000-0000-000026000000}"/>
    <cellStyle name="Heading 3 2" xfId="5" xr:uid="{00000000-0005-0000-0000-000027000000}"/>
    <cellStyle name="Heading 4 2" xfId="6" xr:uid="{00000000-0005-0000-0000-000028000000}"/>
    <cellStyle name="Input 2" xfId="10" xr:uid="{00000000-0005-0000-0000-000029000000}"/>
    <cellStyle name="Linked Cell 2" xfId="13" xr:uid="{00000000-0005-0000-0000-00002A000000}"/>
    <cellStyle name="Neutral 2" xfId="9" xr:uid="{00000000-0005-0000-0000-00002B000000}"/>
    <cellStyle name="Normal" xfId="0" builtinId="0"/>
    <cellStyle name="Normal 10" xfId="54" xr:uid="{00000000-0005-0000-0000-00002D000000}"/>
    <cellStyle name="Normal 10 2" xfId="106" xr:uid="{00000000-0005-0000-0000-00002E000000}"/>
    <cellStyle name="Normal 10 3" xfId="163" xr:uid="{00000000-0005-0000-0000-00002F000000}"/>
    <cellStyle name="Normal 10 4" xfId="220" xr:uid="{00000000-0005-0000-0000-000030000000}"/>
    <cellStyle name="Normal 10 5" xfId="378" xr:uid="{00000000-0005-0000-0000-000031000000}"/>
    <cellStyle name="Normal 10 6" xfId="390" xr:uid="{00000000-0005-0000-0000-000032000000}"/>
    <cellStyle name="Normal 10 7" xfId="497" xr:uid="{00000000-0005-0000-0000-000033000000}"/>
    <cellStyle name="Normal 10 8" xfId="538" xr:uid="{00000000-0005-0000-0000-000034000000}"/>
    <cellStyle name="Normal 11" xfId="55" xr:uid="{00000000-0005-0000-0000-000035000000}"/>
    <cellStyle name="Normal 11 2" xfId="107" xr:uid="{00000000-0005-0000-0000-000036000000}"/>
    <cellStyle name="Normal 11 3" xfId="164" xr:uid="{00000000-0005-0000-0000-000037000000}"/>
    <cellStyle name="Normal 11 4" xfId="221" xr:uid="{00000000-0005-0000-0000-000038000000}"/>
    <cellStyle name="Normal 11 5" xfId="324" xr:uid="{00000000-0005-0000-0000-000039000000}"/>
    <cellStyle name="Normal 11 6" xfId="441" xr:uid="{00000000-0005-0000-0000-00003A000000}"/>
    <cellStyle name="Normal 11 7" xfId="451" xr:uid="{00000000-0005-0000-0000-00003B000000}"/>
    <cellStyle name="Normal 11 8" xfId="504" xr:uid="{00000000-0005-0000-0000-00003C000000}"/>
    <cellStyle name="Normal 12" xfId="56" xr:uid="{00000000-0005-0000-0000-00003D000000}"/>
    <cellStyle name="Normal 12 2" xfId="108" xr:uid="{00000000-0005-0000-0000-00003E000000}"/>
    <cellStyle name="Normal 12 3" xfId="165" xr:uid="{00000000-0005-0000-0000-00003F000000}"/>
    <cellStyle name="Normal 12 4" xfId="222" xr:uid="{00000000-0005-0000-0000-000040000000}"/>
    <cellStyle name="Normal 12 5" xfId="377" xr:uid="{00000000-0005-0000-0000-000041000000}"/>
    <cellStyle name="Normal 12 6" xfId="389" xr:uid="{00000000-0005-0000-0000-000042000000}"/>
    <cellStyle name="Normal 12 7" xfId="496" xr:uid="{00000000-0005-0000-0000-000043000000}"/>
    <cellStyle name="Normal 12 8" xfId="537" xr:uid="{00000000-0005-0000-0000-000044000000}"/>
    <cellStyle name="Normal 13" xfId="57" xr:uid="{00000000-0005-0000-0000-000045000000}"/>
    <cellStyle name="Normal 13 2" xfId="109" xr:uid="{00000000-0005-0000-0000-000046000000}"/>
    <cellStyle name="Normal 13 3" xfId="166" xr:uid="{00000000-0005-0000-0000-000047000000}"/>
    <cellStyle name="Normal 13 4" xfId="223" xr:uid="{00000000-0005-0000-0000-000048000000}"/>
    <cellStyle name="Normal 13 5" xfId="323" xr:uid="{00000000-0005-0000-0000-000049000000}"/>
    <cellStyle name="Normal 13 6" xfId="440" xr:uid="{00000000-0005-0000-0000-00004A000000}"/>
    <cellStyle name="Normal 13 7" xfId="450" xr:uid="{00000000-0005-0000-0000-00004B000000}"/>
    <cellStyle name="Normal 13 8" xfId="503" xr:uid="{00000000-0005-0000-0000-00004C000000}"/>
    <cellStyle name="Normal 14" xfId="45" xr:uid="{00000000-0005-0000-0000-00004D000000}"/>
    <cellStyle name="Normal 14 2" xfId="110" xr:uid="{00000000-0005-0000-0000-00004E000000}"/>
    <cellStyle name="Normal 14 3" xfId="167" xr:uid="{00000000-0005-0000-0000-00004F000000}"/>
    <cellStyle name="Normal 14 4" xfId="224" xr:uid="{00000000-0005-0000-0000-000050000000}"/>
    <cellStyle name="Normal 14 5" xfId="376" xr:uid="{00000000-0005-0000-0000-000051000000}"/>
    <cellStyle name="Normal 14 6" xfId="388" xr:uid="{00000000-0005-0000-0000-000052000000}"/>
    <cellStyle name="Normal 14 7" xfId="495" xr:uid="{00000000-0005-0000-0000-000053000000}"/>
    <cellStyle name="Normal 14 8" xfId="536" xr:uid="{00000000-0005-0000-0000-000054000000}"/>
    <cellStyle name="Normal 15" xfId="58" xr:uid="{00000000-0005-0000-0000-000055000000}"/>
    <cellStyle name="Normal 15 2" xfId="111" xr:uid="{00000000-0005-0000-0000-000056000000}"/>
    <cellStyle name="Normal 15 3" xfId="168" xr:uid="{00000000-0005-0000-0000-000057000000}"/>
    <cellStyle name="Normal 15 4" xfId="225" xr:uid="{00000000-0005-0000-0000-000058000000}"/>
    <cellStyle name="Normal 15 5" xfId="322" xr:uid="{00000000-0005-0000-0000-000059000000}"/>
    <cellStyle name="Normal 15 6" xfId="439" xr:uid="{00000000-0005-0000-0000-00005A000000}"/>
    <cellStyle name="Normal 15 7" xfId="449" xr:uid="{00000000-0005-0000-0000-00005B000000}"/>
    <cellStyle name="Normal 15 8" xfId="502" xr:uid="{00000000-0005-0000-0000-00005C000000}"/>
    <cellStyle name="Normal 16" xfId="59" xr:uid="{00000000-0005-0000-0000-00005D000000}"/>
    <cellStyle name="Normal 16 2" xfId="112" xr:uid="{00000000-0005-0000-0000-00005E000000}"/>
    <cellStyle name="Normal 16 3" xfId="169" xr:uid="{00000000-0005-0000-0000-00005F000000}"/>
    <cellStyle name="Normal 16 4" xfId="226" xr:uid="{00000000-0005-0000-0000-000060000000}"/>
    <cellStyle name="Normal 16 5" xfId="375" xr:uid="{00000000-0005-0000-0000-000061000000}"/>
    <cellStyle name="Normal 16 6" xfId="387" xr:uid="{00000000-0005-0000-0000-000062000000}"/>
    <cellStyle name="Normal 16 7" xfId="494" xr:uid="{00000000-0005-0000-0000-000063000000}"/>
    <cellStyle name="Normal 16 8" xfId="535" xr:uid="{00000000-0005-0000-0000-000064000000}"/>
    <cellStyle name="Normal 17" xfId="60" xr:uid="{00000000-0005-0000-0000-000065000000}"/>
    <cellStyle name="Normal 17 2" xfId="113" xr:uid="{00000000-0005-0000-0000-000066000000}"/>
    <cellStyle name="Normal 17 3" xfId="170" xr:uid="{00000000-0005-0000-0000-000067000000}"/>
    <cellStyle name="Normal 17 4" xfId="227" xr:uid="{00000000-0005-0000-0000-000068000000}"/>
    <cellStyle name="Normal 17 5" xfId="321" xr:uid="{00000000-0005-0000-0000-000069000000}"/>
    <cellStyle name="Normal 17 6" xfId="438" xr:uid="{00000000-0005-0000-0000-00006A000000}"/>
    <cellStyle name="Normal 17 7" xfId="448" xr:uid="{00000000-0005-0000-0000-00006B000000}"/>
    <cellStyle name="Normal 17 8" xfId="501" xr:uid="{00000000-0005-0000-0000-00006C000000}"/>
    <cellStyle name="Normal 18" xfId="61" xr:uid="{00000000-0005-0000-0000-00006D000000}"/>
    <cellStyle name="Normal 18 2" xfId="114" xr:uid="{00000000-0005-0000-0000-00006E000000}"/>
    <cellStyle name="Normal 18 3" xfId="171" xr:uid="{00000000-0005-0000-0000-00006F000000}"/>
    <cellStyle name="Normal 18 4" xfId="228" xr:uid="{00000000-0005-0000-0000-000070000000}"/>
    <cellStyle name="Normal 18 5" xfId="374" xr:uid="{00000000-0005-0000-0000-000071000000}"/>
    <cellStyle name="Normal 18 6" xfId="386" xr:uid="{00000000-0005-0000-0000-000072000000}"/>
    <cellStyle name="Normal 18 7" xfId="493" xr:uid="{00000000-0005-0000-0000-000073000000}"/>
    <cellStyle name="Normal 18 8" xfId="534" xr:uid="{00000000-0005-0000-0000-000074000000}"/>
    <cellStyle name="Normal 19" xfId="62" xr:uid="{00000000-0005-0000-0000-000075000000}"/>
    <cellStyle name="Normal 19 2" xfId="115" xr:uid="{00000000-0005-0000-0000-000076000000}"/>
    <cellStyle name="Normal 19 3" xfId="172" xr:uid="{00000000-0005-0000-0000-000077000000}"/>
    <cellStyle name="Normal 19 4" xfId="229" xr:uid="{00000000-0005-0000-0000-000078000000}"/>
    <cellStyle name="Normal 19 5" xfId="320" xr:uid="{00000000-0005-0000-0000-000079000000}"/>
    <cellStyle name="Normal 19 6" xfId="437" xr:uid="{00000000-0005-0000-0000-00007A000000}"/>
    <cellStyle name="Normal 19 7" xfId="447" xr:uid="{00000000-0005-0000-0000-00007B000000}"/>
    <cellStyle name="Normal 19 8" xfId="500" xr:uid="{00000000-0005-0000-0000-00007C000000}"/>
    <cellStyle name="Normal 2" xfId="46" xr:uid="{00000000-0005-0000-0000-00007D000000}"/>
    <cellStyle name="Normal 2 10" xfId="550" xr:uid="{00000000-0005-0000-0000-00007E000000}"/>
    <cellStyle name="Normal 2 11" xfId="556" xr:uid="{00000000-0005-0000-0000-00007F000000}"/>
    <cellStyle name="Normal 2 12" xfId="562" xr:uid="{00000000-0005-0000-0000-000080000000}"/>
    <cellStyle name="Normal 2 13" xfId="568" xr:uid="{00000000-0005-0000-0000-000081000000}"/>
    <cellStyle name="Normal 2 14" xfId="574" xr:uid="{00000000-0005-0000-0000-000082000000}"/>
    <cellStyle name="Normal 2 15" xfId="580" xr:uid="{00000000-0005-0000-0000-000083000000}"/>
    <cellStyle name="Normal 2 16" xfId="586" xr:uid="{00000000-0005-0000-0000-000084000000}"/>
    <cellStyle name="Normal 2 17" xfId="592" xr:uid="{00000000-0005-0000-0000-000085000000}"/>
    <cellStyle name="Normal 2 18" xfId="598" xr:uid="{00000000-0005-0000-0000-000086000000}"/>
    <cellStyle name="Normal 2 19" xfId="604" xr:uid="{00000000-0005-0000-0000-000087000000}"/>
    <cellStyle name="Normal 2 2" xfId="97" xr:uid="{00000000-0005-0000-0000-000088000000}"/>
    <cellStyle name="Normal 2 2 2" xfId="98" xr:uid="{00000000-0005-0000-0000-000089000000}"/>
    <cellStyle name="Normal 2 2 2 2" xfId="273" xr:uid="{00000000-0005-0000-0000-00008A000000}"/>
    <cellStyle name="Normal 2 2 2 2 2" xfId="274" xr:uid="{00000000-0005-0000-0000-00008B000000}"/>
    <cellStyle name="Normal 2 2 2 2 3" xfId="353" xr:uid="{00000000-0005-0000-0000-00008C000000}"/>
    <cellStyle name="Normal 2 2 2 2 4" xfId="342" xr:uid="{00000000-0005-0000-0000-00008D000000}"/>
    <cellStyle name="Normal 2 2 2 2 5" xfId="472" xr:uid="{00000000-0005-0000-0000-00008E000000}"/>
    <cellStyle name="Normal 2 2 2 2 6" xfId="513" xr:uid="{00000000-0005-0000-0000-00008F000000}"/>
    <cellStyle name="Normal 2 2 2 3" xfId="381" xr:uid="{00000000-0005-0000-0000-000090000000}"/>
    <cellStyle name="Normal 2 2 2 4" xfId="300" xr:uid="{00000000-0005-0000-0000-000091000000}"/>
    <cellStyle name="Normal 2 2 2 5" xfId="417" xr:uid="{00000000-0005-0000-0000-000092000000}"/>
    <cellStyle name="Normal 2 2 2 6" xfId="407" xr:uid="{00000000-0005-0000-0000-000093000000}"/>
    <cellStyle name="Normal 2 2 2 7" xfId="469" xr:uid="{00000000-0005-0000-0000-000094000000}"/>
    <cellStyle name="Normal 2 2 3" xfId="155" xr:uid="{00000000-0005-0000-0000-000095000000}"/>
    <cellStyle name="Normal 2 2 4" xfId="212" xr:uid="{00000000-0005-0000-0000-000096000000}"/>
    <cellStyle name="Normal 2 2 4 2" xfId="380" xr:uid="{00000000-0005-0000-0000-000097000000}"/>
    <cellStyle name="Normal 2 2 4 3" xfId="444" xr:uid="{00000000-0005-0000-0000-000098000000}"/>
    <cellStyle name="Normal 2 2 4 4" xfId="499" xr:uid="{00000000-0005-0000-0000-000099000000}"/>
    <cellStyle name="Normal 2 2 4 5" xfId="541" xr:uid="{00000000-0005-0000-0000-00009A000000}"/>
    <cellStyle name="Normal 2 2 4 6" xfId="543" xr:uid="{00000000-0005-0000-0000-00009B000000}"/>
    <cellStyle name="Normal 2 2 5" xfId="333" xr:uid="{00000000-0005-0000-0000-00009C000000}"/>
    <cellStyle name="Normal 2 2 6" xfId="351" xr:uid="{00000000-0005-0000-0000-00009D000000}"/>
    <cellStyle name="Normal 2 2 7" xfId="459" xr:uid="{00000000-0005-0000-0000-00009E000000}"/>
    <cellStyle name="Normal 2 2 8" xfId="511" xr:uid="{00000000-0005-0000-0000-00009F000000}"/>
    <cellStyle name="Normal 2 20" xfId="610" xr:uid="{00000000-0005-0000-0000-0000A0000000}"/>
    <cellStyle name="Normal 2 21" xfId="616" xr:uid="{00000000-0005-0000-0000-0000A1000000}"/>
    <cellStyle name="Normal 2 22" xfId="622" xr:uid="{00000000-0005-0000-0000-0000A2000000}"/>
    <cellStyle name="Normal 2 3" xfId="154" xr:uid="{00000000-0005-0000-0000-0000A3000000}"/>
    <cellStyle name="Normal 2 3 2" xfId="269" xr:uid="{00000000-0005-0000-0000-0000A4000000}"/>
    <cellStyle name="Normal 2 3 2 2" xfId="326" xr:uid="{00000000-0005-0000-0000-0000A5000000}"/>
    <cellStyle name="Normal 2 3 2 3" xfId="392" xr:uid="{00000000-0005-0000-0000-0000A6000000}"/>
    <cellStyle name="Normal 2 3 2 4" xfId="453" xr:uid="{00000000-0005-0000-0000-0000A7000000}"/>
    <cellStyle name="Normal 2 3 2 5" xfId="507" xr:uid="{00000000-0005-0000-0000-0000A8000000}"/>
    <cellStyle name="Normal 2 3 2 6" xfId="542" xr:uid="{00000000-0005-0000-0000-0000A9000000}"/>
    <cellStyle name="Normal 2 3 3" xfId="382" xr:uid="{00000000-0005-0000-0000-0000AA000000}"/>
    <cellStyle name="Normal 2 3 4" xfId="302" xr:uid="{00000000-0005-0000-0000-0000AB000000}"/>
    <cellStyle name="Normal 2 3 5" xfId="419" xr:uid="{00000000-0005-0000-0000-0000AC000000}"/>
    <cellStyle name="Normal 2 3 6" xfId="406" xr:uid="{00000000-0005-0000-0000-0000AD000000}"/>
    <cellStyle name="Normal 2 3 7" xfId="468" xr:uid="{00000000-0005-0000-0000-0000AE000000}"/>
    <cellStyle name="Normal 2 4" xfId="211" xr:uid="{00000000-0005-0000-0000-0000AF000000}"/>
    <cellStyle name="Normal 2 4 2" xfId="270" xr:uid="{00000000-0005-0000-0000-0000B0000000}"/>
    <cellStyle name="Normal 2 4 3" xfId="355" xr:uid="{00000000-0005-0000-0000-0000B1000000}"/>
    <cellStyle name="Normal 2 4 4" xfId="341" xr:uid="{00000000-0005-0000-0000-0000B2000000}"/>
    <cellStyle name="Normal 2 4 5" xfId="474" xr:uid="{00000000-0005-0000-0000-0000B3000000}"/>
    <cellStyle name="Normal 2 4 6" xfId="515" xr:uid="{00000000-0005-0000-0000-0000B4000000}"/>
    <cellStyle name="Normal 2 5" xfId="281" xr:uid="{00000000-0005-0000-0000-0000B5000000}"/>
    <cellStyle name="Normal 2 6" xfId="398" xr:uid="{00000000-0005-0000-0000-0000B6000000}"/>
    <cellStyle name="Normal 2 7" xfId="414" xr:uid="{00000000-0005-0000-0000-0000B7000000}"/>
    <cellStyle name="Normal 2 8" xfId="470" xr:uid="{00000000-0005-0000-0000-0000B8000000}"/>
    <cellStyle name="Normal 2 9" xfId="544" xr:uid="{00000000-0005-0000-0000-0000B9000000}"/>
    <cellStyle name="Normal 20" xfId="63" xr:uid="{00000000-0005-0000-0000-0000BA000000}"/>
    <cellStyle name="Normal 20 2" xfId="116" xr:uid="{00000000-0005-0000-0000-0000BB000000}"/>
    <cellStyle name="Normal 20 3" xfId="173" xr:uid="{00000000-0005-0000-0000-0000BC000000}"/>
    <cellStyle name="Normal 20 4" xfId="230" xr:uid="{00000000-0005-0000-0000-0000BD000000}"/>
    <cellStyle name="Normal 20 5" xfId="373" xr:uid="{00000000-0005-0000-0000-0000BE000000}"/>
    <cellStyle name="Normal 20 6" xfId="385" xr:uid="{00000000-0005-0000-0000-0000BF000000}"/>
    <cellStyle name="Normal 20 7" xfId="492" xr:uid="{00000000-0005-0000-0000-0000C0000000}"/>
    <cellStyle name="Normal 20 8" xfId="533" xr:uid="{00000000-0005-0000-0000-0000C1000000}"/>
    <cellStyle name="Normal 21" xfId="2" xr:uid="{00000000-0005-0000-0000-0000C2000000}"/>
    <cellStyle name="Normal 21 2" xfId="117" xr:uid="{00000000-0005-0000-0000-0000C3000000}"/>
    <cellStyle name="Normal 21 3" xfId="174" xr:uid="{00000000-0005-0000-0000-0000C4000000}"/>
    <cellStyle name="Normal 21 4" xfId="231" xr:uid="{00000000-0005-0000-0000-0000C5000000}"/>
    <cellStyle name="Normal 21 5" xfId="319" xr:uid="{00000000-0005-0000-0000-0000C6000000}"/>
    <cellStyle name="Normal 21 6" xfId="436" xr:uid="{00000000-0005-0000-0000-0000C7000000}"/>
    <cellStyle name="Normal 21 7" xfId="446" xr:uid="{00000000-0005-0000-0000-0000C8000000}"/>
    <cellStyle name="Normal 21 8" xfId="327" xr:uid="{00000000-0005-0000-0000-0000C9000000}"/>
    <cellStyle name="Normal 22" xfId="64" xr:uid="{00000000-0005-0000-0000-0000CA000000}"/>
    <cellStyle name="Normal 22 2" xfId="118" xr:uid="{00000000-0005-0000-0000-0000CB000000}"/>
    <cellStyle name="Normal 22 3" xfId="175" xr:uid="{00000000-0005-0000-0000-0000CC000000}"/>
    <cellStyle name="Normal 22 4" xfId="232" xr:uid="{00000000-0005-0000-0000-0000CD000000}"/>
    <cellStyle name="Normal 22 5" xfId="372" xr:uid="{00000000-0005-0000-0000-0000CE000000}"/>
    <cellStyle name="Normal 22 6" xfId="384" xr:uid="{00000000-0005-0000-0000-0000CF000000}"/>
    <cellStyle name="Normal 22 7" xfId="491" xr:uid="{00000000-0005-0000-0000-0000D0000000}"/>
    <cellStyle name="Normal 22 8" xfId="532" xr:uid="{00000000-0005-0000-0000-0000D1000000}"/>
    <cellStyle name="Normal 23" xfId="65" xr:uid="{00000000-0005-0000-0000-0000D2000000}"/>
    <cellStyle name="Normal 23 2" xfId="119" xr:uid="{00000000-0005-0000-0000-0000D3000000}"/>
    <cellStyle name="Normal 23 3" xfId="176" xr:uid="{00000000-0005-0000-0000-0000D4000000}"/>
    <cellStyle name="Normal 23 4" xfId="233" xr:uid="{00000000-0005-0000-0000-0000D5000000}"/>
    <cellStyle name="Normal 23 5" xfId="318" xr:uid="{00000000-0005-0000-0000-0000D6000000}"/>
    <cellStyle name="Normal 23 6" xfId="435" xr:uid="{00000000-0005-0000-0000-0000D7000000}"/>
    <cellStyle name="Normal 23 7" xfId="445" xr:uid="{00000000-0005-0000-0000-0000D8000000}"/>
    <cellStyle name="Normal 23 8" xfId="460" xr:uid="{00000000-0005-0000-0000-0000D9000000}"/>
    <cellStyle name="Normal 24" xfId="66" xr:uid="{00000000-0005-0000-0000-0000DA000000}"/>
    <cellStyle name="Normal 24 2" xfId="120" xr:uid="{00000000-0005-0000-0000-0000DB000000}"/>
    <cellStyle name="Normal 24 3" xfId="177" xr:uid="{00000000-0005-0000-0000-0000DC000000}"/>
    <cellStyle name="Normal 24 4" xfId="234" xr:uid="{00000000-0005-0000-0000-0000DD000000}"/>
    <cellStyle name="Normal 24 5" xfId="371" xr:uid="{00000000-0005-0000-0000-0000DE000000}"/>
    <cellStyle name="Normal 24 6" xfId="383" xr:uid="{00000000-0005-0000-0000-0000DF000000}"/>
    <cellStyle name="Normal 24 7" xfId="490" xr:uid="{00000000-0005-0000-0000-0000E0000000}"/>
    <cellStyle name="Normal 24 8" xfId="509" xr:uid="{00000000-0005-0000-0000-0000E1000000}"/>
    <cellStyle name="Normal 25" xfId="67" xr:uid="{00000000-0005-0000-0000-0000E2000000}"/>
    <cellStyle name="Normal 25 2" xfId="121" xr:uid="{00000000-0005-0000-0000-0000E3000000}"/>
    <cellStyle name="Normal 25 3" xfId="178" xr:uid="{00000000-0005-0000-0000-0000E4000000}"/>
    <cellStyle name="Normal 25 4" xfId="235" xr:uid="{00000000-0005-0000-0000-0000E5000000}"/>
    <cellStyle name="Normal 25 5" xfId="317" xr:uid="{00000000-0005-0000-0000-0000E6000000}"/>
    <cellStyle name="Normal 25 6" xfId="395" xr:uid="{00000000-0005-0000-0000-0000E7000000}"/>
    <cellStyle name="Normal 25 7" xfId="350" xr:uid="{00000000-0005-0000-0000-0000E8000000}"/>
    <cellStyle name="Normal 25 8" xfId="408" xr:uid="{00000000-0005-0000-0000-0000E9000000}"/>
    <cellStyle name="Normal 26" xfId="68" xr:uid="{00000000-0005-0000-0000-0000EA000000}"/>
    <cellStyle name="Normal 26 2" xfId="122" xr:uid="{00000000-0005-0000-0000-0000EB000000}"/>
    <cellStyle name="Normal 26 3" xfId="179" xr:uid="{00000000-0005-0000-0000-0000EC000000}"/>
    <cellStyle name="Normal 26 4" xfId="236" xr:uid="{00000000-0005-0000-0000-0000ED000000}"/>
    <cellStyle name="Normal 26 5" xfId="330" xr:uid="{00000000-0005-0000-0000-0000EE000000}"/>
    <cellStyle name="Normal 26 6" xfId="298" xr:uid="{00000000-0005-0000-0000-0000EF000000}"/>
    <cellStyle name="Normal 26 7" xfId="456" xr:uid="{00000000-0005-0000-0000-0000F0000000}"/>
    <cellStyle name="Normal 26 8" xfId="531" xr:uid="{00000000-0005-0000-0000-0000F1000000}"/>
    <cellStyle name="Normal 27" xfId="69" xr:uid="{00000000-0005-0000-0000-0000F2000000}"/>
    <cellStyle name="Normal 27 2" xfId="123" xr:uid="{00000000-0005-0000-0000-0000F3000000}"/>
    <cellStyle name="Normal 27 3" xfId="180" xr:uid="{00000000-0005-0000-0000-0000F4000000}"/>
    <cellStyle name="Normal 27 4" xfId="237" xr:uid="{00000000-0005-0000-0000-0000F5000000}"/>
    <cellStyle name="Normal 27 5" xfId="277" xr:uid="{00000000-0005-0000-0000-0000F6000000}"/>
    <cellStyle name="Normal 27 6" xfId="434" xr:uid="{00000000-0005-0000-0000-0000F7000000}"/>
    <cellStyle name="Normal 27 7" xfId="393" xr:uid="{00000000-0005-0000-0000-0000F8000000}"/>
    <cellStyle name="Normal 27 8" xfId="413" xr:uid="{00000000-0005-0000-0000-0000F9000000}"/>
    <cellStyle name="Normal 28" xfId="70" xr:uid="{00000000-0005-0000-0000-0000FA000000}"/>
    <cellStyle name="Normal 28 2" xfId="124" xr:uid="{00000000-0005-0000-0000-0000FB000000}"/>
    <cellStyle name="Normal 28 3" xfId="181" xr:uid="{00000000-0005-0000-0000-0000FC000000}"/>
    <cellStyle name="Normal 28 4" xfId="238" xr:uid="{00000000-0005-0000-0000-0000FD000000}"/>
    <cellStyle name="Normal 28 5" xfId="370" xr:uid="{00000000-0005-0000-0000-0000FE000000}"/>
    <cellStyle name="Normal 28 6" xfId="282" xr:uid="{00000000-0005-0000-0000-0000FF000000}"/>
    <cellStyle name="Normal 28 7" xfId="489" xr:uid="{00000000-0005-0000-0000-000000010000}"/>
    <cellStyle name="Normal 28 8" xfId="530" xr:uid="{00000000-0005-0000-0000-000001010000}"/>
    <cellStyle name="Normal 29" xfId="71" xr:uid="{00000000-0005-0000-0000-000002010000}"/>
    <cellStyle name="Normal 29 2" xfId="125" xr:uid="{00000000-0005-0000-0000-000003010000}"/>
    <cellStyle name="Normal 29 3" xfId="182" xr:uid="{00000000-0005-0000-0000-000004010000}"/>
    <cellStyle name="Normal 29 4" xfId="239" xr:uid="{00000000-0005-0000-0000-000005010000}"/>
    <cellStyle name="Normal 29 5" xfId="316" xr:uid="{00000000-0005-0000-0000-000006010000}"/>
    <cellStyle name="Normal 29 6" xfId="433" xr:uid="{00000000-0005-0000-0000-000007010000}"/>
    <cellStyle name="Normal 29 7" xfId="399" xr:uid="{00000000-0005-0000-0000-000008010000}"/>
    <cellStyle name="Normal 29 8" xfId="461" xr:uid="{00000000-0005-0000-0000-000009010000}"/>
    <cellStyle name="Normal 3" xfId="47" xr:uid="{00000000-0005-0000-0000-00000A010000}"/>
    <cellStyle name="Normal 3 10" xfId="551" xr:uid="{00000000-0005-0000-0000-00000B010000}"/>
    <cellStyle name="Normal 3 11" xfId="557" xr:uid="{00000000-0005-0000-0000-00000C010000}"/>
    <cellStyle name="Normal 3 12" xfId="563" xr:uid="{00000000-0005-0000-0000-00000D010000}"/>
    <cellStyle name="Normal 3 13" xfId="569" xr:uid="{00000000-0005-0000-0000-00000E010000}"/>
    <cellStyle name="Normal 3 14" xfId="575" xr:uid="{00000000-0005-0000-0000-00000F010000}"/>
    <cellStyle name="Normal 3 15" xfId="581" xr:uid="{00000000-0005-0000-0000-000010010000}"/>
    <cellStyle name="Normal 3 16" xfId="587" xr:uid="{00000000-0005-0000-0000-000011010000}"/>
    <cellStyle name="Normal 3 17" xfId="593" xr:uid="{00000000-0005-0000-0000-000012010000}"/>
    <cellStyle name="Normal 3 18" xfId="599" xr:uid="{00000000-0005-0000-0000-000013010000}"/>
    <cellStyle name="Normal 3 19" xfId="605" xr:uid="{00000000-0005-0000-0000-000014010000}"/>
    <cellStyle name="Normal 3 2" xfId="99" xr:uid="{00000000-0005-0000-0000-000015010000}"/>
    <cellStyle name="Normal 3 20" xfId="611" xr:uid="{00000000-0005-0000-0000-000016010000}"/>
    <cellStyle name="Normal 3 21" xfId="617" xr:uid="{00000000-0005-0000-0000-000017010000}"/>
    <cellStyle name="Normal 3 22" xfId="623" xr:uid="{00000000-0005-0000-0000-000018010000}"/>
    <cellStyle name="Normal 3 3" xfId="156" xr:uid="{00000000-0005-0000-0000-000019010000}"/>
    <cellStyle name="Normal 3 4" xfId="213" xr:uid="{00000000-0005-0000-0000-00001A010000}"/>
    <cellStyle name="Normal 3 5" xfId="280" xr:uid="{00000000-0005-0000-0000-00001B010000}"/>
    <cellStyle name="Normal 3 6" xfId="397" xr:uid="{00000000-0005-0000-0000-00001C010000}"/>
    <cellStyle name="Normal 3 7" xfId="343" xr:uid="{00000000-0005-0000-0000-00001D010000}"/>
    <cellStyle name="Normal 3 8" xfId="416" xr:uid="{00000000-0005-0000-0000-00001E010000}"/>
    <cellStyle name="Normal 3 9" xfId="545" xr:uid="{00000000-0005-0000-0000-00001F010000}"/>
    <cellStyle name="Normal 30" xfId="72" xr:uid="{00000000-0005-0000-0000-000020010000}"/>
    <cellStyle name="Normal 30 2" xfId="126" xr:uid="{00000000-0005-0000-0000-000021010000}"/>
    <cellStyle name="Normal 30 3" xfId="183" xr:uid="{00000000-0005-0000-0000-000022010000}"/>
    <cellStyle name="Normal 30 4" xfId="240" xr:uid="{00000000-0005-0000-0000-000023010000}"/>
    <cellStyle name="Normal 30 5" xfId="369" xr:uid="{00000000-0005-0000-0000-000024010000}"/>
    <cellStyle name="Normal 30 6" xfId="334" xr:uid="{00000000-0005-0000-0000-000025010000}"/>
    <cellStyle name="Normal 30 7" xfId="488" xr:uid="{00000000-0005-0000-0000-000026010000}"/>
    <cellStyle name="Normal 30 8" xfId="529" xr:uid="{00000000-0005-0000-0000-000027010000}"/>
    <cellStyle name="Normal 31" xfId="73" xr:uid="{00000000-0005-0000-0000-000028010000}"/>
    <cellStyle name="Normal 31 2" xfId="127" xr:uid="{00000000-0005-0000-0000-000029010000}"/>
    <cellStyle name="Normal 31 3" xfId="184" xr:uid="{00000000-0005-0000-0000-00002A010000}"/>
    <cellStyle name="Normal 31 4" xfId="241" xr:uid="{00000000-0005-0000-0000-00002B010000}"/>
    <cellStyle name="Normal 31 5" xfId="315" xr:uid="{00000000-0005-0000-0000-00002C010000}"/>
    <cellStyle name="Normal 31 6" xfId="432" xr:uid="{00000000-0005-0000-0000-00002D010000}"/>
    <cellStyle name="Normal 31 7" xfId="297" xr:uid="{00000000-0005-0000-0000-00002E010000}"/>
    <cellStyle name="Normal 31 8" xfId="292" xr:uid="{00000000-0005-0000-0000-00002F010000}"/>
    <cellStyle name="Normal 32 2" xfId="128" xr:uid="{00000000-0005-0000-0000-000030010000}"/>
    <cellStyle name="Normal 32 3" xfId="185" xr:uid="{00000000-0005-0000-0000-000031010000}"/>
    <cellStyle name="Normal 32 4" xfId="242" xr:uid="{00000000-0005-0000-0000-000032010000}"/>
    <cellStyle name="Normal 32 5" xfId="368" xr:uid="{00000000-0005-0000-0000-000033010000}"/>
    <cellStyle name="Normal 32 6" xfId="283" xr:uid="{00000000-0005-0000-0000-000034010000}"/>
    <cellStyle name="Normal 32 7" xfId="487" xr:uid="{00000000-0005-0000-0000-000035010000}"/>
    <cellStyle name="Normal 32 8" xfId="528" xr:uid="{00000000-0005-0000-0000-000036010000}"/>
    <cellStyle name="Normal 33" xfId="74" xr:uid="{00000000-0005-0000-0000-000037010000}"/>
    <cellStyle name="Normal 33 2" xfId="129" xr:uid="{00000000-0005-0000-0000-000038010000}"/>
    <cellStyle name="Normal 33 3" xfId="186" xr:uid="{00000000-0005-0000-0000-000039010000}"/>
    <cellStyle name="Normal 33 4" xfId="243" xr:uid="{00000000-0005-0000-0000-00003A010000}"/>
    <cellStyle name="Normal 33 5" xfId="314" xr:uid="{00000000-0005-0000-0000-00003B010000}"/>
    <cellStyle name="Normal 33 6" xfId="431" xr:uid="{00000000-0005-0000-0000-00003C010000}"/>
    <cellStyle name="Normal 33 7" xfId="400" xr:uid="{00000000-0005-0000-0000-00003D010000}"/>
    <cellStyle name="Normal 33 8" xfId="462" xr:uid="{00000000-0005-0000-0000-00003E010000}"/>
    <cellStyle name="Normal 34" xfId="75" xr:uid="{00000000-0005-0000-0000-00003F010000}"/>
    <cellStyle name="Normal 34 2" xfId="130" xr:uid="{00000000-0005-0000-0000-000040010000}"/>
    <cellStyle name="Normal 34 3" xfId="187" xr:uid="{00000000-0005-0000-0000-000041010000}"/>
    <cellStyle name="Normal 34 4" xfId="244" xr:uid="{00000000-0005-0000-0000-000042010000}"/>
    <cellStyle name="Normal 34 5" xfId="367" xr:uid="{00000000-0005-0000-0000-000043010000}"/>
    <cellStyle name="Normal 34 6" xfId="335" xr:uid="{00000000-0005-0000-0000-000044010000}"/>
    <cellStyle name="Normal 34 7" xfId="486" xr:uid="{00000000-0005-0000-0000-000045010000}"/>
    <cellStyle name="Normal 34 8" xfId="527" xr:uid="{00000000-0005-0000-0000-000046010000}"/>
    <cellStyle name="Normal 35" xfId="76" xr:uid="{00000000-0005-0000-0000-000047010000}"/>
    <cellStyle name="Normal 35 2" xfId="131" xr:uid="{00000000-0005-0000-0000-000048010000}"/>
    <cellStyle name="Normal 35 3" xfId="188" xr:uid="{00000000-0005-0000-0000-000049010000}"/>
    <cellStyle name="Normal 35 4" xfId="245" xr:uid="{00000000-0005-0000-0000-00004A010000}"/>
    <cellStyle name="Normal 35 5" xfId="313" xr:uid="{00000000-0005-0000-0000-00004B010000}"/>
    <cellStyle name="Normal 35 6" xfId="430" xr:uid="{00000000-0005-0000-0000-00004C010000}"/>
    <cellStyle name="Normal 35 7" xfId="349" xr:uid="{00000000-0005-0000-0000-00004D010000}"/>
    <cellStyle name="Normal 35 8" xfId="412" xr:uid="{00000000-0005-0000-0000-00004E010000}"/>
    <cellStyle name="Normal 36" xfId="77" xr:uid="{00000000-0005-0000-0000-00004F010000}"/>
    <cellStyle name="Normal 36 2" xfId="132" xr:uid="{00000000-0005-0000-0000-000050010000}"/>
    <cellStyle name="Normal 36 3" xfId="189" xr:uid="{00000000-0005-0000-0000-000051010000}"/>
    <cellStyle name="Normal 36 4" xfId="246" xr:uid="{00000000-0005-0000-0000-000052010000}"/>
    <cellStyle name="Normal 36 5" xfId="366" xr:uid="{00000000-0005-0000-0000-000053010000}"/>
    <cellStyle name="Normal 36 6" xfId="284" xr:uid="{00000000-0005-0000-0000-000054010000}"/>
    <cellStyle name="Normal 36 7" xfId="485" xr:uid="{00000000-0005-0000-0000-000055010000}"/>
    <cellStyle name="Normal 36 8" xfId="526" xr:uid="{00000000-0005-0000-0000-000056010000}"/>
    <cellStyle name="Normal 37" xfId="78" xr:uid="{00000000-0005-0000-0000-000057010000}"/>
    <cellStyle name="Normal 37 2" xfId="133" xr:uid="{00000000-0005-0000-0000-000058010000}"/>
    <cellStyle name="Normal 37 3" xfId="190" xr:uid="{00000000-0005-0000-0000-000059010000}"/>
    <cellStyle name="Normal 37 4" xfId="247" xr:uid="{00000000-0005-0000-0000-00005A010000}"/>
    <cellStyle name="Normal 37 5" xfId="312" xr:uid="{00000000-0005-0000-0000-00005B010000}"/>
    <cellStyle name="Normal 37 6" xfId="429" xr:uid="{00000000-0005-0000-0000-00005C010000}"/>
    <cellStyle name="Normal 37 7" xfId="401" xr:uid="{00000000-0005-0000-0000-00005D010000}"/>
    <cellStyle name="Normal 37 8" xfId="463" xr:uid="{00000000-0005-0000-0000-00005E010000}"/>
    <cellStyle name="Normal 38" xfId="79" xr:uid="{00000000-0005-0000-0000-00005F010000}"/>
    <cellStyle name="Normal 38 2" xfId="134" xr:uid="{00000000-0005-0000-0000-000060010000}"/>
    <cellStyle name="Normal 38 3" xfId="191" xr:uid="{00000000-0005-0000-0000-000061010000}"/>
    <cellStyle name="Normal 38 4" xfId="248" xr:uid="{00000000-0005-0000-0000-000062010000}"/>
    <cellStyle name="Normal 38 5" xfId="365" xr:uid="{00000000-0005-0000-0000-000063010000}"/>
    <cellStyle name="Normal 38 6" xfId="336" xr:uid="{00000000-0005-0000-0000-000064010000}"/>
    <cellStyle name="Normal 38 7" xfId="484" xr:uid="{00000000-0005-0000-0000-000065010000}"/>
    <cellStyle name="Normal 38 8" xfId="525" xr:uid="{00000000-0005-0000-0000-000066010000}"/>
    <cellStyle name="Normal 39" xfId="80" xr:uid="{00000000-0005-0000-0000-000067010000}"/>
    <cellStyle name="Normal 39 2" xfId="135" xr:uid="{00000000-0005-0000-0000-000068010000}"/>
    <cellStyle name="Normal 39 3" xfId="192" xr:uid="{00000000-0005-0000-0000-000069010000}"/>
    <cellStyle name="Normal 39 4" xfId="249" xr:uid="{00000000-0005-0000-0000-00006A010000}"/>
    <cellStyle name="Normal 39 5" xfId="311" xr:uid="{00000000-0005-0000-0000-00006B010000}"/>
    <cellStyle name="Normal 39 6" xfId="428" xr:uid="{00000000-0005-0000-0000-00006C010000}"/>
    <cellStyle name="Normal 39 7" xfId="296" xr:uid="{00000000-0005-0000-0000-00006D010000}"/>
    <cellStyle name="Normal 39 8" xfId="344" xr:uid="{00000000-0005-0000-0000-00006E010000}"/>
    <cellStyle name="Normal 4" xfId="48" xr:uid="{00000000-0005-0000-0000-00006F010000}"/>
    <cellStyle name="Normal 4 10" xfId="552" xr:uid="{00000000-0005-0000-0000-000070010000}"/>
    <cellStyle name="Normal 4 11" xfId="558" xr:uid="{00000000-0005-0000-0000-000071010000}"/>
    <cellStyle name="Normal 4 12" xfId="564" xr:uid="{00000000-0005-0000-0000-000072010000}"/>
    <cellStyle name="Normal 4 13" xfId="570" xr:uid="{00000000-0005-0000-0000-000073010000}"/>
    <cellStyle name="Normal 4 14" xfId="576" xr:uid="{00000000-0005-0000-0000-000074010000}"/>
    <cellStyle name="Normal 4 15" xfId="582" xr:uid="{00000000-0005-0000-0000-000075010000}"/>
    <cellStyle name="Normal 4 16" xfId="588" xr:uid="{00000000-0005-0000-0000-000076010000}"/>
    <cellStyle name="Normal 4 17" xfId="594" xr:uid="{00000000-0005-0000-0000-000077010000}"/>
    <cellStyle name="Normal 4 18" xfId="600" xr:uid="{00000000-0005-0000-0000-000078010000}"/>
    <cellStyle name="Normal 4 19" xfId="606" xr:uid="{00000000-0005-0000-0000-000079010000}"/>
    <cellStyle name="Normal 4 2" xfId="100" xr:uid="{00000000-0005-0000-0000-00007A010000}"/>
    <cellStyle name="Normal 4 20" xfId="612" xr:uid="{00000000-0005-0000-0000-00007B010000}"/>
    <cellStyle name="Normal 4 21" xfId="618" xr:uid="{00000000-0005-0000-0000-00007C010000}"/>
    <cellStyle name="Normal 4 22" xfId="624" xr:uid="{00000000-0005-0000-0000-00007D010000}"/>
    <cellStyle name="Normal 4 3" xfId="157" xr:uid="{00000000-0005-0000-0000-00007E010000}"/>
    <cellStyle name="Normal 4 4" xfId="214" xr:uid="{00000000-0005-0000-0000-00007F010000}"/>
    <cellStyle name="Normal 4 5" xfId="332" xr:uid="{00000000-0005-0000-0000-000080010000}"/>
    <cellStyle name="Normal 4 6" xfId="275" xr:uid="{00000000-0005-0000-0000-000081010000}"/>
    <cellStyle name="Normal 4 7" xfId="458" xr:uid="{00000000-0005-0000-0000-000082010000}"/>
    <cellStyle name="Normal 4 8" xfId="510" xr:uid="{00000000-0005-0000-0000-000083010000}"/>
    <cellStyle name="Normal 4 9" xfId="546" xr:uid="{00000000-0005-0000-0000-000084010000}"/>
    <cellStyle name="Normal 40" xfId="81" xr:uid="{00000000-0005-0000-0000-000085010000}"/>
    <cellStyle name="Normal 40 2" xfId="136" xr:uid="{00000000-0005-0000-0000-000086010000}"/>
    <cellStyle name="Normal 40 3" xfId="193" xr:uid="{00000000-0005-0000-0000-000087010000}"/>
    <cellStyle name="Normal 40 4" xfId="250" xr:uid="{00000000-0005-0000-0000-000088010000}"/>
    <cellStyle name="Normal 40 5" xfId="364" xr:uid="{00000000-0005-0000-0000-000089010000}"/>
    <cellStyle name="Normal 40 6" xfId="285" xr:uid="{00000000-0005-0000-0000-00008A010000}"/>
    <cellStyle name="Normal 40 7" xfId="483" xr:uid="{00000000-0005-0000-0000-00008B010000}"/>
    <cellStyle name="Normal 40 8" xfId="524" xr:uid="{00000000-0005-0000-0000-00008C010000}"/>
    <cellStyle name="Normal 41" xfId="82" xr:uid="{00000000-0005-0000-0000-00008D010000}"/>
    <cellStyle name="Normal 41 2" xfId="137" xr:uid="{00000000-0005-0000-0000-00008E010000}"/>
    <cellStyle name="Normal 41 3" xfId="194" xr:uid="{00000000-0005-0000-0000-00008F010000}"/>
    <cellStyle name="Normal 41 4" xfId="251" xr:uid="{00000000-0005-0000-0000-000090010000}"/>
    <cellStyle name="Normal 41 5" xfId="310" xr:uid="{00000000-0005-0000-0000-000091010000}"/>
    <cellStyle name="Normal 41 6" xfId="427" xr:uid="{00000000-0005-0000-0000-000092010000}"/>
    <cellStyle name="Normal 41 7" xfId="402" xr:uid="{00000000-0005-0000-0000-000093010000}"/>
    <cellStyle name="Normal 41 8" xfId="464" xr:uid="{00000000-0005-0000-0000-000094010000}"/>
    <cellStyle name="Normal 42 2" xfId="138" xr:uid="{00000000-0005-0000-0000-000095010000}"/>
    <cellStyle name="Normal 42 3" xfId="195" xr:uid="{00000000-0005-0000-0000-000096010000}"/>
    <cellStyle name="Normal 42 4" xfId="252" xr:uid="{00000000-0005-0000-0000-000097010000}"/>
    <cellStyle name="Normal 42 5" xfId="363" xr:uid="{00000000-0005-0000-0000-000098010000}"/>
    <cellStyle name="Normal 42 6" xfId="337" xr:uid="{00000000-0005-0000-0000-000099010000}"/>
    <cellStyle name="Normal 42 7" xfId="482" xr:uid="{00000000-0005-0000-0000-00009A010000}"/>
    <cellStyle name="Normal 42 8" xfId="523" xr:uid="{00000000-0005-0000-0000-00009B010000}"/>
    <cellStyle name="Normal 43" xfId="83" xr:uid="{00000000-0005-0000-0000-00009C010000}"/>
    <cellStyle name="Normal 43 2" xfId="139" xr:uid="{00000000-0005-0000-0000-00009D010000}"/>
    <cellStyle name="Normal 43 3" xfId="196" xr:uid="{00000000-0005-0000-0000-00009E010000}"/>
    <cellStyle name="Normal 43 4" xfId="253" xr:uid="{00000000-0005-0000-0000-00009F010000}"/>
    <cellStyle name="Normal 43 5" xfId="309" xr:uid="{00000000-0005-0000-0000-0000A0010000}"/>
    <cellStyle name="Normal 43 6" xfId="426" xr:uid="{00000000-0005-0000-0000-0000A1010000}"/>
    <cellStyle name="Normal 43 7" xfId="348" xr:uid="{00000000-0005-0000-0000-0000A2010000}"/>
    <cellStyle name="Normal 43 8" xfId="411" xr:uid="{00000000-0005-0000-0000-0000A3010000}"/>
    <cellStyle name="Normal 44" xfId="84" xr:uid="{00000000-0005-0000-0000-0000A4010000}"/>
    <cellStyle name="Normal 44 2" xfId="140" xr:uid="{00000000-0005-0000-0000-0000A5010000}"/>
    <cellStyle name="Normal 44 3" xfId="197" xr:uid="{00000000-0005-0000-0000-0000A6010000}"/>
    <cellStyle name="Normal 44 4" xfId="254" xr:uid="{00000000-0005-0000-0000-0000A7010000}"/>
    <cellStyle name="Normal 44 5" xfId="362" xr:uid="{00000000-0005-0000-0000-0000A8010000}"/>
    <cellStyle name="Normal 44 6" xfId="286" xr:uid="{00000000-0005-0000-0000-0000A9010000}"/>
    <cellStyle name="Normal 44 7" xfId="481" xr:uid="{00000000-0005-0000-0000-0000AA010000}"/>
    <cellStyle name="Normal 44 8" xfId="508" xr:uid="{00000000-0005-0000-0000-0000AB010000}"/>
    <cellStyle name="Normal 45 2" xfId="141" xr:uid="{00000000-0005-0000-0000-0000AC010000}"/>
    <cellStyle name="Normal 45 3" xfId="198" xr:uid="{00000000-0005-0000-0000-0000AD010000}"/>
    <cellStyle name="Normal 45 4" xfId="255" xr:uid="{00000000-0005-0000-0000-0000AE010000}"/>
    <cellStyle name="Normal 45 5" xfId="308" xr:uid="{00000000-0005-0000-0000-0000AF010000}"/>
    <cellStyle name="Normal 45 6" xfId="394" xr:uid="{00000000-0005-0000-0000-0000B0010000}"/>
    <cellStyle name="Normal 45 7" xfId="403" xr:uid="{00000000-0005-0000-0000-0000B1010000}"/>
    <cellStyle name="Normal 45 8" xfId="471" xr:uid="{00000000-0005-0000-0000-0000B2010000}"/>
    <cellStyle name="Normal 46" xfId="85" xr:uid="{00000000-0005-0000-0000-0000B3010000}"/>
    <cellStyle name="Normal 46 2" xfId="142" xr:uid="{00000000-0005-0000-0000-0000B4010000}"/>
    <cellStyle name="Normal 46 3" xfId="199" xr:uid="{00000000-0005-0000-0000-0000B5010000}"/>
    <cellStyle name="Normal 46 4" xfId="256" xr:uid="{00000000-0005-0000-0000-0000B6010000}"/>
    <cellStyle name="Normal 46 5" xfId="329" xr:uid="{00000000-0005-0000-0000-0000B7010000}"/>
    <cellStyle name="Normal 46 6" xfId="352" xr:uid="{00000000-0005-0000-0000-0000B8010000}"/>
    <cellStyle name="Normal 46 7" xfId="455" xr:uid="{00000000-0005-0000-0000-0000B9010000}"/>
    <cellStyle name="Normal 46 8" xfId="522" xr:uid="{00000000-0005-0000-0000-0000BA010000}"/>
    <cellStyle name="Normal 47" xfId="86" xr:uid="{00000000-0005-0000-0000-0000BB010000}"/>
    <cellStyle name="Normal 47 2" xfId="143" xr:uid="{00000000-0005-0000-0000-0000BC010000}"/>
    <cellStyle name="Normal 47 3" xfId="200" xr:uid="{00000000-0005-0000-0000-0000BD010000}"/>
    <cellStyle name="Normal 47 4" xfId="257" xr:uid="{00000000-0005-0000-0000-0000BE010000}"/>
    <cellStyle name="Normal 47 5" xfId="276" xr:uid="{00000000-0005-0000-0000-0000BF010000}"/>
    <cellStyle name="Normal 47 6" xfId="425" xr:uid="{00000000-0005-0000-0000-0000C0010000}"/>
    <cellStyle name="Normal 47 7" xfId="291" xr:uid="{00000000-0005-0000-0000-0000C1010000}"/>
    <cellStyle name="Normal 47 8" xfId="465" xr:uid="{00000000-0005-0000-0000-0000C2010000}"/>
    <cellStyle name="Normal 48" xfId="87" xr:uid="{00000000-0005-0000-0000-0000C3010000}"/>
    <cellStyle name="Normal 48 2" xfId="144" xr:uid="{00000000-0005-0000-0000-0000C4010000}"/>
    <cellStyle name="Normal 48 3" xfId="201" xr:uid="{00000000-0005-0000-0000-0000C5010000}"/>
    <cellStyle name="Normal 48 4" xfId="258" xr:uid="{00000000-0005-0000-0000-0000C6010000}"/>
    <cellStyle name="Normal 48 5" xfId="361" xr:uid="{00000000-0005-0000-0000-0000C7010000}"/>
    <cellStyle name="Normal 48 6" xfId="338" xr:uid="{00000000-0005-0000-0000-0000C8010000}"/>
    <cellStyle name="Normal 48 7" xfId="480" xr:uid="{00000000-0005-0000-0000-0000C9010000}"/>
    <cellStyle name="Normal 48 8" xfId="521" xr:uid="{00000000-0005-0000-0000-0000CA010000}"/>
    <cellStyle name="Normal 49 2" xfId="268" xr:uid="{00000000-0005-0000-0000-0000CB010000}"/>
    <cellStyle name="Normal 49 3" xfId="356" xr:uid="{00000000-0005-0000-0000-0000CC010000}"/>
    <cellStyle name="Normal 49 4" xfId="289" xr:uid="{00000000-0005-0000-0000-0000CD010000}"/>
    <cellStyle name="Normal 49 5" xfId="475" xr:uid="{00000000-0005-0000-0000-0000CE010000}"/>
    <cellStyle name="Normal 49 6" xfId="516" xr:uid="{00000000-0005-0000-0000-0000CF010000}"/>
    <cellStyle name="Normal 5" xfId="49" xr:uid="{00000000-0005-0000-0000-0000D0010000}"/>
    <cellStyle name="Normal 5 10" xfId="553" xr:uid="{00000000-0005-0000-0000-0000D1010000}"/>
    <cellStyle name="Normal 5 11" xfId="559" xr:uid="{00000000-0005-0000-0000-0000D2010000}"/>
    <cellStyle name="Normal 5 12" xfId="565" xr:uid="{00000000-0005-0000-0000-0000D3010000}"/>
    <cellStyle name="Normal 5 13" xfId="571" xr:uid="{00000000-0005-0000-0000-0000D4010000}"/>
    <cellStyle name="Normal 5 14" xfId="577" xr:uid="{00000000-0005-0000-0000-0000D5010000}"/>
    <cellStyle name="Normal 5 15" xfId="583" xr:uid="{00000000-0005-0000-0000-0000D6010000}"/>
    <cellStyle name="Normal 5 16" xfId="589" xr:uid="{00000000-0005-0000-0000-0000D7010000}"/>
    <cellStyle name="Normal 5 17" xfId="595" xr:uid="{00000000-0005-0000-0000-0000D8010000}"/>
    <cellStyle name="Normal 5 18" xfId="601" xr:uid="{00000000-0005-0000-0000-0000D9010000}"/>
    <cellStyle name="Normal 5 19" xfId="607" xr:uid="{00000000-0005-0000-0000-0000DA010000}"/>
    <cellStyle name="Normal 5 2" xfId="101" xr:uid="{00000000-0005-0000-0000-0000DB010000}"/>
    <cellStyle name="Normal 5 20" xfId="613" xr:uid="{00000000-0005-0000-0000-0000DC010000}"/>
    <cellStyle name="Normal 5 21" xfId="619" xr:uid="{00000000-0005-0000-0000-0000DD010000}"/>
    <cellStyle name="Normal 5 22" xfId="625" xr:uid="{00000000-0005-0000-0000-0000DE010000}"/>
    <cellStyle name="Normal 5 3" xfId="158" xr:uid="{00000000-0005-0000-0000-0000DF010000}"/>
    <cellStyle name="Normal 5 4" xfId="215" xr:uid="{00000000-0005-0000-0000-0000E0010000}"/>
    <cellStyle name="Normal 5 5" xfId="279" xr:uid="{00000000-0005-0000-0000-0000E1010000}"/>
    <cellStyle name="Normal 5 6" xfId="396" xr:uid="{00000000-0005-0000-0000-0000E2010000}"/>
    <cellStyle name="Normal 5 7" xfId="415" xr:uid="{00000000-0005-0000-0000-0000E3010000}"/>
    <cellStyle name="Normal 5 8" xfId="454" xr:uid="{00000000-0005-0000-0000-0000E4010000}"/>
    <cellStyle name="Normal 5 9" xfId="547" xr:uid="{00000000-0005-0000-0000-0000E5010000}"/>
    <cellStyle name="Normal 50" xfId="88" xr:uid="{00000000-0005-0000-0000-0000E6010000}"/>
    <cellStyle name="Normal 50 2" xfId="145" xr:uid="{00000000-0005-0000-0000-0000E7010000}"/>
    <cellStyle name="Normal 50 3" xfId="202" xr:uid="{00000000-0005-0000-0000-0000E8010000}"/>
    <cellStyle name="Normal 50 4" xfId="259" xr:uid="{00000000-0005-0000-0000-0000E9010000}"/>
    <cellStyle name="Normal 50 5" xfId="307" xr:uid="{00000000-0005-0000-0000-0000EA010000}"/>
    <cellStyle name="Normal 50 6" xfId="424" xr:uid="{00000000-0005-0000-0000-0000EB010000}"/>
    <cellStyle name="Normal 50 7" xfId="295" xr:uid="{00000000-0005-0000-0000-0000EC010000}"/>
    <cellStyle name="Normal 50 8" xfId="293" xr:uid="{00000000-0005-0000-0000-0000ED010000}"/>
    <cellStyle name="Normal 51 2" xfId="146" xr:uid="{00000000-0005-0000-0000-0000EE010000}"/>
    <cellStyle name="Normal 51 3" xfId="203" xr:uid="{00000000-0005-0000-0000-0000EF010000}"/>
    <cellStyle name="Normal 51 4" xfId="260" xr:uid="{00000000-0005-0000-0000-0000F0010000}"/>
    <cellStyle name="Normal 51 5" xfId="360" xr:uid="{00000000-0005-0000-0000-0000F1010000}"/>
    <cellStyle name="Normal 51 6" xfId="287" xr:uid="{00000000-0005-0000-0000-0000F2010000}"/>
    <cellStyle name="Normal 51 7" xfId="479" xr:uid="{00000000-0005-0000-0000-0000F3010000}"/>
    <cellStyle name="Normal 51 8" xfId="520" xr:uid="{00000000-0005-0000-0000-0000F4010000}"/>
    <cellStyle name="Normal 52" xfId="89" xr:uid="{00000000-0005-0000-0000-0000F5010000}"/>
    <cellStyle name="Normal 52 2" xfId="147" xr:uid="{00000000-0005-0000-0000-0000F6010000}"/>
    <cellStyle name="Normal 52 3" xfId="204" xr:uid="{00000000-0005-0000-0000-0000F7010000}"/>
    <cellStyle name="Normal 52 4" xfId="261" xr:uid="{00000000-0005-0000-0000-0000F8010000}"/>
    <cellStyle name="Normal 52 5" xfId="306" xr:uid="{00000000-0005-0000-0000-0000F9010000}"/>
    <cellStyle name="Normal 52 6" xfId="423" xr:uid="{00000000-0005-0000-0000-0000FA010000}"/>
    <cellStyle name="Normal 52 7" xfId="404" xr:uid="{00000000-0005-0000-0000-0000FB010000}"/>
    <cellStyle name="Normal 52 8" xfId="466" xr:uid="{00000000-0005-0000-0000-0000FC010000}"/>
    <cellStyle name="Normal 53" xfId="90" xr:uid="{00000000-0005-0000-0000-0000FD010000}"/>
    <cellStyle name="Normal 53 2" xfId="148" xr:uid="{00000000-0005-0000-0000-0000FE010000}"/>
    <cellStyle name="Normal 53 3" xfId="205" xr:uid="{00000000-0005-0000-0000-0000FF010000}"/>
    <cellStyle name="Normal 53 4" xfId="262" xr:uid="{00000000-0005-0000-0000-000000020000}"/>
    <cellStyle name="Normal 53 5" xfId="359" xr:uid="{00000000-0005-0000-0000-000001020000}"/>
    <cellStyle name="Normal 53 6" xfId="339" xr:uid="{00000000-0005-0000-0000-000002020000}"/>
    <cellStyle name="Normal 53 7" xfId="478" xr:uid="{00000000-0005-0000-0000-000003020000}"/>
    <cellStyle name="Normal 53 8" xfId="519" xr:uid="{00000000-0005-0000-0000-000004020000}"/>
    <cellStyle name="Normal 54" xfId="91" xr:uid="{00000000-0005-0000-0000-000005020000}"/>
    <cellStyle name="Normal 54 2" xfId="149" xr:uid="{00000000-0005-0000-0000-000006020000}"/>
    <cellStyle name="Normal 54 3" xfId="206" xr:uid="{00000000-0005-0000-0000-000007020000}"/>
    <cellStyle name="Normal 54 4" xfId="263" xr:uid="{00000000-0005-0000-0000-000008020000}"/>
    <cellStyle name="Normal 54 5" xfId="305" xr:uid="{00000000-0005-0000-0000-000009020000}"/>
    <cellStyle name="Normal 54 6" xfId="422" xr:uid="{00000000-0005-0000-0000-00000A020000}"/>
    <cellStyle name="Normal 54 7" xfId="347" xr:uid="{00000000-0005-0000-0000-00000B020000}"/>
    <cellStyle name="Normal 54 8" xfId="410" xr:uid="{00000000-0005-0000-0000-00000C020000}"/>
    <cellStyle name="Normal 55" xfId="92" xr:uid="{00000000-0005-0000-0000-00000D020000}"/>
    <cellStyle name="Normal 55 2" xfId="150" xr:uid="{00000000-0005-0000-0000-00000E020000}"/>
    <cellStyle name="Normal 55 3" xfId="207" xr:uid="{00000000-0005-0000-0000-00000F020000}"/>
    <cellStyle name="Normal 55 4" xfId="264" xr:uid="{00000000-0005-0000-0000-000010020000}"/>
    <cellStyle name="Normal 55 5" xfId="358" xr:uid="{00000000-0005-0000-0000-000011020000}"/>
    <cellStyle name="Normal 55 6" xfId="288" xr:uid="{00000000-0005-0000-0000-000012020000}"/>
    <cellStyle name="Normal 55 7" xfId="477" xr:uid="{00000000-0005-0000-0000-000013020000}"/>
    <cellStyle name="Normal 55 8" xfId="518" xr:uid="{00000000-0005-0000-0000-000014020000}"/>
    <cellStyle name="Normal 56 2" xfId="271" xr:uid="{00000000-0005-0000-0000-000015020000}"/>
    <cellStyle name="Normal 56 3" xfId="301" xr:uid="{00000000-0005-0000-0000-000016020000}"/>
    <cellStyle name="Normal 56 4" xfId="418" xr:uid="{00000000-0005-0000-0000-000017020000}"/>
    <cellStyle name="Normal 56 5" xfId="346" xr:uid="{00000000-0005-0000-0000-000018020000}"/>
    <cellStyle name="Normal 56 6" xfId="409" xr:uid="{00000000-0005-0000-0000-000019020000}"/>
    <cellStyle name="Normal 57" xfId="93" xr:uid="{00000000-0005-0000-0000-00001A020000}"/>
    <cellStyle name="Normal 57 2" xfId="151" xr:uid="{00000000-0005-0000-0000-00001B020000}"/>
    <cellStyle name="Normal 57 3" xfId="208" xr:uid="{00000000-0005-0000-0000-00001C020000}"/>
    <cellStyle name="Normal 57 4" xfId="265" xr:uid="{00000000-0005-0000-0000-00001D020000}"/>
    <cellStyle name="Normal 57 5" xfId="304" xr:uid="{00000000-0005-0000-0000-00001E020000}"/>
    <cellStyle name="Normal 57 6" xfId="421" xr:uid="{00000000-0005-0000-0000-00001F020000}"/>
    <cellStyle name="Normal 57 7" xfId="405" xr:uid="{00000000-0005-0000-0000-000020020000}"/>
    <cellStyle name="Normal 57 8" xfId="467" xr:uid="{00000000-0005-0000-0000-000021020000}"/>
    <cellStyle name="Normal 58" xfId="94" xr:uid="{00000000-0005-0000-0000-000022020000}"/>
    <cellStyle name="Normal 58 2" xfId="152" xr:uid="{00000000-0005-0000-0000-000023020000}"/>
    <cellStyle name="Normal 58 3" xfId="209" xr:uid="{00000000-0005-0000-0000-000024020000}"/>
    <cellStyle name="Normal 58 4" xfId="266" xr:uid="{00000000-0005-0000-0000-000025020000}"/>
    <cellStyle name="Normal 58 5" xfId="357" xr:uid="{00000000-0005-0000-0000-000026020000}"/>
    <cellStyle name="Normal 58 6" xfId="340" xr:uid="{00000000-0005-0000-0000-000027020000}"/>
    <cellStyle name="Normal 58 7" xfId="476" xr:uid="{00000000-0005-0000-0000-000028020000}"/>
    <cellStyle name="Normal 58 8" xfId="517" xr:uid="{00000000-0005-0000-0000-000029020000}"/>
    <cellStyle name="Normal 59" xfId="95" xr:uid="{00000000-0005-0000-0000-00002A020000}"/>
    <cellStyle name="Normal 59 2" xfId="153" xr:uid="{00000000-0005-0000-0000-00002B020000}"/>
    <cellStyle name="Normal 59 3" xfId="210" xr:uid="{00000000-0005-0000-0000-00002C020000}"/>
    <cellStyle name="Normal 59 4" xfId="267" xr:uid="{00000000-0005-0000-0000-00002D020000}"/>
    <cellStyle name="Normal 59 5" xfId="303" xr:uid="{00000000-0005-0000-0000-00002E020000}"/>
    <cellStyle name="Normal 59 6" xfId="420" xr:uid="{00000000-0005-0000-0000-00002F020000}"/>
    <cellStyle name="Normal 59 7" xfId="294" xr:uid="{00000000-0005-0000-0000-000030020000}"/>
    <cellStyle name="Normal 59 8" xfId="345" xr:uid="{00000000-0005-0000-0000-000031020000}"/>
    <cellStyle name="Normal 6" xfId="50" xr:uid="{00000000-0005-0000-0000-000032020000}"/>
    <cellStyle name="Normal 6 10" xfId="554" xr:uid="{00000000-0005-0000-0000-000033020000}"/>
    <cellStyle name="Normal 6 11" xfId="560" xr:uid="{00000000-0005-0000-0000-000034020000}"/>
    <cellStyle name="Normal 6 12" xfId="566" xr:uid="{00000000-0005-0000-0000-000035020000}"/>
    <cellStyle name="Normal 6 13" xfId="572" xr:uid="{00000000-0005-0000-0000-000036020000}"/>
    <cellStyle name="Normal 6 14" xfId="578" xr:uid="{00000000-0005-0000-0000-000037020000}"/>
    <cellStyle name="Normal 6 15" xfId="584" xr:uid="{00000000-0005-0000-0000-000038020000}"/>
    <cellStyle name="Normal 6 16" xfId="590" xr:uid="{00000000-0005-0000-0000-000039020000}"/>
    <cellStyle name="Normal 6 17" xfId="596" xr:uid="{00000000-0005-0000-0000-00003A020000}"/>
    <cellStyle name="Normal 6 18" xfId="602" xr:uid="{00000000-0005-0000-0000-00003B020000}"/>
    <cellStyle name="Normal 6 19" xfId="608" xr:uid="{00000000-0005-0000-0000-00003C020000}"/>
    <cellStyle name="Normal 6 2" xfId="102" xr:uid="{00000000-0005-0000-0000-00003D020000}"/>
    <cellStyle name="Normal 6 20" xfId="614" xr:uid="{00000000-0005-0000-0000-00003E020000}"/>
    <cellStyle name="Normal 6 21" xfId="620" xr:uid="{00000000-0005-0000-0000-00003F020000}"/>
    <cellStyle name="Normal 6 22" xfId="626" xr:uid="{00000000-0005-0000-0000-000040020000}"/>
    <cellStyle name="Normal 6 3" xfId="159" xr:uid="{00000000-0005-0000-0000-000041020000}"/>
    <cellStyle name="Normal 6 4" xfId="216" xr:uid="{00000000-0005-0000-0000-000042020000}"/>
    <cellStyle name="Normal 6 5" xfId="331" xr:uid="{00000000-0005-0000-0000-000043020000}"/>
    <cellStyle name="Normal 6 6" xfId="328" xr:uid="{00000000-0005-0000-0000-000044020000}"/>
    <cellStyle name="Normal 6 7" xfId="457" xr:uid="{00000000-0005-0000-0000-000045020000}"/>
    <cellStyle name="Normal 6 8" xfId="540" xr:uid="{00000000-0005-0000-0000-000046020000}"/>
    <cellStyle name="Normal 6 9" xfId="548" xr:uid="{00000000-0005-0000-0000-000047020000}"/>
    <cellStyle name="Normal 61" xfId="96" xr:uid="{00000000-0005-0000-0000-000048020000}"/>
    <cellStyle name="Normal 61 2" xfId="272" xr:uid="{00000000-0005-0000-0000-000049020000}"/>
    <cellStyle name="Normal 61 3" xfId="354" xr:uid="{00000000-0005-0000-0000-00004A020000}"/>
    <cellStyle name="Normal 61 4" xfId="290" xr:uid="{00000000-0005-0000-0000-00004B020000}"/>
    <cellStyle name="Normal 61 5" xfId="473" xr:uid="{00000000-0005-0000-0000-00004C020000}"/>
    <cellStyle name="Normal 61 6" xfId="514" xr:uid="{00000000-0005-0000-0000-00004D020000}"/>
    <cellStyle name="Normal 67" xfId="512" xr:uid="{00000000-0005-0000-0000-00004E020000}"/>
    <cellStyle name="Normal 7" xfId="51" xr:uid="{00000000-0005-0000-0000-00004F020000}"/>
    <cellStyle name="Normal 7 10" xfId="555" xr:uid="{00000000-0005-0000-0000-000050020000}"/>
    <cellStyle name="Normal 7 11" xfId="561" xr:uid="{00000000-0005-0000-0000-000051020000}"/>
    <cellStyle name="Normal 7 12" xfId="567" xr:uid="{00000000-0005-0000-0000-000052020000}"/>
    <cellStyle name="Normal 7 13" xfId="573" xr:uid="{00000000-0005-0000-0000-000053020000}"/>
    <cellStyle name="Normal 7 14" xfId="579" xr:uid="{00000000-0005-0000-0000-000054020000}"/>
    <cellStyle name="Normal 7 15" xfId="585" xr:uid="{00000000-0005-0000-0000-000055020000}"/>
    <cellStyle name="Normal 7 16" xfId="591" xr:uid="{00000000-0005-0000-0000-000056020000}"/>
    <cellStyle name="Normal 7 17" xfId="597" xr:uid="{00000000-0005-0000-0000-000057020000}"/>
    <cellStyle name="Normal 7 18" xfId="603" xr:uid="{00000000-0005-0000-0000-000058020000}"/>
    <cellStyle name="Normal 7 19" xfId="609" xr:uid="{00000000-0005-0000-0000-000059020000}"/>
    <cellStyle name="Normal 7 2" xfId="103" xr:uid="{00000000-0005-0000-0000-00005A020000}"/>
    <cellStyle name="Normal 7 20" xfId="615" xr:uid="{00000000-0005-0000-0000-00005B020000}"/>
    <cellStyle name="Normal 7 21" xfId="621" xr:uid="{00000000-0005-0000-0000-00005C020000}"/>
    <cellStyle name="Normal 7 22" xfId="627" xr:uid="{00000000-0005-0000-0000-00005D020000}"/>
    <cellStyle name="Normal 7 3" xfId="160" xr:uid="{00000000-0005-0000-0000-00005E020000}"/>
    <cellStyle name="Normal 7 4" xfId="217" xr:uid="{00000000-0005-0000-0000-00005F020000}"/>
    <cellStyle name="Normal 7 5" xfId="278" xr:uid="{00000000-0005-0000-0000-000060020000}"/>
    <cellStyle name="Normal 7 6" xfId="443" xr:uid="{00000000-0005-0000-0000-000061020000}"/>
    <cellStyle name="Normal 7 7" xfId="299" xr:uid="{00000000-0005-0000-0000-000062020000}"/>
    <cellStyle name="Normal 7 8" xfId="506" xr:uid="{00000000-0005-0000-0000-000063020000}"/>
    <cellStyle name="Normal 7 9" xfId="549" xr:uid="{00000000-0005-0000-0000-000064020000}"/>
    <cellStyle name="Normal 8" xfId="52" xr:uid="{00000000-0005-0000-0000-000065020000}"/>
    <cellStyle name="Normal 8 2" xfId="104" xr:uid="{00000000-0005-0000-0000-000066020000}"/>
    <cellStyle name="Normal 8 3" xfId="161" xr:uid="{00000000-0005-0000-0000-000067020000}"/>
    <cellStyle name="Normal 8 4" xfId="218" xr:uid="{00000000-0005-0000-0000-000068020000}"/>
    <cellStyle name="Normal 8 5" xfId="379" xr:uid="{00000000-0005-0000-0000-000069020000}"/>
    <cellStyle name="Normal 8 6" xfId="391" xr:uid="{00000000-0005-0000-0000-00006A020000}"/>
    <cellStyle name="Normal 8 7" xfId="498" xr:uid="{00000000-0005-0000-0000-00006B020000}"/>
    <cellStyle name="Normal 8 8" xfId="539" xr:uid="{00000000-0005-0000-0000-00006C020000}"/>
    <cellStyle name="Normal 9" xfId="53" xr:uid="{00000000-0005-0000-0000-00006D020000}"/>
    <cellStyle name="Normal 9 2" xfId="105" xr:uid="{00000000-0005-0000-0000-00006E020000}"/>
    <cellStyle name="Normal 9 3" xfId="162" xr:uid="{00000000-0005-0000-0000-00006F020000}"/>
    <cellStyle name="Normal 9 4" xfId="219" xr:uid="{00000000-0005-0000-0000-000070020000}"/>
    <cellStyle name="Normal 9 5" xfId="325" xr:uid="{00000000-0005-0000-0000-000071020000}"/>
    <cellStyle name="Normal 9 6" xfId="442" xr:uid="{00000000-0005-0000-0000-000072020000}"/>
    <cellStyle name="Normal 9 7" xfId="452" xr:uid="{00000000-0005-0000-0000-000073020000}"/>
    <cellStyle name="Normal 9 8" xfId="505" xr:uid="{00000000-0005-0000-0000-000074020000}"/>
    <cellStyle name="Note 2" xfId="16" xr:uid="{00000000-0005-0000-0000-000075020000}"/>
    <cellStyle name="Output 2" xfId="11" xr:uid="{00000000-0005-0000-0000-000076020000}"/>
    <cellStyle name="Percent 2" xfId="44" xr:uid="{00000000-0005-0000-0000-000077020000}"/>
    <cellStyle name="Title" xfId="1" builtinId="15" customBuiltin="1"/>
    <cellStyle name="Total 2" xfId="634" xr:uid="{00000000-0005-0000-0000-000079020000}"/>
    <cellStyle name="Total 3" xfId="18" xr:uid="{00000000-0005-0000-0000-00007A020000}"/>
    <cellStyle name="Warning Text 2" xfId="15" xr:uid="{00000000-0005-0000-0000-00007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Q88"/>
  <sheetViews>
    <sheetView tabSelected="1" topLeftCell="A25" zoomScaleNormal="100" zoomScaleSheetLayoutView="100" workbookViewId="0">
      <selection activeCell="F8" sqref="F8"/>
    </sheetView>
  </sheetViews>
  <sheetFormatPr defaultRowHeight="15" x14ac:dyDescent="0.25"/>
  <cols>
    <col min="2" max="2" width="11.85546875" customWidth="1"/>
    <col min="3" max="3" width="39.42578125" customWidth="1"/>
    <col min="6" max="6" width="20.28515625" customWidth="1"/>
    <col min="7" max="7" width="19.28515625" customWidth="1"/>
  </cols>
  <sheetData>
    <row r="1" spans="1:17" x14ac:dyDescent="0.25">
      <c r="A1" s="78" t="s">
        <v>172</v>
      </c>
      <c r="B1" s="78"/>
      <c r="C1" s="78"/>
      <c r="D1" s="78"/>
      <c r="E1" s="78"/>
      <c r="F1" s="78"/>
      <c r="G1" s="78"/>
    </row>
    <row r="2" spans="1:17" x14ac:dyDescent="0.25">
      <c r="A2" s="78" t="s">
        <v>173</v>
      </c>
      <c r="B2" s="78"/>
      <c r="C2" s="78"/>
      <c r="D2" s="78"/>
      <c r="E2" s="78"/>
      <c r="F2" s="78"/>
      <c r="G2" s="78"/>
    </row>
    <row r="3" spans="1:17" x14ac:dyDescent="0.25">
      <c r="A3" s="78" t="s">
        <v>174</v>
      </c>
      <c r="B3" s="78"/>
      <c r="C3" s="78"/>
      <c r="D3" s="78"/>
      <c r="E3" s="78"/>
      <c r="F3" s="78"/>
      <c r="G3" s="78"/>
    </row>
    <row r="4" spans="1:17" ht="15.75" thickBot="1" x14ac:dyDescent="0.3">
      <c r="A4" s="79" t="s">
        <v>175</v>
      </c>
      <c r="B4" s="79"/>
      <c r="C4" s="79"/>
      <c r="D4" s="79"/>
      <c r="E4" s="79"/>
      <c r="F4" s="79"/>
      <c r="G4" s="79"/>
    </row>
    <row r="5" spans="1:17" ht="39.75" customHeight="1" thickBot="1" x14ac:dyDescent="0.3">
      <c r="A5" s="38" t="s">
        <v>12</v>
      </c>
      <c r="B5" s="39" t="s">
        <v>11</v>
      </c>
      <c r="C5" s="39" t="s">
        <v>0</v>
      </c>
      <c r="D5" s="40" t="s">
        <v>13</v>
      </c>
      <c r="E5" s="39" t="s">
        <v>10</v>
      </c>
      <c r="F5" s="39" t="s">
        <v>8</v>
      </c>
      <c r="G5" s="39" t="s">
        <v>9</v>
      </c>
      <c r="H5" s="37"/>
    </row>
    <row r="6" spans="1:17" ht="15.75" thickBot="1" x14ac:dyDescent="0.3">
      <c r="A6" s="15"/>
      <c r="B6" s="16"/>
      <c r="C6" s="6" t="s">
        <v>112</v>
      </c>
      <c r="D6" s="17"/>
      <c r="E6" s="16"/>
      <c r="F6" s="16"/>
      <c r="G6" s="48"/>
      <c r="H6" s="47"/>
    </row>
    <row r="7" spans="1:17" ht="20.100000000000001" customHeight="1" thickBot="1" x14ac:dyDescent="0.3">
      <c r="A7" s="5">
        <v>1</v>
      </c>
      <c r="B7" s="8" t="s">
        <v>168</v>
      </c>
      <c r="C7" s="13" t="s">
        <v>47</v>
      </c>
      <c r="D7" s="9">
        <v>1</v>
      </c>
      <c r="E7" s="29" t="s">
        <v>1</v>
      </c>
      <c r="F7" s="60"/>
      <c r="G7" s="25">
        <f>D7*F7</f>
        <v>0</v>
      </c>
      <c r="H7" s="36"/>
    </row>
    <row r="8" spans="1:17" ht="20.100000000000001" customHeight="1" thickBot="1" x14ac:dyDescent="0.3">
      <c r="A8" s="4">
        <f>A7+1</f>
        <v>2</v>
      </c>
      <c r="B8" s="10" t="s">
        <v>167</v>
      </c>
      <c r="C8" s="14" t="s">
        <v>48</v>
      </c>
      <c r="D8" s="7">
        <v>1</v>
      </c>
      <c r="E8" s="2" t="s">
        <v>1</v>
      </c>
      <c r="F8" s="61"/>
      <c r="G8" s="25">
        <f t="shared" ref="G8:G20" si="0">D8*F8</f>
        <v>0</v>
      </c>
    </row>
    <row r="9" spans="1:17" ht="20.100000000000001" customHeight="1" thickBot="1" x14ac:dyDescent="0.3">
      <c r="A9" s="4">
        <f>A8+1</f>
        <v>3</v>
      </c>
      <c r="B9" s="10" t="s">
        <v>49</v>
      </c>
      <c r="C9" s="14" t="s">
        <v>110</v>
      </c>
      <c r="D9" s="7">
        <v>1</v>
      </c>
      <c r="E9" s="2" t="s">
        <v>1</v>
      </c>
      <c r="F9" s="62"/>
      <c r="G9" s="25">
        <f t="shared" si="0"/>
        <v>0</v>
      </c>
    </row>
    <row r="10" spans="1:17" ht="20.100000000000001" customHeight="1" thickBot="1" x14ac:dyDescent="0.3">
      <c r="A10" s="4">
        <f t="shared" ref="A10:A20" si="1">A9+1</f>
        <v>4</v>
      </c>
      <c r="B10" s="10" t="s">
        <v>115</v>
      </c>
      <c r="C10" s="14" t="s">
        <v>113</v>
      </c>
      <c r="D10" s="7">
        <v>13</v>
      </c>
      <c r="E10" s="2" t="s">
        <v>4</v>
      </c>
      <c r="F10" s="62"/>
      <c r="G10" s="25">
        <f t="shared" si="0"/>
        <v>0</v>
      </c>
    </row>
    <row r="11" spans="1:17" ht="20.100000000000001" customHeight="1" thickBot="1" x14ac:dyDescent="0.3">
      <c r="A11" s="4">
        <f t="shared" si="1"/>
        <v>5</v>
      </c>
      <c r="B11" s="10" t="s">
        <v>116</v>
      </c>
      <c r="C11" s="14" t="s">
        <v>114</v>
      </c>
      <c r="D11" s="7">
        <v>1</v>
      </c>
      <c r="E11" s="2" t="s">
        <v>3</v>
      </c>
      <c r="F11" s="62"/>
      <c r="G11" s="25">
        <f t="shared" si="0"/>
        <v>0</v>
      </c>
      <c r="Q11" s="42"/>
    </row>
    <row r="12" spans="1:17" ht="20.100000000000001" customHeight="1" thickBot="1" x14ac:dyDescent="0.3">
      <c r="A12" s="4">
        <f>A11+1</f>
        <v>6</v>
      </c>
      <c r="B12" s="10" t="s">
        <v>50</v>
      </c>
      <c r="C12" s="14" t="s">
        <v>54</v>
      </c>
      <c r="D12" s="7">
        <v>70</v>
      </c>
      <c r="E12" s="2" t="s">
        <v>56</v>
      </c>
      <c r="F12" s="62"/>
      <c r="G12" s="25">
        <f t="shared" si="0"/>
        <v>0</v>
      </c>
    </row>
    <row r="13" spans="1:17" ht="20.100000000000001" customHeight="1" thickBot="1" x14ac:dyDescent="0.3">
      <c r="A13" s="4">
        <f>A12+1</f>
        <v>7</v>
      </c>
      <c r="B13" s="10" t="s">
        <v>117</v>
      </c>
      <c r="C13" s="14" t="s">
        <v>118</v>
      </c>
      <c r="D13" s="7">
        <v>3424</v>
      </c>
      <c r="E13" s="2" t="s">
        <v>4</v>
      </c>
      <c r="F13" s="62"/>
      <c r="G13" s="25">
        <f t="shared" si="0"/>
        <v>0</v>
      </c>
    </row>
    <row r="14" spans="1:17" ht="24" customHeight="1" thickBot="1" x14ac:dyDescent="0.3">
      <c r="A14" s="4">
        <f>A13+1</f>
        <v>8</v>
      </c>
      <c r="B14" s="10" t="s">
        <v>51</v>
      </c>
      <c r="C14" s="14" t="s">
        <v>55</v>
      </c>
      <c r="D14" s="7">
        <v>471</v>
      </c>
      <c r="E14" s="2" t="s">
        <v>57</v>
      </c>
      <c r="F14" s="62"/>
      <c r="G14" s="25">
        <f t="shared" si="0"/>
        <v>0</v>
      </c>
    </row>
    <row r="15" spans="1:17" ht="20.100000000000001" customHeight="1" thickBot="1" x14ac:dyDescent="0.3">
      <c r="A15" s="4">
        <f t="shared" si="1"/>
        <v>9</v>
      </c>
      <c r="B15" s="10" t="s">
        <v>119</v>
      </c>
      <c r="C15" s="14" t="s">
        <v>120</v>
      </c>
      <c r="D15" s="7">
        <v>1</v>
      </c>
      <c r="E15" s="2" t="s">
        <v>3</v>
      </c>
      <c r="F15" s="62"/>
      <c r="G15" s="25">
        <f t="shared" si="0"/>
        <v>0</v>
      </c>
    </row>
    <row r="16" spans="1:17" ht="20.100000000000001" customHeight="1" thickBot="1" x14ac:dyDescent="0.3">
      <c r="A16" s="4">
        <f>A15+1</f>
        <v>10</v>
      </c>
      <c r="B16" s="10" t="s">
        <v>121</v>
      </c>
      <c r="C16" s="14" t="s">
        <v>122</v>
      </c>
      <c r="D16" s="7">
        <v>101</v>
      </c>
      <c r="E16" s="2" t="s">
        <v>2</v>
      </c>
      <c r="F16" s="62"/>
      <c r="G16" s="25">
        <f t="shared" si="0"/>
        <v>0</v>
      </c>
    </row>
    <row r="17" spans="1:8" ht="20.100000000000001" customHeight="1" thickBot="1" x14ac:dyDescent="0.3">
      <c r="A17" s="4">
        <f t="shared" si="1"/>
        <v>11</v>
      </c>
      <c r="B17" s="10" t="s">
        <v>123</v>
      </c>
      <c r="C17" s="14" t="s">
        <v>124</v>
      </c>
      <c r="D17" s="7">
        <v>230</v>
      </c>
      <c r="E17" s="2" t="s">
        <v>2</v>
      </c>
      <c r="F17" s="62"/>
      <c r="G17" s="25">
        <f t="shared" si="0"/>
        <v>0</v>
      </c>
    </row>
    <row r="18" spans="1:8" ht="20.100000000000001" customHeight="1" thickBot="1" x14ac:dyDescent="0.3">
      <c r="A18" s="4">
        <f>A17+1</f>
        <v>12</v>
      </c>
      <c r="B18" s="10" t="s">
        <v>106</v>
      </c>
      <c r="C18" s="14" t="s">
        <v>107</v>
      </c>
      <c r="D18" s="7">
        <v>23</v>
      </c>
      <c r="E18" s="2" t="s">
        <v>4</v>
      </c>
      <c r="F18" s="62"/>
      <c r="G18" s="25">
        <f t="shared" si="0"/>
        <v>0</v>
      </c>
    </row>
    <row r="19" spans="1:8" ht="20.100000000000001" customHeight="1" thickBot="1" x14ac:dyDescent="0.3">
      <c r="A19" s="4">
        <f t="shared" si="1"/>
        <v>13</v>
      </c>
      <c r="B19" s="10" t="s">
        <v>52</v>
      </c>
      <c r="C19" s="14" t="s">
        <v>15</v>
      </c>
      <c r="D19" s="7">
        <v>21</v>
      </c>
      <c r="E19" s="2" t="s">
        <v>5</v>
      </c>
      <c r="F19" s="62"/>
      <c r="G19" s="25">
        <f t="shared" si="0"/>
        <v>0</v>
      </c>
    </row>
    <row r="20" spans="1:8" ht="20.100000000000001" customHeight="1" thickBot="1" x14ac:dyDescent="0.3">
      <c r="A20" s="4">
        <f t="shared" si="1"/>
        <v>14</v>
      </c>
      <c r="B20" s="27" t="s">
        <v>53</v>
      </c>
      <c r="C20" s="28" t="s">
        <v>16</v>
      </c>
      <c r="D20" s="24">
        <v>62</v>
      </c>
      <c r="E20" s="2" t="s">
        <v>4</v>
      </c>
      <c r="F20" s="62"/>
      <c r="G20" s="25">
        <f t="shared" si="0"/>
        <v>0</v>
      </c>
    </row>
    <row r="21" spans="1:8" ht="15.75" thickBot="1" x14ac:dyDescent="0.3">
      <c r="A21" s="80" t="s">
        <v>111</v>
      </c>
      <c r="B21" s="81"/>
      <c r="C21" s="81"/>
      <c r="D21" s="81"/>
      <c r="E21" s="81"/>
      <c r="F21" s="82"/>
      <c r="G21" s="33">
        <f>SUM(G7:G20)</f>
        <v>0</v>
      </c>
    </row>
    <row r="22" spans="1:8" ht="15.75" thickBot="1" x14ac:dyDescent="0.3">
      <c r="A22" s="18"/>
      <c r="B22" s="16"/>
      <c r="C22" s="6" t="s">
        <v>17</v>
      </c>
      <c r="D22" s="17"/>
      <c r="E22" s="16"/>
      <c r="F22" s="16"/>
      <c r="G22" s="49"/>
      <c r="H22" s="47"/>
    </row>
    <row r="23" spans="1:8" ht="21.95" customHeight="1" thickBot="1" x14ac:dyDescent="0.3">
      <c r="A23" s="4">
        <f>A20+1</f>
        <v>15</v>
      </c>
      <c r="B23" s="1" t="s">
        <v>125</v>
      </c>
      <c r="C23" s="11" t="s">
        <v>128</v>
      </c>
      <c r="D23" s="24">
        <v>2</v>
      </c>
      <c r="E23" s="2" t="s">
        <v>6</v>
      </c>
      <c r="F23" s="63"/>
      <c r="G23" s="25">
        <f>D23*F23</f>
        <v>0</v>
      </c>
    </row>
    <row r="24" spans="1:8" ht="21.95" customHeight="1" thickBot="1" x14ac:dyDescent="0.3">
      <c r="A24" s="4">
        <f>A23+1</f>
        <v>16</v>
      </c>
      <c r="B24" s="1" t="s">
        <v>126</v>
      </c>
      <c r="C24" s="11" t="s">
        <v>129</v>
      </c>
      <c r="D24" s="24">
        <v>1</v>
      </c>
      <c r="E24" s="2" t="s">
        <v>6</v>
      </c>
      <c r="F24" s="64"/>
      <c r="G24" s="25">
        <f t="shared" ref="G24:G43" si="2">D24*F24</f>
        <v>0</v>
      </c>
      <c r="H24" s="36"/>
    </row>
    <row r="25" spans="1:8" ht="21.95" customHeight="1" thickBot="1" x14ac:dyDescent="0.3">
      <c r="A25" s="4">
        <f t="shared" ref="A25:A43" si="3">A24+1</f>
        <v>17</v>
      </c>
      <c r="B25" s="1" t="s">
        <v>127</v>
      </c>
      <c r="C25" s="11" t="s">
        <v>130</v>
      </c>
      <c r="D25" s="24">
        <v>3</v>
      </c>
      <c r="E25" s="2" t="s">
        <v>6</v>
      </c>
      <c r="F25" s="63"/>
      <c r="G25" s="25">
        <f t="shared" si="2"/>
        <v>0</v>
      </c>
    </row>
    <row r="26" spans="1:8" ht="21.95" customHeight="1" thickBot="1" x14ac:dyDescent="0.3">
      <c r="A26" s="4">
        <f t="shared" si="3"/>
        <v>18</v>
      </c>
      <c r="B26" s="1" t="s">
        <v>58</v>
      </c>
      <c r="C26" s="11" t="s">
        <v>22</v>
      </c>
      <c r="D26" s="24">
        <v>1</v>
      </c>
      <c r="E26" s="2" t="s">
        <v>6</v>
      </c>
      <c r="F26" s="63"/>
      <c r="G26" s="25">
        <f t="shared" si="2"/>
        <v>0</v>
      </c>
    </row>
    <row r="27" spans="1:8" ht="21.95" customHeight="1" thickBot="1" x14ac:dyDescent="0.3">
      <c r="A27" s="4">
        <f t="shared" ref="A27" si="4">A26+1</f>
        <v>19</v>
      </c>
      <c r="B27" s="1" t="s">
        <v>131</v>
      </c>
      <c r="C27" s="11" t="s">
        <v>133</v>
      </c>
      <c r="D27" s="24">
        <v>1</v>
      </c>
      <c r="E27" s="35" t="s">
        <v>6</v>
      </c>
      <c r="F27" s="63"/>
      <c r="G27" s="25">
        <f t="shared" si="2"/>
        <v>0</v>
      </c>
    </row>
    <row r="28" spans="1:8" ht="21.95" customHeight="1" thickBot="1" x14ac:dyDescent="0.3">
      <c r="A28" s="4">
        <f t="shared" ref="A28:A31" si="5">A27+1</f>
        <v>20</v>
      </c>
      <c r="B28" s="1" t="s">
        <v>132</v>
      </c>
      <c r="C28" s="11" t="s">
        <v>134</v>
      </c>
      <c r="D28" s="34">
        <v>1</v>
      </c>
      <c r="E28" s="2" t="s">
        <v>6</v>
      </c>
      <c r="F28" s="63"/>
      <c r="G28" s="25">
        <f t="shared" si="2"/>
        <v>0</v>
      </c>
    </row>
    <row r="29" spans="1:8" ht="21.95" customHeight="1" thickBot="1" x14ac:dyDescent="0.3">
      <c r="A29" s="4">
        <f t="shared" si="5"/>
        <v>21</v>
      </c>
      <c r="B29" s="1" t="s">
        <v>135</v>
      </c>
      <c r="C29" s="11" t="s">
        <v>136</v>
      </c>
      <c r="D29" s="24">
        <v>2</v>
      </c>
      <c r="E29" s="2" t="s">
        <v>3</v>
      </c>
      <c r="F29" s="63"/>
      <c r="G29" s="25">
        <f t="shared" si="2"/>
        <v>0</v>
      </c>
    </row>
    <row r="30" spans="1:8" ht="21.95" customHeight="1" thickBot="1" x14ac:dyDescent="0.3">
      <c r="A30" s="4">
        <f t="shared" si="5"/>
        <v>22</v>
      </c>
      <c r="B30" s="1" t="s">
        <v>137</v>
      </c>
      <c r="C30" s="11" t="s">
        <v>138</v>
      </c>
      <c r="D30" s="24">
        <v>4</v>
      </c>
      <c r="E30" s="2" t="s">
        <v>5</v>
      </c>
      <c r="F30" s="63"/>
      <c r="G30" s="25">
        <f t="shared" si="2"/>
        <v>0</v>
      </c>
    </row>
    <row r="31" spans="1:8" ht="21.95" customHeight="1" thickBot="1" x14ac:dyDescent="0.3">
      <c r="A31" s="4">
        <f t="shared" si="5"/>
        <v>23</v>
      </c>
      <c r="B31" s="1" t="s">
        <v>59</v>
      </c>
      <c r="C31" s="11" t="s">
        <v>60</v>
      </c>
      <c r="D31" s="24">
        <v>1</v>
      </c>
      <c r="E31" s="2" t="s">
        <v>1</v>
      </c>
      <c r="F31" s="63"/>
      <c r="G31" s="25">
        <f t="shared" si="2"/>
        <v>0</v>
      </c>
    </row>
    <row r="32" spans="1:8" ht="21.95" customHeight="1" thickBot="1" x14ac:dyDescent="0.3">
      <c r="A32" s="4">
        <f t="shared" si="3"/>
        <v>24</v>
      </c>
      <c r="B32" s="1" t="s">
        <v>61</v>
      </c>
      <c r="C32" s="11" t="s">
        <v>18</v>
      </c>
      <c r="D32" s="24">
        <v>163</v>
      </c>
      <c r="E32" s="2" t="s">
        <v>2</v>
      </c>
      <c r="F32" s="63"/>
      <c r="G32" s="25">
        <f t="shared" si="2"/>
        <v>0</v>
      </c>
    </row>
    <row r="33" spans="1:8" ht="21.95" customHeight="1" thickBot="1" x14ac:dyDescent="0.3">
      <c r="A33" s="4">
        <f t="shared" si="3"/>
        <v>25</v>
      </c>
      <c r="B33" s="1" t="s">
        <v>62</v>
      </c>
      <c r="C33" s="11" t="s">
        <v>19</v>
      </c>
      <c r="D33" s="24">
        <v>89</v>
      </c>
      <c r="E33" s="2" t="s">
        <v>2</v>
      </c>
      <c r="F33" s="63"/>
      <c r="G33" s="25">
        <f t="shared" si="2"/>
        <v>0</v>
      </c>
    </row>
    <row r="34" spans="1:8" ht="21.95" customHeight="1" thickBot="1" x14ac:dyDescent="0.3">
      <c r="A34" s="4">
        <f t="shared" si="3"/>
        <v>26</v>
      </c>
      <c r="B34" s="1" t="s">
        <v>62</v>
      </c>
      <c r="C34" s="11" t="s">
        <v>139</v>
      </c>
      <c r="D34" s="30">
        <v>0.10100000000000001</v>
      </c>
      <c r="E34" s="2" t="s">
        <v>7</v>
      </c>
      <c r="F34" s="63"/>
      <c r="G34" s="25">
        <f t="shared" si="2"/>
        <v>0</v>
      </c>
    </row>
    <row r="35" spans="1:8" ht="21.95" customHeight="1" thickBot="1" x14ac:dyDescent="0.3">
      <c r="A35" s="4">
        <f t="shared" si="3"/>
        <v>27</v>
      </c>
      <c r="B35" s="1" t="s">
        <v>63</v>
      </c>
      <c r="C35" s="11" t="s">
        <v>64</v>
      </c>
      <c r="D35" s="24">
        <v>2</v>
      </c>
      <c r="E35" s="2" t="s">
        <v>3</v>
      </c>
      <c r="F35" s="63"/>
      <c r="G35" s="25">
        <f t="shared" si="2"/>
        <v>0</v>
      </c>
    </row>
    <row r="36" spans="1:8" ht="21.95" customHeight="1" thickBot="1" x14ac:dyDescent="0.3">
      <c r="A36" s="4">
        <f t="shared" si="3"/>
        <v>28</v>
      </c>
      <c r="B36" s="1" t="s">
        <v>65</v>
      </c>
      <c r="C36" s="11" t="s">
        <v>20</v>
      </c>
      <c r="D36" s="24">
        <v>9</v>
      </c>
      <c r="E36" s="2" t="s">
        <v>3</v>
      </c>
      <c r="F36" s="63"/>
      <c r="G36" s="25">
        <f t="shared" si="2"/>
        <v>0</v>
      </c>
    </row>
    <row r="37" spans="1:8" ht="21.95" customHeight="1" thickBot="1" x14ac:dyDescent="0.3">
      <c r="A37" s="4">
        <f t="shared" si="3"/>
        <v>29</v>
      </c>
      <c r="B37" s="1" t="s">
        <v>66</v>
      </c>
      <c r="C37" s="11" t="s">
        <v>67</v>
      </c>
      <c r="D37" s="24">
        <v>294</v>
      </c>
      <c r="E37" s="2" t="s">
        <v>2</v>
      </c>
      <c r="F37" s="63"/>
      <c r="G37" s="25">
        <f t="shared" si="2"/>
        <v>0</v>
      </c>
    </row>
    <row r="38" spans="1:8" ht="21.95" customHeight="1" thickBot="1" x14ac:dyDescent="0.3">
      <c r="A38" s="4">
        <f t="shared" si="3"/>
        <v>30</v>
      </c>
      <c r="B38" s="1" t="s">
        <v>140</v>
      </c>
      <c r="C38" s="11" t="s">
        <v>142</v>
      </c>
      <c r="D38" s="24">
        <v>4</v>
      </c>
      <c r="E38" s="2" t="s">
        <v>3</v>
      </c>
      <c r="F38" s="63"/>
      <c r="G38" s="25">
        <f t="shared" si="2"/>
        <v>0</v>
      </c>
    </row>
    <row r="39" spans="1:8" ht="21.95" customHeight="1" thickBot="1" x14ac:dyDescent="0.3">
      <c r="A39" s="4">
        <f t="shared" si="3"/>
        <v>31</v>
      </c>
      <c r="B39" s="1" t="s">
        <v>141</v>
      </c>
      <c r="C39" s="11" t="s">
        <v>143</v>
      </c>
      <c r="D39" s="24">
        <v>1</v>
      </c>
      <c r="E39" s="2" t="s">
        <v>3</v>
      </c>
      <c r="F39" s="63"/>
      <c r="G39" s="25">
        <f t="shared" si="2"/>
        <v>0</v>
      </c>
    </row>
    <row r="40" spans="1:8" ht="21.95" customHeight="1" thickBot="1" x14ac:dyDescent="0.3">
      <c r="A40" s="4">
        <f t="shared" si="3"/>
        <v>32</v>
      </c>
      <c r="B40" s="1" t="s">
        <v>68</v>
      </c>
      <c r="C40" s="11" t="s">
        <v>21</v>
      </c>
      <c r="D40" s="30">
        <v>0.161</v>
      </c>
      <c r="E40" s="2" t="s">
        <v>7</v>
      </c>
      <c r="F40" s="63"/>
      <c r="G40" s="25">
        <f t="shared" si="2"/>
        <v>0</v>
      </c>
    </row>
    <row r="41" spans="1:8" ht="21.95" customHeight="1" thickBot="1" x14ac:dyDescent="0.3">
      <c r="A41" s="4">
        <f t="shared" si="3"/>
        <v>33</v>
      </c>
      <c r="B41" s="1" t="s">
        <v>69</v>
      </c>
      <c r="C41" s="11" t="s">
        <v>70</v>
      </c>
      <c r="D41" s="30">
        <v>9.0999999999999998E-2</v>
      </c>
      <c r="E41" s="2" t="s">
        <v>7</v>
      </c>
      <c r="F41" s="63"/>
      <c r="G41" s="25">
        <f t="shared" si="2"/>
        <v>0</v>
      </c>
    </row>
    <row r="42" spans="1:8" ht="21.95" customHeight="1" thickBot="1" x14ac:dyDescent="0.3">
      <c r="A42" s="4">
        <f t="shared" si="3"/>
        <v>34</v>
      </c>
      <c r="B42" s="1" t="s">
        <v>71</v>
      </c>
      <c r="C42" s="11" t="s">
        <v>72</v>
      </c>
      <c r="D42" s="30">
        <v>0.112</v>
      </c>
      <c r="E42" s="2" t="s">
        <v>7</v>
      </c>
      <c r="F42" s="63"/>
      <c r="G42" s="25">
        <f t="shared" si="2"/>
        <v>0</v>
      </c>
    </row>
    <row r="43" spans="1:8" ht="34.5" customHeight="1" thickBot="1" x14ac:dyDescent="0.3">
      <c r="A43" s="4">
        <f t="shared" si="3"/>
        <v>35</v>
      </c>
      <c r="B43" s="1" t="s">
        <v>144</v>
      </c>
      <c r="C43" s="11" t="s">
        <v>145</v>
      </c>
      <c r="D43" s="24">
        <v>182</v>
      </c>
      <c r="E43" s="2" t="s">
        <v>5</v>
      </c>
      <c r="F43" s="63"/>
      <c r="G43" s="25">
        <f t="shared" si="2"/>
        <v>0</v>
      </c>
    </row>
    <row r="44" spans="1:8" ht="15.75" thickBot="1" x14ac:dyDescent="0.3">
      <c r="A44" s="80" t="s">
        <v>45</v>
      </c>
      <c r="B44" s="83"/>
      <c r="C44" s="83"/>
      <c r="D44" s="83"/>
      <c r="E44" s="83"/>
      <c r="F44" s="84"/>
      <c r="G44" s="32">
        <f>SUM(G23:G43)</f>
        <v>0</v>
      </c>
    </row>
    <row r="45" spans="1:8" ht="15.75" thickBot="1" x14ac:dyDescent="0.3">
      <c r="A45" s="75" t="s">
        <v>25</v>
      </c>
      <c r="B45" s="76"/>
      <c r="C45" s="76"/>
      <c r="D45" s="76"/>
      <c r="E45" s="76"/>
      <c r="F45" s="76"/>
      <c r="G45" s="77"/>
    </row>
    <row r="46" spans="1:8" s="20" customFormat="1" ht="21.95" customHeight="1" thickBot="1" x14ac:dyDescent="0.3">
      <c r="A46" s="19">
        <f>A43+1</f>
        <v>36</v>
      </c>
      <c r="B46" s="22" t="s">
        <v>73</v>
      </c>
      <c r="C46" s="12" t="s">
        <v>23</v>
      </c>
      <c r="D46" s="24">
        <v>700</v>
      </c>
      <c r="E46" s="3" t="s">
        <v>2</v>
      </c>
      <c r="F46" s="65"/>
      <c r="G46" s="50">
        <f>D46*F46</f>
        <v>0</v>
      </c>
      <c r="H46" s="41"/>
    </row>
    <row r="47" spans="1:8" s="20" customFormat="1" ht="21.95" customHeight="1" thickBot="1" x14ac:dyDescent="0.3">
      <c r="A47" s="21">
        <f>A46+1</f>
        <v>37</v>
      </c>
      <c r="B47" s="22" t="s">
        <v>74</v>
      </c>
      <c r="C47" s="12" t="s">
        <v>24</v>
      </c>
      <c r="D47" s="24">
        <v>460</v>
      </c>
      <c r="E47" s="3" t="s">
        <v>2</v>
      </c>
      <c r="F47" s="66"/>
      <c r="G47" s="50">
        <f t="shared" ref="G47:G83" si="6">D47*F47</f>
        <v>0</v>
      </c>
    </row>
    <row r="48" spans="1:8" s="20" customFormat="1" ht="21.95" customHeight="1" thickBot="1" x14ac:dyDescent="0.3">
      <c r="A48" s="21">
        <f t="shared" ref="A48:A83" si="7">A47+1</f>
        <v>38</v>
      </c>
      <c r="B48" s="22" t="s">
        <v>75</v>
      </c>
      <c r="C48" s="12" t="s">
        <v>26</v>
      </c>
      <c r="D48" s="24">
        <v>1</v>
      </c>
      <c r="E48" s="3" t="s">
        <v>14</v>
      </c>
      <c r="F48" s="66"/>
      <c r="G48" s="50">
        <f t="shared" si="6"/>
        <v>0</v>
      </c>
    </row>
    <row r="49" spans="1:8" s="20" customFormat="1" ht="21.95" customHeight="1" thickBot="1" x14ac:dyDescent="0.3">
      <c r="A49" s="21">
        <f t="shared" si="7"/>
        <v>39</v>
      </c>
      <c r="B49" s="22" t="s">
        <v>76</v>
      </c>
      <c r="C49" s="12" t="s">
        <v>27</v>
      </c>
      <c r="D49" s="24">
        <v>290</v>
      </c>
      <c r="E49" s="3" t="s">
        <v>2</v>
      </c>
      <c r="F49" s="66"/>
      <c r="G49" s="50">
        <f t="shared" si="6"/>
        <v>0</v>
      </c>
    </row>
    <row r="50" spans="1:8" s="20" customFormat="1" ht="21.95" customHeight="1" thickBot="1" x14ac:dyDescent="0.3">
      <c r="A50" s="21">
        <f t="shared" si="7"/>
        <v>40</v>
      </c>
      <c r="B50" s="22" t="s">
        <v>77</v>
      </c>
      <c r="C50" s="12" t="s">
        <v>28</v>
      </c>
      <c r="D50" s="24">
        <v>4</v>
      </c>
      <c r="E50" s="3" t="s">
        <v>3</v>
      </c>
      <c r="F50" s="66"/>
      <c r="G50" s="50">
        <f t="shared" si="6"/>
        <v>0</v>
      </c>
    </row>
    <row r="51" spans="1:8" s="20" customFormat="1" ht="21.95" customHeight="1" thickBot="1" x14ac:dyDescent="0.3">
      <c r="A51" s="21">
        <f t="shared" si="7"/>
        <v>41</v>
      </c>
      <c r="B51" s="22" t="s">
        <v>78</v>
      </c>
      <c r="C51" s="12" t="s">
        <v>146</v>
      </c>
      <c r="D51" s="24">
        <v>1</v>
      </c>
      <c r="E51" s="3" t="s">
        <v>3</v>
      </c>
      <c r="F51" s="66"/>
      <c r="G51" s="50">
        <f t="shared" si="6"/>
        <v>0</v>
      </c>
    </row>
    <row r="52" spans="1:8" s="20" customFormat="1" ht="21.95" customHeight="1" thickBot="1" x14ac:dyDescent="0.3">
      <c r="A52" s="21">
        <f t="shared" si="7"/>
        <v>42</v>
      </c>
      <c r="B52" s="22" t="s">
        <v>78</v>
      </c>
      <c r="C52" s="12" t="s">
        <v>29</v>
      </c>
      <c r="D52" s="24">
        <v>1</v>
      </c>
      <c r="E52" s="3" t="s">
        <v>3</v>
      </c>
      <c r="F52" s="66"/>
      <c r="G52" s="50">
        <f t="shared" si="6"/>
        <v>0</v>
      </c>
    </row>
    <row r="53" spans="1:8" s="20" customFormat="1" ht="21.95" customHeight="1" thickBot="1" x14ac:dyDescent="0.3">
      <c r="A53" s="21">
        <f t="shared" si="7"/>
        <v>43</v>
      </c>
      <c r="B53" s="22" t="s">
        <v>79</v>
      </c>
      <c r="C53" s="12" t="s">
        <v>41</v>
      </c>
      <c r="D53" s="24">
        <v>1</v>
      </c>
      <c r="E53" s="3" t="s">
        <v>3</v>
      </c>
      <c r="F53" s="66"/>
      <c r="G53" s="50">
        <f t="shared" si="6"/>
        <v>0</v>
      </c>
    </row>
    <row r="54" spans="1:8" s="20" customFormat="1" ht="21.95" customHeight="1" thickBot="1" x14ac:dyDescent="0.3">
      <c r="A54" s="21">
        <f t="shared" si="7"/>
        <v>44</v>
      </c>
      <c r="B54" s="22" t="s">
        <v>80</v>
      </c>
      <c r="C54" s="12" t="s">
        <v>81</v>
      </c>
      <c r="D54" s="24">
        <v>305</v>
      </c>
      <c r="E54" s="3" t="s">
        <v>2</v>
      </c>
      <c r="F54" s="66"/>
      <c r="G54" s="50">
        <f t="shared" si="6"/>
        <v>0</v>
      </c>
    </row>
    <row r="55" spans="1:8" s="20" customFormat="1" ht="21.95" customHeight="1" thickBot="1" x14ac:dyDescent="0.3">
      <c r="A55" s="21">
        <f t="shared" si="7"/>
        <v>45</v>
      </c>
      <c r="B55" s="22" t="s">
        <v>82</v>
      </c>
      <c r="C55" s="12" t="s">
        <v>44</v>
      </c>
      <c r="D55" s="24">
        <v>26</v>
      </c>
      <c r="E55" s="3" t="s">
        <v>3</v>
      </c>
      <c r="F55" s="66"/>
      <c r="G55" s="50">
        <f t="shared" si="6"/>
        <v>0</v>
      </c>
    </row>
    <row r="56" spans="1:8" s="20" customFormat="1" ht="21.95" customHeight="1" thickBot="1" x14ac:dyDescent="0.3">
      <c r="A56" s="21">
        <f t="shared" si="7"/>
        <v>46</v>
      </c>
      <c r="B56" s="22" t="s">
        <v>151</v>
      </c>
      <c r="C56" s="12" t="s">
        <v>153</v>
      </c>
      <c r="D56" s="24">
        <v>1</v>
      </c>
      <c r="E56" s="3" t="s">
        <v>3</v>
      </c>
      <c r="F56" s="66"/>
      <c r="G56" s="50">
        <f t="shared" si="6"/>
        <v>0</v>
      </c>
    </row>
    <row r="57" spans="1:8" s="20" customFormat="1" ht="21.95" customHeight="1" thickBot="1" x14ac:dyDescent="0.3">
      <c r="A57" s="21">
        <f t="shared" si="7"/>
        <v>47</v>
      </c>
      <c r="B57" s="22" t="s">
        <v>152</v>
      </c>
      <c r="C57" s="12" t="s">
        <v>154</v>
      </c>
      <c r="D57" s="24">
        <v>1</v>
      </c>
      <c r="E57" s="3" t="s">
        <v>3</v>
      </c>
      <c r="F57" s="66"/>
      <c r="G57" s="50">
        <f t="shared" si="6"/>
        <v>0</v>
      </c>
    </row>
    <row r="58" spans="1:8" s="20" customFormat="1" ht="33.75" customHeight="1" thickBot="1" x14ac:dyDescent="0.3">
      <c r="A58" s="21">
        <f t="shared" si="7"/>
        <v>48</v>
      </c>
      <c r="B58" s="22" t="s">
        <v>83</v>
      </c>
      <c r="C58" s="12" t="s">
        <v>30</v>
      </c>
      <c r="D58" s="24">
        <v>1</v>
      </c>
      <c r="E58" s="3" t="s">
        <v>6</v>
      </c>
      <c r="F58" s="66"/>
      <c r="G58" s="50">
        <f t="shared" si="6"/>
        <v>0</v>
      </c>
    </row>
    <row r="59" spans="1:8" s="20" customFormat="1" ht="21.95" customHeight="1" thickBot="1" x14ac:dyDescent="0.3">
      <c r="A59" s="21">
        <f t="shared" si="7"/>
        <v>49</v>
      </c>
      <c r="B59" s="22" t="s">
        <v>84</v>
      </c>
      <c r="C59" s="12" t="s">
        <v>85</v>
      </c>
      <c r="D59" s="24">
        <v>65</v>
      </c>
      <c r="E59" s="3" t="s">
        <v>2</v>
      </c>
      <c r="F59" s="66"/>
      <c r="G59" s="50">
        <f t="shared" si="6"/>
        <v>0</v>
      </c>
    </row>
    <row r="60" spans="1:8" s="20" customFormat="1" ht="21.95" customHeight="1" thickBot="1" x14ac:dyDescent="0.3">
      <c r="A60" s="21">
        <f t="shared" si="7"/>
        <v>50</v>
      </c>
      <c r="B60" s="22" t="s">
        <v>86</v>
      </c>
      <c r="C60" s="12" t="s">
        <v>169</v>
      </c>
      <c r="D60" s="24">
        <v>1</v>
      </c>
      <c r="E60" s="3" t="s">
        <v>3</v>
      </c>
      <c r="F60" s="66"/>
      <c r="G60" s="50">
        <f t="shared" si="6"/>
        <v>0</v>
      </c>
      <c r="H60" s="23"/>
    </row>
    <row r="61" spans="1:8" s="20" customFormat="1" ht="21.95" customHeight="1" thickBot="1" x14ac:dyDescent="0.3">
      <c r="A61" s="21">
        <f t="shared" si="7"/>
        <v>51</v>
      </c>
      <c r="B61" s="22" t="s">
        <v>87</v>
      </c>
      <c r="C61" s="12" t="s">
        <v>31</v>
      </c>
      <c r="D61" s="24">
        <v>1</v>
      </c>
      <c r="E61" s="3" t="s">
        <v>3</v>
      </c>
      <c r="F61" s="67"/>
      <c r="G61" s="50">
        <f t="shared" si="6"/>
        <v>0</v>
      </c>
    </row>
    <row r="62" spans="1:8" s="20" customFormat="1" ht="21.95" customHeight="1" thickBot="1" x14ac:dyDescent="0.3">
      <c r="A62" s="21">
        <f t="shared" si="7"/>
        <v>52</v>
      </c>
      <c r="B62" s="22" t="s">
        <v>88</v>
      </c>
      <c r="C62" s="12" t="s">
        <v>89</v>
      </c>
      <c r="D62" s="24">
        <v>6</v>
      </c>
      <c r="E62" s="3" t="s">
        <v>3</v>
      </c>
      <c r="F62" s="66"/>
      <c r="G62" s="50">
        <f t="shared" si="6"/>
        <v>0</v>
      </c>
    </row>
    <row r="63" spans="1:8" s="20" customFormat="1" ht="21.95" customHeight="1" thickBot="1" x14ac:dyDescent="0.3">
      <c r="A63" s="21">
        <f t="shared" si="7"/>
        <v>53</v>
      </c>
      <c r="B63" s="22" t="s">
        <v>155</v>
      </c>
      <c r="C63" s="12" t="s">
        <v>156</v>
      </c>
      <c r="D63" s="24">
        <v>1</v>
      </c>
      <c r="E63" s="3" t="s">
        <v>3</v>
      </c>
      <c r="F63" s="66"/>
      <c r="G63" s="50">
        <f t="shared" si="6"/>
        <v>0</v>
      </c>
    </row>
    <row r="64" spans="1:8" s="20" customFormat="1" ht="21.95" customHeight="1" thickBot="1" x14ac:dyDescent="0.3">
      <c r="A64" s="21">
        <f t="shared" si="7"/>
        <v>54</v>
      </c>
      <c r="B64" s="22" t="s">
        <v>147</v>
      </c>
      <c r="C64" s="12" t="s">
        <v>148</v>
      </c>
      <c r="D64" s="24">
        <v>2</v>
      </c>
      <c r="E64" s="3" t="s">
        <v>3</v>
      </c>
      <c r="F64" s="66"/>
      <c r="G64" s="50">
        <f t="shared" si="6"/>
        <v>0</v>
      </c>
    </row>
    <row r="65" spans="1:7" s="20" customFormat="1" ht="21.95" customHeight="1" thickBot="1" x14ac:dyDescent="0.3">
      <c r="A65" s="21">
        <f t="shared" si="7"/>
        <v>55</v>
      </c>
      <c r="B65" s="22" t="s">
        <v>90</v>
      </c>
      <c r="C65" s="12" t="s">
        <v>32</v>
      </c>
      <c r="D65" s="24">
        <v>12</v>
      </c>
      <c r="E65" s="3" t="s">
        <v>6</v>
      </c>
      <c r="F65" s="66"/>
      <c r="G65" s="50">
        <f t="shared" si="6"/>
        <v>0</v>
      </c>
    </row>
    <row r="66" spans="1:7" s="20" customFormat="1" ht="21.95" customHeight="1" thickBot="1" x14ac:dyDescent="0.3">
      <c r="A66" s="21">
        <f t="shared" si="7"/>
        <v>56</v>
      </c>
      <c r="B66" s="22" t="s">
        <v>91</v>
      </c>
      <c r="C66" s="12" t="s">
        <v>33</v>
      </c>
      <c r="D66" s="24">
        <v>2</v>
      </c>
      <c r="E66" s="3" t="s">
        <v>6</v>
      </c>
      <c r="F66" s="66"/>
      <c r="G66" s="50">
        <f t="shared" si="6"/>
        <v>0</v>
      </c>
    </row>
    <row r="67" spans="1:7" s="20" customFormat="1" ht="21.95" customHeight="1" thickBot="1" x14ac:dyDescent="0.3">
      <c r="A67" s="21">
        <f t="shared" si="7"/>
        <v>57</v>
      </c>
      <c r="B67" s="22" t="s">
        <v>92</v>
      </c>
      <c r="C67" s="12" t="s">
        <v>34</v>
      </c>
      <c r="D67" s="24">
        <v>6</v>
      </c>
      <c r="E67" s="3" t="s">
        <v>6</v>
      </c>
      <c r="F67" s="66"/>
      <c r="G67" s="50">
        <f t="shared" si="6"/>
        <v>0</v>
      </c>
    </row>
    <row r="68" spans="1:7" s="20" customFormat="1" ht="21.95" customHeight="1" thickBot="1" x14ac:dyDescent="0.3">
      <c r="A68" s="21">
        <f t="shared" si="7"/>
        <v>58</v>
      </c>
      <c r="B68" s="22" t="s">
        <v>93</v>
      </c>
      <c r="C68" s="12" t="s">
        <v>35</v>
      </c>
      <c r="D68" s="24">
        <v>1</v>
      </c>
      <c r="E68" s="3" t="s">
        <v>3</v>
      </c>
      <c r="F68" s="66"/>
      <c r="G68" s="50">
        <f t="shared" si="6"/>
        <v>0</v>
      </c>
    </row>
    <row r="69" spans="1:7" s="20" customFormat="1" ht="21.95" customHeight="1" thickBot="1" x14ac:dyDescent="0.3">
      <c r="A69" s="21">
        <f t="shared" si="7"/>
        <v>59</v>
      </c>
      <c r="B69" s="22" t="s">
        <v>94</v>
      </c>
      <c r="C69" s="12" t="s">
        <v>36</v>
      </c>
      <c r="D69" s="24">
        <v>7</v>
      </c>
      <c r="E69" s="3" t="s">
        <v>3</v>
      </c>
      <c r="F69" s="66"/>
      <c r="G69" s="50">
        <f t="shared" si="6"/>
        <v>0</v>
      </c>
    </row>
    <row r="70" spans="1:7" s="20" customFormat="1" ht="21.95" customHeight="1" thickBot="1" x14ac:dyDescent="0.3">
      <c r="A70" s="21">
        <f t="shared" si="7"/>
        <v>60</v>
      </c>
      <c r="B70" s="22" t="s">
        <v>95</v>
      </c>
      <c r="C70" s="12" t="s">
        <v>37</v>
      </c>
      <c r="D70" s="24">
        <v>1</v>
      </c>
      <c r="E70" s="3" t="s">
        <v>3</v>
      </c>
      <c r="F70" s="66"/>
      <c r="G70" s="50">
        <f t="shared" si="6"/>
        <v>0</v>
      </c>
    </row>
    <row r="71" spans="1:7" s="20" customFormat="1" ht="21.95" customHeight="1" thickBot="1" x14ac:dyDescent="0.3">
      <c r="A71" s="21">
        <f t="shared" si="7"/>
        <v>61</v>
      </c>
      <c r="B71" s="22" t="s">
        <v>96</v>
      </c>
      <c r="C71" s="12" t="s">
        <v>38</v>
      </c>
      <c r="D71" s="24">
        <v>1</v>
      </c>
      <c r="E71" s="3" t="s">
        <v>3</v>
      </c>
      <c r="F71" s="66"/>
      <c r="G71" s="50">
        <f t="shared" si="6"/>
        <v>0</v>
      </c>
    </row>
    <row r="72" spans="1:7" s="20" customFormat="1" ht="21.95" customHeight="1" thickBot="1" x14ac:dyDescent="0.3">
      <c r="A72" s="21">
        <f t="shared" si="7"/>
        <v>62</v>
      </c>
      <c r="B72" s="22" t="s">
        <v>149</v>
      </c>
      <c r="C72" s="12" t="s">
        <v>150</v>
      </c>
      <c r="D72" s="24">
        <v>6</v>
      </c>
      <c r="E72" s="3" t="s">
        <v>3</v>
      </c>
      <c r="F72" s="66"/>
      <c r="G72" s="50">
        <f t="shared" si="6"/>
        <v>0</v>
      </c>
    </row>
    <row r="73" spans="1:7" s="20" customFormat="1" ht="21.95" customHeight="1" thickBot="1" x14ac:dyDescent="0.3">
      <c r="A73" s="21">
        <f t="shared" si="7"/>
        <v>63</v>
      </c>
      <c r="B73" s="22" t="s">
        <v>97</v>
      </c>
      <c r="C73" s="12" t="s">
        <v>43</v>
      </c>
      <c r="D73" s="24">
        <v>1</v>
      </c>
      <c r="E73" s="3" t="s">
        <v>6</v>
      </c>
      <c r="F73" s="66"/>
      <c r="G73" s="50">
        <f t="shared" si="6"/>
        <v>0</v>
      </c>
    </row>
    <row r="74" spans="1:7" s="20" customFormat="1" ht="21.95" customHeight="1" thickBot="1" x14ac:dyDescent="0.3">
      <c r="A74" s="21">
        <f t="shared" si="7"/>
        <v>64</v>
      </c>
      <c r="B74" s="22" t="s">
        <v>158</v>
      </c>
      <c r="C74" s="12" t="s">
        <v>157</v>
      </c>
      <c r="D74" s="24">
        <v>1</v>
      </c>
      <c r="E74" s="3" t="s">
        <v>3</v>
      </c>
      <c r="F74" s="66"/>
      <c r="G74" s="50">
        <f t="shared" si="6"/>
        <v>0</v>
      </c>
    </row>
    <row r="75" spans="1:7" s="20" customFormat="1" ht="21.95" customHeight="1" thickBot="1" x14ac:dyDescent="0.3">
      <c r="A75" s="21">
        <f t="shared" si="7"/>
        <v>65</v>
      </c>
      <c r="B75" s="22" t="s">
        <v>98</v>
      </c>
      <c r="C75" s="12" t="s">
        <v>39</v>
      </c>
      <c r="D75" s="24">
        <v>1</v>
      </c>
      <c r="E75" s="3" t="s">
        <v>3</v>
      </c>
      <c r="F75" s="66"/>
      <c r="G75" s="50">
        <f t="shared" si="6"/>
        <v>0</v>
      </c>
    </row>
    <row r="76" spans="1:7" s="20" customFormat="1" ht="21.95" customHeight="1" thickBot="1" x14ac:dyDescent="0.3">
      <c r="A76" s="21">
        <f t="shared" si="7"/>
        <v>66</v>
      </c>
      <c r="B76" s="22" t="s">
        <v>99</v>
      </c>
      <c r="C76" s="12" t="s">
        <v>100</v>
      </c>
      <c r="D76" s="24">
        <v>1</v>
      </c>
      <c r="E76" s="3" t="s">
        <v>3</v>
      </c>
      <c r="F76" s="66"/>
      <c r="G76" s="50">
        <f t="shared" si="6"/>
        <v>0</v>
      </c>
    </row>
    <row r="77" spans="1:7" s="20" customFormat="1" ht="21.95" customHeight="1" thickBot="1" x14ac:dyDescent="0.3">
      <c r="A77" s="21">
        <f t="shared" si="7"/>
        <v>67</v>
      </c>
      <c r="B77" s="22" t="s">
        <v>101</v>
      </c>
      <c r="C77" s="12" t="s">
        <v>102</v>
      </c>
      <c r="D77" s="24">
        <v>2</v>
      </c>
      <c r="E77" s="3" t="s">
        <v>3</v>
      </c>
      <c r="F77" s="66"/>
      <c r="G77" s="50">
        <f t="shared" si="6"/>
        <v>0</v>
      </c>
    </row>
    <row r="78" spans="1:7" s="20" customFormat="1" ht="21.95" customHeight="1" thickBot="1" x14ac:dyDescent="0.3">
      <c r="A78" s="21">
        <f t="shared" si="7"/>
        <v>68</v>
      </c>
      <c r="B78" s="22" t="s">
        <v>103</v>
      </c>
      <c r="C78" s="12" t="s">
        <v>40</v>
      </c>
      <c r="D78" s="24">
        <v>4</v>
      </c>
      <c r="E78" s="3" t="s">
        <v>3</v>
      </c>
      <c r="F78" s="66"/>
      <c r="G78" s="50">
        <f t="shared" si="6"/>
        <v>0</v>
      </c>
    </row>
    <row r="79" spans="1:7" s="20" customFormat="1" ht="21.95" customHeight="1" thickBot="1" x14ac:dyDescent="0.3">
      <c r="A79" s="21">
        <f t="shared" si="7"/>
        <v>69</v>
      </c>
      <c r="B79" s="22" t="s">
        <v>104</v>
      </c>
      <c r="C79" s="12" t="s">
        <v>105</v>
      </c>
      <c r="D79" s="24">
        <v>3303</v>
      </c>
      <c r="E79" s="3" t="s">
        <v>2</v>
      </c>
      <c r="F79" s="66"/>
      <c r="G79" s="50">
        <f t="shared" si="6"/>
        <v>0</v>
      </c>
    </row>
    <row r="80" spans="1:7" s="20" customFormat="1" ht="21.95" customHeight="1" thickBot="1" x14ac:dyDescent="0.3">
      <c r="A80" s="21">
        <f t="shared" si="7"/>
        <v>70</v>
      </c>
      <c r="B80" s="22" t="s">
        <v>163</v>
      </c>
      <c r="C80" s="12" t="s">
        <v>159</v>
      </c>
      <c r="D80" s="24">
        <v>3000</v>
      </c>
      <c r="E80" s="3" t="s">
        <v>2</v>
      </c>
      <c r="F80" s="68"/>
      <c r="G80" s="50">
        <f t="shared" si="6"/>
        <v>0</v>
      </c>
    </row>
    <row r="81" spans="1:8" s="20" customFormat="1" ht="36.75" customHeight="1" thickBot="1" x14ac:dyDescent="0.3">
      <c r="A81" s="21">
        <f t="shared" si="7"/>
        <v>71</v>
      </c>
      <c r="B81" s="22" t="s">
        <v>164</v>
      </c>
      <c r="C81" s="12" t="s">
        <v>160</v>
      </c>
      <c r="D81" s="24">
        <v>2</v>
      </c>
      <c r="E81" s="3" t="s">
        <v>3</v>
      </c>
      <c r="F81" s="68"/>
      <c r="G81" s="50">
        <f t="shared" si="6"/>
        <v>0</v>
      </c>
    </row>
    <row r="82" spans="1:8" s="20" customFormat="1" ht="21.95" customHeight="1" thickBot="1" x14ac:dyDescent="0.3">
      <c r="A82" s="21">
        <f t="shared" si="7"/>
        <v>72</v>
      </c>
      <c r="B82" s="22" t="s">
        <v>165</v>
      </c>
      <c r="C82" s="12" t="s">
        <v>161</v>
      </c>
      <c r="D82" s="24">
        <v>2</v>
      </c>
      <c r="E82" s="3" t="s">
        <v>3</v>
      </c>
      <c r="F82" s="68"/>
      <c r="G82" s="50">
        <f t="shared" si="6"/>
        <v>0</v>
      </c>
    </row>
    <row r="83" spans="1:8" s="20" customFormat="1" ht="21.95" customHeight="1" thickBot="1" x14ac:dyDescent="0.3">
      <c r="A83" s="21">
        <f t="shared" si="7"/>
        <v>73</v>
      </c>
      <c r="B83" s="22" t="s">
        <v>166</v>
      </c>
      <c r="C83" s="12" t="s">
        <v>162</v>
      </c>
      <c r="D83" s="24">
        <v>2</v>
      </c>
      <c r="E83" s="3" t="s">
        <v>3</v>
      </c>
      <c r="F83" s="68"/>
      <c r="G83" s="50">
        <f t="shared" si="6"/>
        <v>0</v>
      </c>
    </row>
    <row r="84" spans="1:8" ht="15.75" thickBot="1" x14ac:dyDescent="0.3">
      <c r="A84" s="85" t="s">
        <v>46</v>
      </c>
      <c r="B84" s="86"/>
      <c r="C84" s="86"/>
      <c r="D84" s="86"/>
      <c r="E84" s="86"/>
      <c r="F84" s="87"/>
      <c r="G84" s="33">
        <f>SUM(G46:G83)</f>
        <v>0</v>
      </c>
      <c r="H84" s="37"/>
    </row>
    <row r="85" spans="1:8" ht="27.75" customHeight="1" thickBot="1" x14ac:dyDescent="0.3">
      <c r="A85" s="69" t="s">
        <v>108</v>
      </c>
      <c r="B85" s="70"/>
      <c r="C85" s="70"/>
      <c r="D85" s="70"/>
      <c r="E85" s="71"/>
      <c r="F85" s="44"/>
      <c r="G85" s="43">
        <f>SUM(G21+G44+G84)</f>
        <v>0</v>
      </c>
      <c r="H85" s="37"/>
    </row>
    <row r="86" spans="1:8" ht="24.75" customHeight="1" thickBot="1" x14ac:dyDescent="0.3">
      <c r="A86" s="69" t="s">
        <v>42</v>
      </c>
      <c r="B86" s="70"/>
      <c r="C86" s="70"/>
      <c r="D86" s="70"/>
      <c r="E86" s="71"/>
      <c r="F86" s="26">
        <v>0.1</v>
      </c>
      <c r="G86" s="51">
        <f>G85*F86</f>
        <v>0</v>
      </c>
      <c r="H86" s="37"/>
    </row>
    <row r="87" spans="1:8" ht="39.75" customHeight="1" thickBot="1" x14ac:dyDescent="0.3">
      <c r="A87" s="72" t="s">
        <v>109</v>
      </c>
      <c r="B87" s="73"/>
      <c r="C87" s="73"/>
      <c r="D87" s="73"/>
      <c r="E87" s="74"/>
      <c r="F87" s="46"/>
      <c r="G87" s="45">
        <f>G85+G86</f>
        <v>0</v>
      </c>
      <c r="H87" s="37"/>
    </row>
    <row r="88" spans="1:8" x14ac:dyDescent="0.25">
      <c r="C88" s="47"/>
      <c r="D88" s="47"/>
      <c r="E88" s="47"/>
      <c r="F88" s="31"/>
    </row>
  </sheetData>
  <sheetProtection algorithmName="SHA-512" hashValue="1P5ouHzYhtEP37/3+Fo7brlnsvBc4IJK9tuzFjeca61QcQdQiF+7DKCe8BvqX8KpzpLpVX16X5SkfCa8kVF6tg==" saltValue="EZjALVqNs31IPW89wQGLmA==" spinCount="100000" sheet="1" objects="1" scenarios="1" selectLockedCells="1"/>
  <mergeCells count="11">
    <mergeCell ref="A85:E85"/>
    <mergeCell ref="A86:E86"/>
    <mergeCell ref="A87:E87"/>
    <mergeCell ref="A45:G45"/>
    <mergeCell ref="A1:G1"/>
    <mergeCell ref="A2:G2"/>
    <mergeCell ref="A3:G3"/>
    <mergeCell ref="A4:G4"/>
    <mergeCell ref="A21:F21"/>
    <mergeCell ref="A44:F44"/>
    <mergeCell ref="A84:F84"/>
  </mergeCells>
  <printOptions horizontalCentered="1"/>
  <pageMargins left="0.7" right="0.7" top="0.75" bottom="0.88" header="0.3" footer="0.17"/>
  <pageSetup paperSize="5" scale="76" fitToHeight="0" orientation="portrait" r:id="rId1"/>
  <headerFooter>
    <oddHeader>&amp;RIFBC NO. 21-TA003586JH</oddHeader>
    <oddFooter>&amp;LBidder Name: _________________________________
Authorized Signature: _________________________________</oddFooter>
  </headerFooter>
  <rowBreaks count="1" manualBreakCount="1">
    <brk id="4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68583-F188-4AC8-BED3-E831BEBC1C6E}">
  <sheetPr>
    <tabColor rgb="FFFF0000"/>
    <pageSetUpPr fitToPage="1"/>
  </sheetPr>
  <dimension ref="A1:H88"/>
  <sheetViews>
    <sheetView view="pageBreakPreview" topLeftCell="A73" zoomScaleNormal="110" zoomScaleSheetLayoutView="100" workbookViewId="0">
      <selection activeCell="F9" sqref="F9"/>
    </sheetView>
  </sheetViews>
  <sheetFormatPr defaultRowHeight="15" x14ac:dyDescent="0.25"/>
  <cols>
    <col min="2" max="2" width="11.85546875" customWidth="1"/>
    <col min="3" max="3" width="39.42578125" customWidth="1"/>
    <col min="6" max="6" width="20.28515625" customWidth="1"/>
    <col min="7" max="7" width="19.28515625" customWidth="1"/>
  </cols>
  <sheetData>
    <row r="1" spans="1:7" x14ac:dyDescent="0.25">
      <c r="A1" s="78" t="s">
        <v>172</v>
      </c>
      <c r="B1" s="78"/>
      <c r="C1" s="78"/>
      <c r="D1" s="78"/>
      <c r="E1" s="78"/>
      <c r="F1" s="78"/>
      <c r="G1" s="78"/>
    </row>
    <row r="2" spans="1:7" x14ac:dyDescent="0.25">
      <c r="A2" s="78" t="s">
        <v>173</v>
      </c>
      <c r="B2" s="78"/>
      <c r="C2" s="78"/>
      <c r="D2" s="78"/>
      <c r="E2" s="78"/>
      <c r="F2" s="78"/>
      <c r="G2" s="78"/>
    </row>
    <row r="3" spans="1:7" x14ac:dyDescent="0.25">
      <c r="A3" s="78" t="s">
        <v>176</v>
      </c>
      <c r="B3" s="78"/>
      <c r="C3" s="78"/>
      <c r="D3" s="78"/>
      <c r="E3" s="78"/>
      <c r="F3" s="78"/>
      <c r="G3" s="78"/>
    </row>
    <row r="4" spans="1:7" ht="15.75" thickBot="1" x14ac:dyDescent="0.3">
      <c r="A4" s="93" t="s">
        <v>175</v>
      </c>
      <c r="B4" s="93"/>
      <c r="C4" s="93"/>
      <c r="D4" s="93"/>
      <c r="E4" s="93"/>
      <c r="F4" s="93"/>
      <c r="G4" s="93"/>
    </row>
    <row r="5" spans="1:7" ht="20.100000000000001" customHeight="1" thickTop="1" x14ac:dyDescent="0.25">
      <c r="A5" s="94" t="s">
        <v>12</v>
      </c>
      <c r="B5" s="96" t="s">
        <v>11</v>
      </c>
      <c r="C5" s="96" t="s">
        <v>0</v>
      </c>
      <c r="D5" s="98" t="s">
        <v>13</v>
      </c>
      <c r="E5" s="96" t="s">
        <v>10</v>
      </c>
      <c r="F5" s="96" t="s">
        <v>8</v>
      </c>
      <c r="G5" s="96" t="s">
        <v>9</v>
      </c>
    </row>
    <row r="6" spans="1:7" ht="13.5" customHeight="1" thickBot="1" x14ac:dyDescent="0.3">
      <c r="A6" s="95"/>
      <c r="B6" s="97"/>
      <c r="C6" s="97"/>
      <c r="D6" s="97"/>
      <c r="E6" s="97"/>
      <c r="F6" s="97"/>
      <c r="G6" s="97"/>
    </row>
    <row r="7" spans="1:7" ht="16.5" customHeight="1" thickTop="1" thickBot="1" x14ac:dyDescent="0.3">
      <c r="A7" s="52"/>
      <c r="B7" s="53"/>
      <c r="C7" s="54" t="s">
        <v>112</v>
      </c>
      <c r="D7" s="55"/>
      <c r="E7" s="53"/>
      <c r="F7" s="53"/>
      <c r="G7" s="59"/>
    </row>
    <row r="8" spans="1:7" ht="21.95" customHeight="1" thickBot="1" x14ac:dyDescent="0.3">
      <c r="A8" s="5">
        <v>1</v>
      </c>
      <c r="B8" s="8" t="s">
        <v>168</v>
      </c>
      <c r="C8" s="13" t="s">
        <v>47</v>
      </c>
      <c r="D8" s="9">
        <v>1</v>
      </c>
      <c r="E8" s="29" t="s">
        <v>1</v>
      </c>
      <c r="F8" s="60"/>
      <c r="G8" s="25">
        <f>D8*F8</f>
        <v>0</v>
      </c>
    </row>
    <row r="9" spans="1:7" ht="21.95" customHeight="1" thickBot="1" x14ac:dyDescent="0.3">
      <c r="A9" s="4">
        <f>A8+1</f>
        <v>2</v>
      </c>
      <c r="B9" s="10" t="s">
        <v>167</v>
      </c>
      <c r="C9" s="14" t="s">
        <v>48</v>
      </c>
      <c r="D9" s="7">
        <v>1</v>
      </c>
      <c r="E9" s="2" t="s">
        <v>1</v>
      </c>
      <c r="F9" s="61"/>
      <c r="G9" s="25">
        <f t="shared" ref="G9:G21" si="0">D9*F9</f>
        <v>0</v>
      </c>
    </row>
    <row r="10" spans="1:7" ht="21.95" customHeight="1" thickBot="1" x14ac:dyDescent="0.3">
      <c r="A10" s="4">
        <f>A9+1</f>
        <v>3</v>
      </c>
      <c r="B10" s="10" t="s">
        <v>49</v>
      </c>
      <c r="C10" s="14" t="s">
        <v>110</v>
      </c>
      <c r="D10" s="7">
        <v>1</v>
      </c>
      <c r="E10" s="2" t="s">
        <v>1</v>
      </c>
      <c r="F10" s="62"/>
      <c r="G10" s="25">
        <f t="shared" si="0"/>
        <v>0</v>
      </c>
    </row>
    <row r="11" spans="1:7" ht="21.95" customHeight="1" thickBot="1" x14ac:dyDescent="0.3">
      <c r="A11" s="4">
        <f t="shared" ref="A11:A21" si="1">A10+1</f>
        <v>4</v>
      </c>
      <c r="B11" s="10" t="s">
        <v>115</v>
      </c>
      <c r="C11" s="14" t="s">
        <v>113</v>
      </c>
      <c r="D11" s="7">
        <v>13</v>
      </c>
      <c r="E11" s="2" t="s">
        <v>4</v>
      </c>
      <c r="F11" s="62"/>
      <c r="G11" s="25">
        <f t="shared" si="0"/>
        <v>0</v>
      </c>
    </row>
    <row r="12" spans="1:7" ht="21.95" customHeight="1" thickBot="1" x14ac:dyDescent="0.3">
      <c r="A12" s="4">
        <f t="shared" si="1"/>
        <v>5</v>
      </c>
      <c r="B12" s="10" t="s">
        <v>116</v>
      </c>
      <c r="C12" s="14" t="s">
        <v>114</v>
      </c>
      <c r="D12" s="7">
        <v>1</v>
      </c>
      <c r="E12" s="2" t="s">
        <v>3</v>
      </c>
      <c r="F12" s="62"/>
      <c r="G12" s="25">
        <f t="shared" si="0"/>
        <v>0</v>
      </c>
    </row>
    <row r="13" spans="1:7" ht="21.95" customHeight="1" thickBot="1" x14ac:dyDescent="0.3">
      <c r="A13" s="4">
        <f>A12+1</f>
        <v>6</v>
      </c>
      <c r="B13" s="10" t="s">
        <v>50</v>
      </c>
      <c r="C13" s="14" t="s">
        <v>54</v>
      </c>
      <c r="D13" s="7">
        <v>70</v>
      </c>
      <c r="E13" s="2" t="s">
        <v>56</v>
      </c>
      <c r="F13" s="62"/>
      <c r="G13" s="25">
        <f t="shared" si="0"/>
        <v>0</v>
      </c>
    </row>
    <row r="14" spans="1:7" ht="21.95" customHeight="1" thickBot="1" x14ac:dyDescent="0.3">
      <c r="A14" s="4">
        <f>A13+1</f>
        <v>7</v>
      </c>
      <c r="B14" s="10" t="s">
        <v>117</v>
      </c>
      <c r="C14" s="14" t="s">
        <v>118</v>
      </c>
      <c r="D14" s="7">
        <v>3424</v>
      </c>
      <c r="E14" s="2" t="s">
        <v>4</v>
      </c>
      <c r="F14" s="62"/>
      <c r="G14" s="25">
        <f t="shared" si="0"/>
        <v>0</v>
      </c>
    </row>
    <row r="15" spans="1:7" ht="21.95" customHeight="1" thickBot="1" x14ac:dyDescent="0.3">
      <c r="A15" s="4">
        <f>A14+1</f>
        <v>8</v>
      </c>
      <c r="B15" s="10" t="s">
        <v>51</v>
      </c>
      <c r="C15" s="14" t="s">
        <v>55</v>
      </c>
      <c r="D15" s="7">
        <v>471</v>
      </c>
      <c r="E15" s="2" t="s">
        <v>57</v>
      </c>
      <c r="F15" s="62"/>
      <c r="G15" s="25">
        <f t="shared" si="0"/>
        <v>0</v>
      </c>
    </row>
    <row r="16" spans="1:7" ht="21.95" customHeight="1" thickBot="1" x14ac:dyDescent="0.3">
      <c r="A16" s="4">
        <f t="shared" si="1"/>
        <v>9</v>
      </c>
      <c r="B16" s="10" t="s">
        <v>119</v>
      </c>
      <c r="C16" s="14" t="s">
        <v>120</v>
      </c>
      <c r="D16" s="7">
        <v>1</v>
      </c>
      <c r="E16" s="2" t="s">
        <v>3</v>
      </c>
      <c r="F16" s="62"/>
      <c r="G16" s="25">
        <f t="shared" si="0"/>
        <v>0</v>
      </c>
    </row>
    <row r="17" spans="1:7" ht="21.95" customHeight="1" thickBot="1" x14ac:dyDescent="0.3">
      <c r="A17" s="4">
        <f>A16+1</f>
        <v>10</v>
      </c>
      <c r="B17" s="10" t="s">
        <v>121</v>
      </c>
      <c r="C17" s="14" t="s">
        <v>122</v>
      </c>
      <c r="D17" s="7">
        <v>101</v>
      </c>
      <c r="E17" s="2" t="s">
        <v>2</v>
      </c>
      <c r="F17" s="62"/>
      <c r="G17" s="25">
        <f t="shared" si="0"/>
        <v>0</v>
      </c>
    </row>
    <row r="18" spans="1:7" ht="21.95" customHeight="1" thickBot="1" x14ac:dyDescent="0.3">
      <c r="A18" s="4">
        <f t="shared" si="1"/>
        <v>11</v>
      </c>
      <c r="B18" s="10" t="s">
        <v>123</v>
      </c>
      <c r="C18" s="14" t="s">
        <v>124</v>
      </c>
      <c r="D18" s="7">
        <v>230</v>
      </c>
      <c r="E18" s="2" t="s">
        <v>2</v>
      </c>
      <c r="F18" s="62"/>
      <c r="G18" s="25">
        <f t="shared" si="0"/>
        <v>0</v>
      </c>
    </row>
    <row r="19" spans="1:7" ht="21.95" customHeight="1" thickBot="1" x14ac:dyDescent="0.3">
      <c r="A19" s="4">
        <f>A18+1</f>
        <v>12</v>
      </c>
      <c r="B19" s="10" t="s">
        <v>106</v>
      </c>
      <c r="C19" s="14" t="s">
        <v>107</v>
      </c>
      <c r="D19" s="7">
        <v>23</v>
      </c>
      <c r="E19" s="2" t="s">
        <v>4</v>
      </c>
      <c r="F19" s="62"/>
      <c r="G19" s="25">
        <f t="shared" si="0"/>
        <v>0</v>
      </c>
    </row>
    <row r="20" spans="1:7" ht="21.95" customHeight="1" thickBot="1" x14ac:dyDescent="0.3">
      <c r="A20" s="4">
        <f t="shared" si="1"/>
        <v>13</v>
      </c>
      <c r="B20" s="10" t="s">
        <v>52</v>
      </c>
      <c r="C20" s="14" t="s">
        <v>15</v>
      </c>
      <c r="D20" s="7">
        <v>21</v>
      </c>
      <c r="E20" s="2" t="s">
        <v>5</v>
      </c>
      <c r="F20" s="62"/>
      <c r="G20" s="25">
        <f t="shared" si="0"/>
        <v>0</v>
      </c>
    </row>
    <row r="21" spans="1:7" ht="21.95" customHeight="1" thickBot="1" x14ac:dyDescent="0.3">
      <c r="A21" s="4">
        <f t="shared" si="1"/>
        <v>14</v>
      </c>
      <c r="B21" s="27" t="s">
        <v>53</v>
      </c>
      <c r="C21" s="28" t="s">
        <v>16</v>
      </c>
      <c r="D21" s="24">
        <v>62</v>
      </c>
      <c r="E21" s="2" t="s">
        <v>4</v>
      </c>
      <c r="F21" s="62"/>
      <c r="G21" s="25">
        <f t="shared" si="0"/>
        <v>0</v>
      </c>
    </row>
    <row r="22" spans="1:7" ht="15.75" customHeight="1" thickBot="1" x14ac:dyDescent="0.3">
      <c r="A22" s="92" t="s">
        <v>111</v>
      </c>
      <c r="B22" s="83"/>
      <c r="C22" s="83"/>
      <c r="D22" s="83"/>
      <c r="E22" s="83"/>
      <c r="F22" s="84"/>
      <c r="G22" s="33">
        <f>SUM(G8:G21)</f>
        <v>0</v>
      </c>
    </row>
    <row r="23" spans="1:7" ht="18" customHeight="1" thickBot="1" x14ac:dyDescent="0.3">
      <c r="A23" s="18"/>
      <c r="B23" s="16"/>
      <c r="C23" s="6" t="s">
        <v>17</v>
      </c>
      <c r="D23" s="17"/>
      <c r="E23" s="16"/>
      <c r="F23" s="16"/>
      <c r="G23" s="57"/>
    </row>
    <row r="24" spans="1:7" ht="21.95" customHeight="1" thickBot="1" x14ac:dyDescent="0.3">
      <c r="A24" s="4">
        <f>A21+1</f>
        <v>15</v>
      </c>
      <c r="B24" s="1" t="s">
        <v>125</v>
      </c>
      <c r="C24" s="11" t="s">
        <v>128</v>
      </c>
      <c r="D24" s="24">
        <v>2</v>
      </c>
      <c r="E24" s="2" t="s">
        <v>6</v>
      </c>
      <c r="F24" s="63"/>
      <c r="G24" s="56">
        <f>D24*F24</f>
        <v>0</v>
      </c>
    </row>
    <row r="25" spans="1:7" ht="21.95" customHeight="1" thickBot="1" x14ac:dyDescent="0.3">
      <c r="A25" s="4">
        <f>A24+1</f>
        <v>16</v>
      </c>
      <c r="B25" s="1" t="s">
        <v>126</v>
      </c>
      <c r="C25" s="11" t="s">
        <v>129</v>
      </c>
      <c r="D25" s="24">
        <v>1</v>
      </c>
      <c r="E25" s="2" t="s">
        <v>6</v>
      </c>
      <c r="F25" s="63"/>
      <c r="G25" s="56">
        <f t="shared" ref="G25:G44" si="2">D25*F25</f>
        <v>0</v>
      </c>
    </row>
    <row r="26" spans="1:7" ht="21.95" customHeight="1" thickBot="1" x14ac:dyDescent="0.3">
      <c r="A26" s="4">
        <f t="shared" ref="A26:A44" si="3">A25+1</f>
        <v>17</v>
      </c>
      <c r="B26" s="1" t="s">
        <v>127</v>
      </c>
      <c r="C26" s="11" t="s">
        <v>130</v>
      </c>
      <c r="D26" s="24">
        <v>3</v>
      </c>
      <c r="E26" s="2" t="s">
        <v>6</v>
      </c>
      <c r="F26" s="63"/>
      <c r="G26" s="56">
        <f t="shared" si="2"/>
        <v>0</v>
      </c>
    </row>
    <row r="27" spans="1:7" ht="21.95" customHeight="1" thickBot="1" x14ac:dyDescent="0.3">
      <c r="A27" s="4">
        <f t="shared" si="3"/>
        <v>18</v>
      </c>
      <c r="B27" s="1" t="s">
        <v>58</v>
      </c>
      <c r="C27" s="11" t="s">
        <v>22</v>
      </c>
      <c r="D27" s="24">
        <v>1</v>
      </c>
      <c r="E27" s="2" t="s">
        <v>6</v>
      </c>
      <c r="F27" s="63"/>
      <c r="G27" s="56">
        <f t="shared" si="2"/>
        <v>0</v>
      </c>
    </row>
    <row r="28" spans="1:7" ht="21.95" customHeight="1" thickBot="1" x14ac:dyDescent="0.3">
      <c r="A28" s="4">
        <f t="shared" si="3"/>
        <v>19</v>
      </c>
      <c r="B28" s="1" t="s">
        <v>131</v>
      </c>
      <c r="C28" s="11" t="s">
        <v>133</v>
      </c>
      <c r="D28" s="24">
        <v>1</v>
      </c>
      <c r="E28" s="2" t="s">
        <v>6</v>
      </c>
      <c r="F28" s="63"/>
      <c r="G28" s="56">
        <f t="shared" si="2"/>
        <v>0</v>
      </c>
    </row>
    <row r="29" spans="1:7" ht="21.95" customHeight="1" thickBot="1" x14ac:dyDescent="0.3">
      <c r="A29" s="4">
        <f t="shared" si="3"/>
        <v>20</v>
      </c>
      <c r="B29" s="1" t="s">
        <v>132</v>
      </c>
      <c r="C29" s="11" t="s">
        <v>134</v>
      </c>
      <c r="D29" s="24">
        <v>1</v>
      </c>
      <c r="E29" s="2" t="s">
        <v>6</v>
      </c>
      <c r="F29" s="63"/>
      <c r="G29" s="56">
        <f t="shared" si="2"/>
        <v>0</v>
      </c>
    </row>
    <row r="30" spans="1:7" ht="21.95" customHeight="1" thickBot="1" x14ac:dyDescent="0.3">
      <c r="A30" s="4">
        <f t="shared" si="3"/>
        <v>21</v>
      </c>
      <c r="B30" s="1" t="s">
        <v>135</v>
      </c>
      <c r="C30" s="11" t="s">
        <v>136</v>
      </c>
      <c r="D30" s="24">
        <v>2</v>
      </c>
      <c r="E30" s="2" t="s">
        <v>3</v>
      </c>
      <c r="F30" s="63"/>
      <c r="G30" s="56">
        <f t="shared" si="2"/>
        <v>0</v>
      </c>
    </row>
    <row r="31" spans="1:7" ht="21.95" customHeight="1" thickBot="1" x14ac:dyDescent="0.3">
      <c r="A31" s="4">
        <f t="shared" si="3"/>
        <v>22</v>
      </c>
      <c r="B31" s="1" t="s">
        <v>137</v>
      </c>
      <c r="C31" s="11" t="s">
        <v>138</v>
      </c>
      <c r="D31" s="24">
        <v>4</v>
      </c>
      <c r="E31" s="2" t="s">
        <v>5</v>
      </c>
      <c r="F31" s="63"/>
      <c r="G31" s="56">
        <f t="shared" si="2"/>
        <v>0</v>
      </c>
    </row>
    <row r="32" spans="1:7" ht="21.95" customHeight="1" thickBot="1" x14ac:dyDescent="0.3">
      <c r="A32" s="4">
        <f t="shared" si="3"/>
        <v>23</v>
      </c>
      <c r="B32" s="1" t="s">
        <v>59</v>
      </c>
      <c r="C32" s="11" t="s">
        <v>60</v>
      </c>
      <c r="D32" s="24">
        <v>1</v>
      </c>
      <c r="E32" s="2" t="s">
        <v>1</v>
      </c>
      <c r="F32" s="63"/>
      <c r="G32" s="56">
        <f t="shared" si="2"/>
        <v>0</v>
      </c>
    </row>
    <row r="33" spans="1:7" ht="21.95" customHeight="1" thickBot="1" x14ac:dyDescent="0.3">
      <c r="A33" s="4">
        <f t="shared" si="3"/>
        <v>24</v>
      </c>
      <c r="B33" s="1" t="s">
        <v>61</v>
      </c>
      <c r="C33" s="11" t="s">
        <v>18</v>
      </c>
      <c r="D33" s="24">
        <v>163</v>
      </c>
      <c r="E33" s="2" t="s">
        <v>2</v>
      </c>
      <c r="F33" s="63"/>
      <c r="G33" s="56">
        <f t="shared" si="2"/>
        <v>0</v>
      </c>
    </row>
    <row r="34" spans="1:7" ht="21.95" customHeight="1" thickBot="1" x14ac:dyDescent="0.3">
      <c r="A34" s="4">
        <f t="shared" si="3"/>
        <v>25</v>
      </c>
      <c r="B34" s="1" t="s">
        <v>62</v>
      </c>
      <c r="C34" s="11" t="s">
        <v>19</v>
      </c>
      <c r="D34" s="24">
        <v>89</v>
      </c>
      <c r="E34" s="2" t="s">
        <v>2</v>
      </c>
      <c r="F34" s="63"/>
      <c r="G34" s="56">
        <f t="shared" si="2"/>
        <v>0</v>
      </c>
    </row>
    <row r="35" spans="1:7" ht="21.95" customHeight="1" thickBot="1" x14ac:dyDescent="0.3">
      <c r="A35" s="4">
        <f t="shared" si="3"/>
        <v>26</v>
      </c>
      <c r="B35" s="1" t="s">
        <v>62</v>
      </c>
      <c r="C35" s="11" t="s">
        <v>139</v>
      </c>
      <c r="D35" s="30">
        <v>0.10100000000000001</v>
      </c>
      <c r="E35" s="2" t="s">
        <v>7</v>
      </c>
      <c r="F35" s="63"/>
      <c r="G35" s="56">
        <f t="shared" si="2"/>
        <v>0</v>
      </c>
    </row>
    <row r="36" spans="1:7" ht="21.95" customHeight="1" thickBot="1" x14ac:dyDescent="0.3">
      <c r="A36" s="4">
        <f t="shared" si="3"/>
        <v>27</v>
      </c>
      <c r="B36" s="1" t="s">
        <v>63</v>
      </c>
      <c r="C36" s="11" t="s">
        <v>64</v>
      </c>
      <c r="D36" s="24">
        <v>2</v>
      </c>
      <c r="E36" s="2" t="s">
        <v>3</v>
      </c>
      <c r="F36" s="63"/>
      <c r="G36" s="56">
        <f t="shared" si="2"/>
        <v>0</v>
      </c>
    </row>
    <row r="37" spans="1:7" ht="21.95" customHeight="1" thickBot="1" x14ac:dyDescent="0.3">
      <c r="A37" s="4">
        <f t="shared" si="3"/>
        <v>28</v>
      </c>
      <c r="B37" s="1" t="s">
        <v>65</v>
      </c>
      <c r="C37" s="11" t="s">
        <v>20</v>
      </c>
      <c r="D37" s="24">
        <v>9</v>
      </c>
      <c r="E37" s="2" t="s">
        <v>3</v>
      </c>
      <c r="F37" s="63"/>
      <c r="G37" s="56">
        <f t="shared" si="2"/>
        <v>0</v>
      </c>
    </row>
    <row r="38" spans="1:7" ht="21.95" customHeight="1" thickBot="1" x14ac:dyDescent="0.3">
      <c r="A38" s="4">
        <f t="shared" si="3"/>
        <v>29</v>
      </c>
      <c r="B38" s="1" t="s">
        <v>66</v>
      </c>
      <c r="C38" s="11" t="s">
        <v>67</v>
      </c>
      <c r="D38" s="24">
        <v>294</v>
      </c>
      <c r="E38" s="2" t="s">
        <v>2</v>
      </c>
      <c r="F38" s="63"/>
      <c r="G38" s="56">
        <f t="shared" si="2"/>
        <v>0</v>
      </c>
    </row>
    <row r="39" spans="1:7" ht="21.95" customHeight="1" thickBot="1" x14ac:dyDescent="0.3">
      <c r="A39" s="4">
        <f t="shared" si="3"/>
        <v>30</v>
      </c>
      <c r="B39" s="1" t="s">
        <v>140</v>
      </c>
      <c r="C39" s="11" t="s">
        <v>142</v>
      </c>
      <c r="D39" s="24">
        <v>4</v>
      </c>
      <c r="E39" s="2" t="s">
        <v>3</v>
      </c>
      <c r="F39" s="63"/>
      <c r="G39" s="56">
        <f t="shared" si="2"/>
        <v>0</v>
      </c>
    </row>
    <row r="40" spans="1:7" ht="21.95" customHeight="1" thickBot="1" x14ac:dyDescent="0.3">
      <c r="A40" s="4">
        <f t="shared" si="3"/>
        <v>31</v>
      </c>
      <c r="B40" s="1" t="s">
        <v>141</v>
      </c>
      <c r="C40" s="11" t="s">
        <v>143</v>
      </c>
      <c r="D40" s="24">
        <v>1</v>
      </c>
      <c r="E40" s="2" t="s">
        <v>3</v>
      </c>
      <c r="F40" s="63"/>
      <c r="G40" s="56">
        <f t="shared" si="2"/>
        <v>0</v>
      </c>
    </row>
    <row r="41" spans="1:7" ht="21.95" customHeight="1" thickBot="1" x14ac:dyDescent="0.3">
      <c r="A41" s="4">
        <f t="shared" si="3"/>
        <v>32</v>
      </c>
      <c r="B41" s="1" t="s">
        <v>68</v>
      </c>
      <c r="C41" s="11" t="s">
        <v>21</v>
      </c>
      <c r="D41" s="30">
        <v>0.161</v>
      </c>
      <c r="E41" s="2" t="s">
        <v>7</v>
      </c>
      <c r="F41" s="63"/>
      <c r="G41" s="56">
        <f t="shared" si="2"/>
        <v>0</v>
      </c>
    </row>
    <row r="42" spans="1:7" ht="21.95" customHeight="1" thickBot="1" x14ac:dyDescent="0.3">
      <c r="A42" s="4">
        <f t="shared" si="3"/>
        <v>33</v>
      </c>
      <c r="B42" s="1" t="s">
        <v>69</v>
      </c>
      <c r="C42" s="11" t="s">
        <v>70</v>
      </c>
      <c r="D42" s="30">
        <v>9.0999999999999998E-2</v>
      </c>
      <c r="E42" s="2" t="s">
        <v>7</v>
      </c>
      <c r="F42" s="63"/>
      <c r="G42" s="56">
        <f t="shared" si="2"/>
        <v>0</v>
      </c>
    </row>
    <row r="43" spans="1:7" ht="21.95" customHeight="1" thickBot="1" x14ac:dyDescent="0.3">
      <c r="A43" s="4">
        <f t="shared" si="3"/>
        <v>34</v>
      </c>
      <c r="B43" s="1" t="s">
        <v>71</v>
      </c>
      <c r="C43" s="11" t="s">
        <v>72</v>
      </c>
      <c r="D43" s="30">
        <v>0.112</v>
      </c>
      <c r="E43" s="2" t="s">
        <v>7</v>
      </c>
      <c r="F43" s="63"/>
      <c r="G43" s="56">
        <f t="shared" si="2"/>
        <v>0</v>
      </c>
    </row>
    <row r="44" spans="1:7" ht="21.95" customHeight="1" thickBot="1" x14ac:dyDescent="0.3">
      <c r="A44" s="4">
        <f t="shared" si="3"/>
        <v>35</v>
      </c>
      <c r="B44" s="1" t="s">
        <v>144</v>
      </c>
      <c r="C44" s="11" t="s">
        <v>145</v>
      </c>
      <c r="D44" s="24">
        <v>182</v>
      </c>
      <c r="E44" s="2" t="s">
        <v>5</v>
      </c>
      <c r="F44" s="63"/>
      <c r="G44" s="56">
        <f t="shared" si="2"/>
        <v>0</v>
      </c>
    </row>
    <row r="45" spans="1:7" ht="16.5" customHeight="1" thickBot="1" x14ac:dyDescent="0.3">
      <c r="A45" s="92" t="s">
        <v>45</v>
      </c>
      <c r="B45" s="83"/>
      <c r="C45" s="83"/>
      <c r="D45" s="83"/>
      <c r="E45" s="83"/>
      <c r="F45" s="84"/>
      <c r="G45" s="33">
        <f>SUM(G24:G44)</f>
        <v>0</v>
      </c>
    </row>
    <row r="46" spans="1:7" ht="20.25" customHeight="1" thickBot="1" x14ac:dyDescent="0.3">
      <c r="A46" s="18"/>
      <c r="B46" s="16"/>
      <c r="C46" s="6" t="s">
        <v>25</v>
      </c>
      <c r="D46" s="17"/>
      <c r="E46" s="16"/>
      <c r="F46" s="16"/>
      <c r="G46" s="57"/>
    </row>
    <row r="47" spans="1:7" s="20" customFormat="1" ht="21.95" customHeight="1" thickBot="1" x14ac:dyDescent="0.3">
      <c r="A47" s="19">
        <f>A44+1</f>
        <v>36</v>
      </c>
      <c r="B47" s="22" t="s">
        <v>73</v>
      </c>
      <c r="C47" s="12" t="s">
        <v>23</v>
      </c>
      <c r="D47" s="24">
        <v>700</v>
      </c>
      <c r="E47" s="3" t="s">
        <v>2</v>
      </c>
      <c r="F47" s="65"/>
      <c r="G47" s="50">
        <f>D47*F47</f>
        <v>0</v>
      </c>
    </row>
    <row r="48" spans="1:7" s="20" customFormat="1" ht="21.95" customHeight="1" thickBot="1" x14ac:dyDescent="0.3">
      <c r="A48" s="21">
        <f>A47+1</f>
        <v>37</v>
      </c>
      <c r="B48" s="22" t="s">
        <v>74</v>
      </c>
      <c r="C48" s="12" t="s">
        <v>24</v>
      </c>
      <c r="D48" s="24">
        <v>460</v>
      </c>
      <c r="E48" s="3" t="s">
        <v>2</v>
      </c>
      <c r="F48" s="66"/>
      <c r="G48" s="50">
        <f t="shared" ref="G48:G84" si="4">D48*F48</f>
        <v>0</v>
      </c>
    </row>
    <row r="49" spans="1:8" s="20" customFormat="1" ht="21.95" customHeight="1" thickBot="1" x14ac:dyDescent="0.3">
      <c r="A49" s="21">
        <f t="shared" ref="A49:A84" si="5">A48+1</f>
        <v>38</v>
      </c>
      <c r="B49" s="22" t="s">
        <v>75</v>
      </c>
      <c r="C49" s="12" t="s">
        <v>26</v>
      </c>
      <c r="D49" s="24">
        <v>1</v>
      </c>
      <c r="E49" s="3" t="s">
        <v>14</v>
      </c>
      <c r="F49" s="66"/>
      <c r="G49" s="50">
        <f t="shared" si="4"/>
        <v>0</v>
      </c>
    </row>
    <row r="50" spans="1:8" s="20" customFormat="1" ht="21.95" customHeight="1" thickBot="1" x14ac:dyDescent="0.3">
      <c r="A50" s="21">
        <f t="shared" si="5"/>
        <v>39</v>
      </c>
      <c r="B50" s="22" t="s">
        <v>76</v>
      </c>
      <c r="C50" s="12" t="s">
        <v>27</v>
      </c>
      <c r="D50" s="24">
        <v>290</v>
      </c>
      <c r="E50" s="3" t="s">
        <v>2</v>
      </c>
      <c r="F50" s="66"/>
      <c r="G50" s="50">
        <f t="shared" si="4"/>
        <v>0</v>
      </c>
    </row>
    <row r="51" spans="1:8" s="20" customFormat="1" ht="21.95" customHeight="1" thickBot="1" x14ac:dyDescent="0.3">
      <c r="A51" s="21">
        <f t="shared" si="5"/>
        <v>40</v>
      </c>
      <c r="B51" s="22" t="s">
        <v>77</v>
      </c>
      <c r="C51" s="12" t="s">
        <v>28</v>
      </c>
      <c r="D51" s="24">
        <v>4</v>
      </c>
      <c r="E51" s="3" t="s">
        <v>3</v>
      </c>
      <c r="F51" s="66"/>
      <c r="G51" s="50">
        <f t="shared" si="4"/>
        <v>0</v>
      </c>
    </row>
    <row r="52" spans="1:8" s="20" customFormat="1" ht="21.95" customHeight="1" thickBot="1" x14ac:dyDescent="0.3">
      <c r="A52" s="21">
        <f t="shared" si="5"/>
        <v>41</v>
      </c>
      <c r="B52" s="22" t="s">
        <v>78</v>
      </c>
      <c r="C52" s="12" t="s">
        <v>146</v>
      </c>
      <c r="D52" s="24">
        <v>1</v>
      </c>
      <c r="E52" s="3" t="s">
        <v>3</v>
      </c>
      <c r="F52" s="66"/>
      <c r="G52" s="50">
        <f t="shared" si="4"/>
        <v>0</v>
      </c>
    </row>
    <row r="53" spans="1:8" s="20" customFormat="1" ht="21.95" customHeight="1" thickBot="1" x14ac:dyDescent="0.3">
      <c r="A53" s="21">
        <f t="shared" si="5"/>
        <v>42</v>
      </c>
      <c r="B53" s="22" t="s">
        <v>78</v>
      </c>
      <c r="C53" s="12" t="s">
        <v>29</v>
      </c>
      <c r="D53" s="24">
        <v>1</v>
      </c>
      <c r="E53" s="3" t="s">
        <v>3</v>
      </c>
      <c r="F53" s="66"/>
      <c r="G53" s="50">
        <f t="shared" si="4"/>
        <v>0</v>
      </c>
    </row>
    <row r="54" spans="1:8" s="20" customFormat="1" ht="21.95" customHeight="1" thickBot="1" x14ac:dyDescent="0.3">
      <c r="A54" s="21">
        <f t="shared" si="5"/>
        <v>43</v>
      </c>
      <c r="B54" s="22" t="s">
        <v>79</v>
      </c>
      <c r="C54" s="12" t="s">
        <v>41</v>
      </c>
      <c r="D54" s="24">
        <v>1</v>
      </c>
      <c r="E54" s="3" t="s">
        <v>3</v>
      </c>
      <c r="F54" s="66"/>
      <c r="G54" s="50">
        <f t="shared" si="4"/>
        <v>0</v>
      </c>
    </row>
    <row r="55" spans="1:8" s="20" customFormat="1" ht="21.95" customHeight="1" thickBot="1" x14ac:dyDescent="0.3">
      <c r="A55" s="21">
        <f t="shared" si="5"/>
        <v>44</v>
      </c>
      <c r="B55" s="22" t="s">
        <v>80</v>
      </c>
      <c r="C55" s="12" t="s">
        <v>81</v>
      </c>
      <c r="D55" s="24">
        <v>305</v>
      </c>
      <c r="E55" s="3" t="s">
        <v>2</v>
      </c>
      <c r="F55" s="66"/>
      <c r="G55" s="50">
        <f t="shared" si="4"/>
        <v>0</v>
      </c>
    </row>
    <row r="56" spans="1:8" s="20" customFormat="1" ht="21.95" customHeight="1" thickBot="1" x14ac:dyDescent="0.3">
      <c r="A56" s="21">
        <f t="shared" si="5"/>
        <v>45</v>
      </c>
      <c r="B56" s="22" t="s">
        <v>82</v>
      </c>
      <c r="C56" s="12" t="s">
        <v>44</v>
      </c>
      <c r="D56" s="24">
        <v>26</v>
      </c>
      <c r="E56" s="3" t="s">
        <v>3</v>
      </c>
      <c r="F56" s="66"/>
      <c r="G56" s="50">
        <f t="shared" si="4"/>
        <v>0</v>
      </c>
    </row>
    <row r="57" spans="1:8" s="20" customFormat="1" ht="21.95" customHeight="1" thickBot="1" x14ac:dyDescent="0.3">
      <c r="A57" s="21">
        <f t="shared" si="5"/>
        <v>46</v>
      </c>
      <c r="B57" s="22" t="s">
        <v>151</v>
      </c>
      <c r="C57" s="12" t="s">
        <v>153</v>
      </c>
      <c r="D57" s="24">
        <v>1</v>
      </c>
      <c r="E57" s="3" t="s">
        <v>3</v>
      </c>
      <c r="F57" s="66"/>
      <c r="G57" s="50">
        <f t="shared" si="4"/>
        <v>0</v>
      </c>
    </row>
    <row r="58" spans="1:8" s="20" customFormat="1" ht="21.95" customHeight="1" thickBot="1" x14ac:dyDescent="0.3">
      <c r="A58" s="21">
        <f t="shared" si="5"/>
        <v>47</v>
      </c>
      <c r="B58" s="22" t="s">
        <v>152</v>
      </c>
      <c r="C58" s="12" t="s">
        <v>154</v>
      </c>
      <c r="D58" s="24">
        <v>1</v>
      </c>
      <c r="E58" s="3" t="s">
        <v>3</v>
      </c>
      <c r="F58" s="66"/>
      <c r="G58" s="50">
        <f t="shared" si="4"/>
        <v>0</v>
      </c>
    </row>
    <row r="59" spans="1:8" s="20" customFormat="1" ht="21.95" customHeight="1" thickBot="1" x14ac:dyDescent="0.3">
      <c r="A59" s="21">
        <f t="shared" si="5"/>
        <v>48</v>
      </c>
      <c r="B59" s="22" t="s">
        <v>83</v>
      </c>
      <c r="C59" s="12" t="s">
        <v>30</v>
      </c>
      <c r="D59" s="24">
        <v>1</v>
      </c>
      <c r="E59" s="3" t="s">
        <v>6</v>
      </c>
      <c r="F59" s="66"/>
      <c r="G59" s="50">
        <f t="shared" si="4"/>
        <v>0</v>
      </c>
    </row>
    <row r="60" spans="1:8" s="20" customFormat="1" ht="21.95" customHeight="1" thickBot="1" x14ac:dyDescent="0.3">
      <c r="A60" s="21">
        <f t="shared" si="5"/>
        <v>49</v>
      </c>
      <c r="B60" s="22" t="s">
        <v>84</v>
      </c>
      <c r="C60" s="12" t="s">
        <v>85</v>
      </c>
      <c r="D60" s="24">
        <v>65</v>
      </c>
      <c r="E60" s="3" t="s">
        <v>2</v>
      </c>
      <c r="F60" s="66"/>
      <c r="G60" s="50">
        <f t="shared" si="4"/>
        <v>0</v>
      </c>
    </row>
    <row r="61" spans="1:8" s="20" customFormat="1" ht="21.95" customHeight="1" thickBot="1" x14ac:dyDescent="0.3">
      <c r="A61" s="21">
        <f t="shared" si="5"/>
        <v>50</v>
      </c>
      <c r="B61" s="22" t="s">
        <v>86</v>
      </c>
      <c r="C61" s="12" t="s">
        <v>169</v>
      </c>
      <c r="D61" s="24">
        <v>1</v>
      </c>
      <c r="E61" s="3" t="s">
        <v>3</v>
      </c>
      <c r="F61" s="66"/>
      <c r="G61" s="50">
        <f t="shared" si="4"/>
        <v>0</v>
      </c>
      <c r="H61" s="23"/>
    </row>
    <row r="62" spans="1:8" s="20" customFormat="1" ht="21.95" customHeight="1" thickBot="1" x14ac:dyDescent="0.3">
      <c r="A62" s="21">
        <f t="shared" si="5"/>
        <v>51</v>
      </c>
      <c r="B62" s="22" t="s">
        <v>87</v>
      </c>
      <c r="C62" s="12" t="s">
        <v>31</v>
      </c>
      <c r="D62" s="24">
        <v>1</v>
      </c>
      <c r="E62" s="3" t="s">
        <v>3</v>
      </c>
      <c r="F62" s="67"/>
      <c r="G62" s="50">
        <f t="shared" si="4"/>
        <v>0</v>
      </c>
    </row>
    <row r="63" spans="1:8" s="20" customFormat="1" ht="21.95" customHeight="1" thickBot="1" x14ac:dyDescent="0.3">
      <c r="A63" s="21">
        <f t="shared" si="5"/>
        <v>52</v>
      </c>
      <c r="B63" s="22" t="s">
        <v>88</v>
      </c>
      <c r="C63" s="12" t="s">
        <v>89</v>
      </c>
      <c r="D63" s="24">
        <v>6</v>
      </c>
      <c r="E63" s="3" t="s">
        <v>3</v>
      </c>
      <c r="F63" s="66"/>
      <c r="G63" s="50">
        <f t="shared" si="4"/>
        <v>0</v>
      </c>
    </row>
    <row r="64" spans="1:8" s="20" customFormat="1" ht="21.95" customHeight="1" thickBot="1" x14ac:dyDescent="0.3">
      <c r="A64" s="21">
        <f t="shared" si="5"/>
        <v>53</v>
      </c>
      <c r="B64" s="22" t="s">
        <v>155</v>
      </c>
      <c r="C64" s="12" t="s">
        <v>156</v>
      </c>
      <c r="D64" s="24">
        <v>1</v>
      </c>
      <c r="E64" s="3" t="s">
        <v>3</v>
      </c>
      <c r="F64" s="66"/>
      <c r="G64" s="50">
        <f t="shared" si="4"/>
        <v>0</v>
      </c>
    </row>
    <row r="65" spans="1:7" s="20" customFormat="1" ht="21.95" customHeight="1" thickBot="1" x14ac:dyDescent="0.3">
      <c r="A65" s="21">
        <f t="shared" si="5"/>
        <v>54</v>
      </c>
      <c r="B65" s="22" t="s">
        <v>147</v>
      </c>
      <c r="C65" s="12" t="s">
        <v>148</v>
      </c>
      <c r="D65" s="24">
        <v>2</v>
      </c>
      <c r="E65" s="3" t="s">
        <v>3</v>
      </c>
      <c r="F65" s="66"/>
      <c r="G65" s="50">
        <f t="shared" si="4"/>
        <v>0</v>
      </c>
    </row>
    <row r="66" spans="1:7" s="20" customFormat="1" ht="21.95" customHeight="1" thickBot="1" x14ac:dyDescent="0.3">
      <c r="A66" s="21">
        <f t="shared" si="5"/>
        <v>55</v>
      </c>
      <c r="B66" s="22" t="s">
        <v>90</v>
      </c>
      <c r="C66" s="12" t="s">
        <v>32</v>
      </c>
      <c r="D66" s="24">
        <v>12</v>
      </c>
      <c r="E66" s="3" t="s">
        <v>6</v>
      </c>
      <c r="F66" s="66"/>
      <c r="G66" s="50">
        <f t="shared" si="4"/>
        <v>0</v>
      </c>
    </row>
    <row r="67" spans="1:7" s="20" customFormat="1" ht="21.95" customHeight="1" thickBot="1" x14ac:dyDescent="0.3">
      <c r="A67" s="21">
        <f t="shared" si="5"/>
        <v>56</v>
      </c>
      <c r="B67" s="22" t="s">
        <v>91</v>
      </c>
      <c r="C67" s="12" t="s">
        <v>33</v>
      </c>
      <c r="D67" s="24">
        <v>2</v>
      </c>
      <c r="E67" s="3" t="s">
        <v>6</v>
      </c>
      <c r="F67" s="66"/>
      <c r="G67" s="50">
        <f t="shared" si="4"/>
        <v>0</v>
      </c>
    </row>
    <row r="68" spans="1:7" s="20" customFormat="1" ht="21.95" customHeight="1" thickBot="1" x14ac:dyDescent="0.3">
      <c r="A68" s="21">
        <f t="shared" si="5"/>
        <v>57</v>
      </c>
      <c r="B68" s="22" t="s">
        <v>92</v>
      </c>
      <c r="C68" s="12" t="s">
        <v>34</v>
      </c>
      <c r="D68" s="24">
        <v>6</v>
      </c>
      <c r="E68" s="3" t="s">
        <v>6</v>
      </c>
      <c r="F68" s="66"/>
      <c r="G68" s="50">
        <f t="shared" si="4"/>
        <v>0</v>
      </c>
    </row>
    <row r="69" spans="1:7" s="20" customFormat="1" ht="21.95" customHeight="1" thickBot="1" x14ac:dyDescent="0.3">
      <c r="A69" s="21">
        <f t="shared" si="5"/>
        <v>58</v>
      </c>
      <c r="B69" s="22" t="s">
        <v>93</v>
      </c>
      <c r="C69" s="12" t="s">
        <v>35</v>
      </c>
      <c r="D69" s="24">
        <v>1</v>
      </c>
      <c r="E69" s="3" t="s">
        <v>3</v>
      </c>
      <c r="F69" s="66"/>
      <c r="G69" s="50">
        <f t="shared" si="4"/>
        <v>0</v>
      </c>
    </row>
    <row r="70" spans="1:7" s="20" customFormat="1" ht="21.95" customHeight="1" thickBot="1" x14ac:dyDescent="0.3">
      <c r="A70" s="21">
        <f t="shared" si="5"/>
        <v>59</v>
      </c>
      <c r="B70" s="22" t="s">
        <v>94</v>
      </c>
      <c r="C70" s="12" t="s">
        <v>36</v>
      </c>
      <c r="D70" s="24">
        <v>7</v>
      </c>
      <c r="E70" s="3" t="s">
        <v>3</v>
      </c>
      <c r="F70" s="66"/>
      <c r="G70" s="50">
        <f t="shared" si="4"/>
        <v>0</v>
      </c>
    </row>
    <row r="71" spans="1:7" s="20" customFormat="1" ht="21.95" customHeight="1" thickBot="1" x14ac:dyDescent="0.3">
      <c r="A71" s="21">
        <f t="shared" si="5"/>
        <v>60</v>
      </c>
      <c r="B71" s="22" t="s">
        <v>95</v>
      </c>
      <c r="C71" s="12" t="s">
        <v>37</v>
      </c>
      <c r="D71" s="24">
        <v>1</v>
      </c>
      <c r="E71" s="3" t="s">
        <v>3</v>
      </c>
      <c r="F71" s="66"/>
      <c r="G71" s="50">
        <f t="shared" si="4"/>
        <v>0</v>
      </c>
    </row>
    <row r="72" spans="1:7" s="20" customFormat="1" ht="21.95" customHeight="1" thickBot="1" x14ac:dyDescent="0.3">
      <c r="A72" s="21">
        <f t="shared" si="5"/>
        <v>61</v>
      </c>
      <c r="B72" s="22" t="s">
        <v>96</v>
      </c>
      <c r="C72" s="12" t="s">
        <v>38</v>
      </c>
      <c r="D72" s="24">
        <v>1</v>
      </c>
      <c r="E72" s="3" t="s">
        <v>3</v>
      </c>
      <c r="F72" s="66"/>
      <c r="G72" s="50">
        <f t="shared" si="4"/>
        <v>0</v>
      </c>
    </row>
    <row r="73" spans="1:7" s="20" customFormat="1" ht="21.95" customHeight="1" thickBot="1" x14ac:dyDescent="0.3">
      <c r="A73" s="21">
        <f t="shared" si="5"/>
        <v>62</v>
      </c>
      <c r="B73" s="22" t="s">
        <v>149</v>
      </c>
      <c r="C73" s="12" t="s">
        <v>150</v>
      </c>
      <c r="D73" s="24">
        <v>6</v>
      </c>
      <c r="E73" s="3" t="s">
        <v>3</v>
      </c>
      <c r="F73" s="66"/>
      <c r="G73" s="50">
        <f t="shared" si="4"/>
        <v>0</v>
      </c>
    </row>
    <row r="74" spans="1:7" s="20" customFormat="1" ht="21.95" customHeight="1" thickBot="1" x14ac:dyDescent="0.3">
      <c r="A74" s="21">
        <f t="shared" si="5"/>
        <v>63</v>
      </c>
      <c r="B74" s="22" t="s">
        <v>97</v>
      </c>
      <c r="C74" s="12" t="s">
        <v>43</v>
      </c>
      <c r="D74" s="24">
        <v>1</v>
      </c>
      <c r="E74" s="3" t="s">
        <v>6</v>
      </c>
      <c r="F74" s="66"/>
      <c r="G74" s="50">
        <f t="shared" si="4"/>
        <v>0</v>
      </c>
    </row>
    <row r="75" spans="1:7" s="20" customFormat="1" ht="21.95" customHeight="1" thickBot="1" x14ac:dyDescent="0.3">
      <c r="A75" s="21">
        <f t="shared" si="5"/>
        <v>64</v>
      </c>
      <c r="B75" s="22" t="s">
        <v>158</v>
      </c>
      <c r="C75" s="12" t="s">
        <v>157</v>
      </c>
      <c r="D75" s="24">
        <v>1</v>
      </c>
      <c r="E75" s="3" t="s">
        <v>3</v>
      </c>
      <c r="F75" s="66"/>
      <c r="G75" s="50">
        <f t="shared" si="4"/>
        <v>0</v>
      </c>
    </row>
    <row r="76" spans="1:7" s="20" customFormat="1" ht="21.95" customHeight="1" thickBot="1" x14ac:dyDescent="0.3">
      <c r="A76" s="21">
        <f t="shared" si="5"/>
        <v>65</v>
      </c>
      <c r="B76" s="22" t="s">
        <v>98</v>
      </c>
      <c r="C76" s="12" t="s">
        <v>39</v>
      </c>
      <c r="D76" s="24">
        <v>1</v>
      </c>
      <c r="E76" s="3" t="s">
        <v>3</v>
      </c>
      <c r="F76" s="66"/>
      <c r="G76" s="50">
        <f t="shared" si="4"/>
        <v>0</v>
      </c>
    </row>
    <row r="77" spans="1:7" s="20" customFormat="1" ht="21.95" customHeight="1" thickBot="1" x14ac:dyDescent="0.3">
      <c r="A77" s="21">
        <f t="shared" si="5"/>
        <v>66</v>
      </c>
      <c r="B77" s="22" t="s">
        <v>99</v>
      </c>
      <c r="C77" s="12" t="s">
        <v>100</v>
      </c>
      <c r="D77" s="24">
        <v>1</v>
      </c>
      <c r="E77" s="3" t="s">
        <v>3</v>
      </c>
      <c r="F77" s="66"/>
      <c r="G77" s="50">
        <f t="shared" si="4"/>
        <v>0</v>
      </c>
    </row>
    <row r="78" spans="1:7" s="20" customFormat="1" ht="21.95" customHeight="1" thickBot="1" x14ac:dyDescent="0.3">
      <c r="A78" s="21">
        <f t="shared" si="5"/>
        <v>67</v>
      </c>
      <c r="B78" s="22" t="s">
        <v>101</v>
      </c>
      <c r="C78" s="12" t="s">
        <v>102</v>
      </c>
      <c r="D78" s="24">
        <v>2</v>
      </c>
      <c r="E78" s="3" t="s">
        <v>3</v>
      </c>
      <c r="F78" s="66"/>
      <c r="G78" s="50">
        <f t="shared" si="4"/>
        <v>0</v>
      </c>
    </row>
    <row r="79" spans="1:7" s="20" customFormat="1" ht="21.95" customHeight="1" thickBot="1" x14ac:dyDescent="0.3">
      <c r="A79" s="21">
        <f t="shared" si="5"/>
        <v>68</v>
      </c>
      <c r="B79" s="22" t="s">
        <v>103</v>
      </c>
      <c r="C79" s="12" t="s">
        <v>40</v>
      </c>
      <c r="D79" s="24">
        <v>4</v>
      </c>
      <c r="E79" s="3" t="s">
        <v>3</v>
      </c>
      <c r="F79" s="66"/>
      <c r="G79" s="50">
        <f t="shared" si="4"/>
        <v>0</v>
      </c>
    </row>
    <row r="80" spans="1:7" s="20" customFormat="1" ht="21.95" customHeight="1" thickBot="1" x14ac:dyDescent="0.3">
      <c r="A80" s="21">
        <f t="shared" si="5"/>
        <v>69</v>
      </c>
      <c r="B80" s="22" t="s">
        <v>104</v>
      </c>
      <c r="C80" s="12" t="s">
        <v>105</v>
      </c>
      <c r="D80" s="24">
        <v>3303</v>
      </c>
      <c r="E80" s="3" t="s">
        <v>2</v>
      </c>
      <c r="F80" s="66"/>
      <c r="G80" s="50">
        <f t="shared" si="4"/>
        <v>0</v>
      </c>
    </row>
    <row r="81" spans="1:7" s="20" customFormat="1" ht="21.95" customHeight="1" thickBot="1" x14ac:dyDescent="0.3">
      <c r="A81" s="21">
        <f t="shared" si="5"/>
        <v>70</v>
      </c>
      <c r="B81" s="22" t="s">
        <v>163</v>
      </c>
      <c r="C81" s="12" t="s">
        <v>159</v>
      </c>
      <c r="D81" s="24">
        <v>3000</v>
      </c>
      <c r="E81" s="3" t="s">
        <v>2</v>
      </c>
      <c r="F81" s="68"/>
      <c r="G81" s="50">
        <f t="shared" si="4"/>
        <v>0</v>
      </c>
    </row>
    <row r="82" spans="1:7" s="20" customFormat="1" ht="30.75" customHeight="1" thickBot="1" x14ac:dyDescent="0.3">
      <c r="A82" s="21">
        <f t="shared" si="5"/>
        <v>71</v>
      </c>
      <c r="B82" s="22" t="s">
        <v>164</v>
      </c>
      <c r="C82" s="12" t="s">
        <v>160</v>
      </c>
      <c r="D82" s="24">
        <v>2</v>
      </c>
      <c r="E82" s="3" t="s">
        <v>3</v>
      </c>
      <c r="F82" s="68"/>
      <c r="G82" s="50">
        <f t="shared" si="4"/>
        <v>0</v>
      </c>
    </row>
    <row r="83" spans="1:7" s="20" customFormat="1" ht="21.95" customHeight="1" thickBot="1" x14ac:dyDescent="0.3">
      <c r="A83" s="21">
        <f t="shared" si="5"/>
        <v>72</v>
      </c>
      <c r="B83" s="22" t="s">
        <v>165</v>
      </c>
      <c r="C83" s="12" t="s">
        <v>161</v>
      </c>
      <c r="D83" s="24">
        <v>2</v>
      </c>
      <c r="E83" s="3" t="s">
        <v>3</v>
      </c>
      <c r="F83" s="68"/>
      <c r="G83" s="50">
        <f t="shared" si="4"/>
        <v>0</v>
      </c>
    </row>
    <row r="84" spans="1:7" s="20" customFormat="1" ht="21.95" customHeight="1" thickBot="1" x14ac:dyDescent="0.3">
      <c r="A84" s="21">
        <f t="shared" si="5"/>
        <v>73</v>
      </c>
      <c r="B84" s="22" t="s">
        <v>166</v>
      </c>
      <c r="C84" s="12" t="s">
        <v>162</v>
      </c>
      <c r="D84" s="24">
        <v>2</v>
      </c>
      <c r="E84" s="3" t="s">
        <v>3</v>
      </c>
      <c r="F84" s="68"/>
      <c r="G84" s="50">
        <f t="shared" si="4"/>
        <v>0</v>
      </c>
    </row>
    <row r="85" spans="1:7" ht="15.75" thickBot="1" x14ac:dyDescent="0.3">
      <c r="A85" s="85" t="s">
        <v>46</v>
      </c>
      <c r="B85" s="86"/>
      <c r="C85" s="86"/>
      <c r="D85" s="86"/>
      <c r="E85" s="86"/>
      <c r="F85" s="87"/>
      <c r="G85" s="33">
        <f>SUM(G47:G84)</f>
        <v>0</v>
      </c>
    </row>
    <row r="86" spans="1:7" ht="27" customHeight="1" thickBot="1" x14ac:dyDescent="0.3">
      <c r="A86" s="88" t="s">
        <v>170</v>
      </c>
      <c r="B86" s="89"/>
      <c r="C86" s="89"/>
      <c r="D86" s="89"/>
      <c r="E86" s="90"/>
      <c r="F86" s="44"/>
      <c r="G86" s="43">
        <f>SUM(G22+G45+G85)</f>
        <v>0</v>
      </c>
    </row>
    <row r="87" spans="1:7" ht="19.5" customHeight="1" thickBot="1" x14ac:dyDescent="0.3">
      <c r="A87" s="91" t="s">
        <v>42</v>
      </c>
      <c r="B87" s="89"/>
      <c r="C87" s="89"/>
      <c r="D87" s="89"/>
      <c r="E87" s="90"/>
      <c r="F87" s="26">
        <v>0.1</v>
      </c>
      <c r="G87" s="51">
        <f>G86*F87</f>
        <v>0</v>
      </c>
    </row>
    <row r="88" spans="1:7" ht="36.75" customHeight="1" thickBot="1" x14ac:dyDescent="0.3">
      <c r="A88" s="72" t="s">
        <v>171</v>
      </c>
      <c r="B88" s="73"/>
      <c r="C88" s="73"/>
      <c r="D88" s="73"/>
      <c r="E88" s="74"/>
      <c r="F88" s="58"/>
      <c r="G88" s="45">
        <f>G86+G87</f>
        <v>0</v>
      </c>
    </row>
  </sheetData>
  <sheetProtection algorithmName="SHA-512" hashValue="KQRa+l7N+mEAclq87mOVruWHalxTnR0GzDyA/tJJG1z8635+RSHUSxUAHeeNpAS1xq/LGSlNzqHzbmmeM+g7Wg==" saltValue="H2gKB66TfKDghCQQQQxpWg==" spinCount="100000" sheet="1" objects="1" scenarios="1" selectLockedCells="1"/>
  <mergeCells count="17">
    <mergeCell ref="A1:G1"/>
    <mergeCell ref="A2:G2"/>
    <mergeCell ref="A3:G3"/>
    <mergeCell ref="A4:G4"/>
    <mergeCell ref="A5:A6"/>
    <mergeCell ref="B5:B6"/>
    <mergeCell ref="C5:C6"/>
    <mergeCell ref="D5:D6"/>
    <mergeCell ref="G5:G6"/>
    <mergeCell ref="E5:E6"/>
    <mergeCell ref="F5:F6"/>
    <mergeCell ref="A86:E86"/>
    <mergeCell ref="A87:E87"/>
    <mergeCell ref="A88:E88"/>
    <mergeCell ref="A22:F22"/>
    <mergeCell ref="A45:F45"/>
    <mergeCell ref="A85:F85"/>
  </mergeCells>
  <printOptions horizontalCentered="1"/>
  <pageMargins left="0.7" right="0.7" top="0.75" bottom="0.75" header="0.3" footer="0.3"/>
  <pageSetup paperSize="5" scale="76" fitToHeight="0" orientation="portrait" r:id="rId1"/>
  <headerFooter>
    <oddHeader>&amp;RIFBC NO. 21-TA003586JH</oddHeader>
    <oddFooter>&amp;LBidder Name: _________________________________
Authorized Signature: _________________________________</oddFooter>
  </headerFooter>
  <rowBreaks count="1" manualBreakCount="1">
    <brk id="45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s W A l U r f 0 s c + n A A A A + A A A A B I A H A B D b 2 5 m a W c v U G F j a 2 F n Z S 5 4 b W w g o h g A K K A U A A A A A A A A A A A A A A A A A A A A A A A A A A A A h Y 9 B D o I w F E S v Q r q n h Y K G k E 9 Z u J X E h G j c N q V C I x R D i + V u L j y S V 5 B E U X c u Z / I m e f O 4 3 S G f u t a 7 y s G o X m c o x A H y p B Z 9 p X S d o d G e / A T l D H Z c n H k t v R n W J p 2 M y l B j 7 S U l x D m H X Y T 7 o S Y 0 C E J y L L a l a G T H f a W N 5 V p I 9 F l V / 1 e I w e E l w y h e J 3 g V R x T T O A S y 1 F A o / U X o b I w D I D 8 l b M b W j o N k U v v 7 E s g S g b x f s C d Q S w M E F A A C A A g A s W A l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L F g J V I o i k e 4 D g A A A B E A A A A T A B w A R m 9 y b X V s Y X M v U 2 V j d G l v b j E u b S C i G A A o o B Q A A A A A A A A A A A A A A A A A A A A A A A A A A A A r T k 0 u y c z P U w i G 0 I b W A F B L A Q I t A B Q A A g A I A L F g J V K 3 9 L H P p w A A A P g A A A A S A A A A A A A A A A A A A A A A A A A A A A B D b 2 5 m a W c v U G F j a 2 F n Z S 5 4 b W x Q S w E C L Q A U A A I A C A C x Y C V S D 8 r p q 6 Q A A A D p A A A A E w A A A A A A A A A A A A A A A A D z A A A A W 0 N v b n R l b n R f V H l w Z X N d L n h t b F B L A Q I t A B Q A A g A I A L F g J V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q f I 8 U 4 Z S e T r e 2 Q e Q Y Z 9 X c A A A A A A I A A A A A A A N m A A D A A A A A E A A A A M Z t / W C K C B 8 r 8 j k I q h m 4 Q e M A A A A A B I A A A K A A A A A Q A A A A l b g 3 F 6 O H o 5 L 4 2 z / 1 P + M D p l A A A A C h Y e T m 9 w Z i L 1 c o Y y N d q o E k H 0 q G B / n p L G a u s P / P s L t B B B j / l w l d A 9 5 L K 8 H J e o R q w T T W g b 1 z 5 q M h 7 Z D q T t b W K s f I S e J z c E Q h 5 L y F w z A k H 2 V x b x Q A A A C 1 m o K X N P 8 3 C a e u m Q e T D X W i r R a N G A = = < / D a t a M a s h u p > 
</file>

<file path=customXml/itemProps1.xml><?xml version="1.0" encoding="utf-8"?>
<ds:datastoreItem xmlns:ds="http://schemas.openxmlformats.org/officeDocument/2006/customXml" ds:itemID="{5246BFDA-579D-4A20-B351-7D19F022308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Bid "A" - 270 DAYS</vt:lpstr>
      <vt:lpstr>Bid "B" - 330 DAYS</vt:lpstr>
      <vt:lpstr>'Bid "A" - 270 DAYS'!Print_Area</vt:lpstr>
      <vt:lpstr>'Bid "B" - 330 DAYS'!Print_Area</vt:lpstr>
      <vt:lpstr>'Bid "A" - 270 DAYS'!Print_Titles</vt:lpstr>
      <vt:lpstr>'Bid "B" - 330 DAYS'!Print_Titles</vt:lpstr>
    </vt:vector>
  </TitlesOfParts>
  <Company>Manatee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pbonnairefils</dc:creator>
  <cp:lastModifiedBy>Jeb Hayter</cp:lastModifiedBy>
  <cp:lastPrinted>2021-01-05T19:53:03Z</cp:lastPrinted>
  <dcterms:created xsi:type="dcterms:W3CDTF">2014-09-26T12:58:51Z</dcterms:created>
  <dcterms:modified xsi:type="dcterms:W3CDTF">2021-01-07T15:29:25Z</dcterms:modified>
</cp:coreProperties>
</file>