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S:\Bids, Proposals, Quotes\2021\21-TA003555DJ Satellite Lift Station Rehabilitation 2021 Group 1\Working Docs\Solicitation Docs\"/>
    </mc:Choice>
  </mc:AlternateContent>
  <xr:revisionPtr revIDLastSave="0" documentId="13_ncr:1_{188E6A7E-2DDE-4332-9387-31B205B5E69F}" xr6:coauthVersionLast="45" xr6:coauthVersionMax="45" xr10:uidLastSave="{00000000-0000-0000-0000-000000000000}"/>
  <workbookProtection workbookAlgorithmName="SHA-512" workbookHashValue="VYGA6lD4tvVIsZ9XjyTbF7wok/UdRpAxgUl4zhuQRAOjnqCGmDAunaXd2vFr3bWtSZkXFTOMCz8wfoU3wpFecQ==" workbookSaltValue="ClODQRyJ5COXI7Cb1bC9sQ==" workbookSpinCount="100000" lockStructure="1"/>
  <bookViews>
    <workbookView xWindow="-28920" yWindow="-120" windowWidth="29040" windowHeight="15840" xr2:uid="{C5DCD691-4742-40CF-9693-0F5F244BCF95}"/>
  </bookViews>
  <sheets>
    <sheet name="Appendix K" sheetId="1" r:id="rId1"/>
  </sheets>
  <definedNames>
    <definedName name="_xlnm.Print_Area">#REF!</definedName>
    <definedName name="_xlnm.Print_Titles" localSheetId="0">'Appendix K'!$1:$5</definedName>
    <definedName name="Second_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7" i="1" l="1"/>
  <c r="G276" i="1"/>
  <c r="G268" i="1"/>
  <c r="G267" i="1"/>
  <c r="G265" i="1"/>
  <c r="G262" i="1"/>
  <c r="G261" i="1"/>
  <c r="G260" i="1"/>
  <c r="G258" i="1"/>
  <c r="G257" i="1"/>
  <c r="G256" i="1"/>
  <c r="G251" i="1"/>
  <c r="G250" i="1"/>
  <c r="G249" i="1"/>
  <c r="G247" i="1"/>
  <c r="G246" i="1"/>
  <c r="G244" i="1"/>
  <c r="G243" i="1"/>
  <c r="G242" i="1"/>
  <c r="G241" i="1"/>
  <c r="G239" i="1"/>
  <c r="G237" i="1"/>
  <c r="G236" i="1"/>
  <c r="G233" i="1"/>
  <c r="G232" i="1"/>
  <c r="G231" i="1"/>
  <c r="A231" i="1"/>
  <c r="A232" i="1" s="1"/>
  <c r="A233" i="1" s="1"/>
  <c r="A234" i="1" s="1"/>
  <c r="A235" i="1" s="1"/>
  <c r="A236" i="1" s="1"/>
  <c r="A237" i="1" s="1"/>
  <c r="A238" i="1" s="1"/>
  <c r="A239" i="1" s="1"/>
  <c r="A240" i="1" s="1"/>
  <c r="A241" i="1" s="1"/>
  <c r="A242" i="1" s="1"/>
  <c r="A243" i="1" s="1"/>
  <c r="A244" i="1" s="1"/>
  <c r="A245" i="1" s="1"/>
  <c r="A246" i="1" s="1"/>
  <c r="A247" i="1" s="1"/>
  <c r="A248" i="1" s="1"/>
  <c r="G230" i="1"/>
  <c r="A230" i="1"/>
  <c r="G229" i="1"/>
  <c r="G275" i="1" s="1"/>
  <c r="G222" i="1"/>
  <c r="G221" i="1"/>
  <c r="G213" i="1"/>
  <c r="G212" i="1"/>
  <c r="G210" i="1"/>
  <c r="G207" i="1"/>
  <c r="G206" i="1"/>
  <c r="G205" i="1"/>
  <c r="G203" i="1"/>
  <c r="G202" i="1"/>
  <c r="G201" i="1"/>
  <c r="G196" i="1"/>
  <c r="G195" i="1"/>
  <c r="G194" i="1"/>
  <c r="G192" i="1"/>
  <c r="G191" i="1"/>
  <c r="G189" i="1"/>
  <c r="G188" i="1"/>
  <c r="G187" i="1"/>
  <c r="G186" i="1"/>
  <c r="G184" i="1"/>
  <c r="G183" i="1"/>
  <c r="G182" i="1"/>
  <c r="G180" i="1"/>
  <c r="G178" i="1"/>
  <c r="G177" i="1"/>
  <c r="G176" i="1"/>
  <c r="A176" i="1"/>
  <c r="A177" i="1" s="1"/>
  <c r="A178" i="1" s="1"/>
  <c r="A179" i="1" s="1"/>
  <c r="A180" i="1" s="1"/>
  <c r="A181" i="1" s="1"/>
  <c r="A182" i="1" s="1"/>
  <c r="A183" i="1" s="1"/>
  <c r="A184" i="1" s="1"/>
  <c r="A185" i="1" s="1"/>
  <c r="A186" i="1" s="1"/>
  <c r="A187" i="1" s="1"/>
  <c r="A188" i="1" s="1"/>
  <c r="A189" i="1" s="1"/>
  <c r="A190" i="1" s="1"/>
  <c r="A191" i="1" s="1"/>
  <c r="A192" i="1" s="1"/>
  <c r="A193" i="1" s="1"/>
  <c r="G175" i="1"/>
  <c r="A175" i="1"/>
  <c r="G174" i="1"/>
  <c r="G220" i="1" s="1"/>
  <c r="G167" i="1"/>
  <c r="G166" i="1"/>
  <c r="G161" i="1"/>
  <c r="G160" i="1"/>
  <c r="G159" i="1"/>
  <c r="G158" i="1"/>
  <c r="G157" i="1"/>
  <c r="G156" i="1"/>
  <c r="G154" i="1"/>
  <c r="G153" i="1"/>
  <c r="G152" i="1"/>
  <c r="G151" i="1"/>
  <c r="G150" i="1"/>
  <c r="G149" i="1"/>
  <c r="G147" i="1"/>
  <c r="G146" i="1"/>
  <c r="G145" i="1"/>
  <c r="G144" i="1"/>
  <c r="G143" i="1"/>
  <c r="G142" i="1"/>
  <c r="G141" i="1"/>
  <c r="G140" i="1"/>
  <c r="G139" i="1"/>
  <c r="G137" i="1"/>
  <c r="G136" i="1"/>
  <c r="G135" i="1"/>
  <c r="G134" i="1"/>
  <c r="G133" i="1"/>
  <c r="G132" i="1"/>
  <c r="G130" i="1"/>
  <c r="G129" i="1"/>
  <c r="G128" i="1"/>
  <c r="G127" i="1"/>
  <c r="G125" i="1"/>
  <c r="G123" i="1"/>
  <c r="G122" i="1"/>
  <c r="G121" i="1"/>
  <c r="A121" i="1"/>
  <c r="G120" i="1"/>
  <c r="A120" i="1"/>
  <c r="G119" i="1"/>
  <c r="G165" i="1" s="1"/>
  <c r="G112" i="1"/>
  <c r="G111" i="1"/>
  <c r="G108" i="1"/>
  <c r="G107" i="1"/>
  <c r="G104" i="1"/>
  <c r="G103" i="1"/>
  <c r="G101" i="1"/>
  <c r="G99" i="1"/>
  <c r="G98" i="1"/>
  <c r="G97" i="1"/>
  <c r="G96" i="1"/>
  <c r="G95" i="1"/>
  <c r="G93" i="1"/>
  <c r="G92" i="1"/>
  <c r="G91" i="1"/>
  <c r="G90" i="1"/>
  <c r="G88" i="1"/>
  <c r="G87" i="1"/>
  <c r="G86" i="1"/>
  <c r="G85" i="1"/>
  <c r="G84" i="1"/>
  <c r="G82" i="1"/>
  <c r="G81" i="1"/>
  <c r="G79" i="1"/>
  <c r="G78" i="1"/>
  <c r="G77" i="1"/>
  <c r="G76" i="1"/>
  <c r="G75" i="1"/>
  <c r="G74" i="1"/>
  <c r="G73" i="1"/>
  <c r="G72" i="1"/>
  <c r="G70" i="1"/>
  <c r="G69" i="1"/>
  <c r="G68" i="1"/>
  <c r="G67" i="1"/>
  <c r="G66" i="1"/>
  <c r="A66" i="1"/>
  <c r="G65" i="1"/>
  <c r="A65" i="1"/>
  <c r="G64" i="1"/>
  <c r="G110" i="1" s="1"/>
  <c r="G57" i="1"/>
  <c r="G56" i="1"/>
  <c r="G48" i="1"/>
  <c r="G47" i="1"/>
  <c r="G45" i="1"/>
  <c r="A45" i="1"/>
  <c r="A46" i="1" s="1"/>
  <c r="A47" i="1" s="1"/>
  <c r="A48" i="1" s="1"/>
  <c r="A49" i="1" s="1"/>
  <c r="A50" i="1" s="1"/>
  <c r="A51" i="1" s="1"/>
  <c r="A52" i="1" s="1"/>
  <c r="A53" i="1" s="1"/>
  <c r="A44" i="1"/>
  <c r="G42" i="1"/>
  <c r="G41" i="1"/>
  <c r="G40" i="1"/>
  <c r="G38" i="1"/>
  <c r="G37" i="1"/>
  <c r="G36" i="1"/>
  <c r="G35" i="1"/>
  <c r="G34" i="1"/>
  <c r="G33" i="1"/>
  <c r="G31" i="1"/>
  <c r="G30" i="1"/>
  <c r="G29" i="1"/>
  <c r="G27" i="1"/>
  <c r="G26" i="1"/>
  <c r="G25" i="1"/>
  <c r="G24" i="1"/>
  <c r="G23" i="1"/>
  <c r="G22" i="1"/>
  <c r="G21" i="1"/>
  <c r="G19" i="1"/>
  <c r="G18" i="1"/>
  <c r="G17" i="1"/>
  <c r="G15" i="1"/>
  <c r="G14" i="1"/>
  <c r="G13" i="1"/>
  <c r="G12" i="1"/>
  <c r="G11" i="1"/>
  <c r="A11" i="1"/>
  <c r="A12" i="1" s="1"/>
  <c r="A13" i="1" s="1"/>
  <c r="A14" i="1" s="1"/>
  <c r="A15" i="1" s="1"/>
  <c r="A16" i="1" s="1"/>
  <c r="A17" i="1" s="1"/>
  <c r="A18" i="1" s="1"/>
  <c r="A19" i="1" s="1"/>
  <c r="A20" i="1" s="1"/>
  <c r="A21" i="1" s="1"/>
  <c r="A22" i="1" s="1"/>
  <c r="A23" i="1" s="1"/>
  <c r="A24" i="1" s="1"/>
  <c r="A25" i="1" s="1"/>
  <c r="A26" i="1" s="1"/>
  <c r="A27" i="1" s="1"/>
  <c r="A28" i="1" s="1"/>
  <c r="G10" i="1"/>
  <c r="A10" i="1"/>
  <c r="G9" i="1"/>
  <c r="G55" i="1" l="1"/>
  <c r="G58" i="1" s="1"/>
  <c r="G59" i="1" s="1"/>
  <c r="A249" i="1"/>
  <c r="A250" i="1" s="1"/>
  <c r="A251" i="1" s="1"/>
  <c r="A252" i="1" s="1"/>
  <c r="A253" i="1" s="1"/>
  <c r="A254" i="1" s="1"/>
  <c r="A255" i="1" s="1"/>
  <c r="A256" i="1"/>
  <c r="A257" i="1" s="1"/>
  <c r="A258" i="1" s="1"/>
  <c r="A259" i="1" s="1"/>
  <c r="A260" i="1" s="1"/>
  <c r="A261" i="1" s="1"/>
  <c r="A262" i="1" s="1"/>
  <c r="A263" i="1" s="1"/>
  <c r="A264" i="1" s="1"/>
  <c r="A265" i="1" s="1"/>
  <c r="A266" i="1" s="1"/>
  <c r="A267" i="1" s="1"/>
  <c r="A268" i="1" s="1"/>
  <c r="A269" i="1" s="1"/>
  <c r="A270" i="1" s="1"/>
  <c r="A271" i="1" s="1"/>
  <c r="A272" i="1" s="1"/>
  <c r="A273" i="1" s="1"/>
  <c r="G168" i="1"/>
  <c r="G169" i="1" s="1"/>
  <c r="A201" i="1"/>
  <c r="A202" i="1" s="1"/>
  <c r="A203" i="1" s="1"/>
  <c r="A204" i="1" s="1"/>
  <c r="A205" i="1" s="1"/>
  <c r="A206" i="1" s="1"/>
  <c r="A207" i="1" s="1"/>
  <c r="A208" i="1" s="1"/>
  <c r="A209" i="1" s="1"/>
  <c r="A210" i="1" s="1"/>
  <c r="A211" i="1" s="1"/>
  <c r="A212" i="1" s="1"/>
  <c r="A213" i="1" s="1"/>
  <c r="A214" i="1" s="1"/>
  <c r="A215" i="1" s="1"/>
  <c r="A216" i="1" s="1"/>
  <c r="A217" i="1" s="1"/>
  <c r="A218" i="1" s="1"/>
  <c r="A194" i="1"/>
  <c r="A195" i="1" s="1"/>
  <c r="A196" i="1" s="1"/>
  <c r="A197" i="1" s="1"/>
  <c r="A198" i="1" s="1"/>
  <c r="A199" i="1" s="1"/>
  <c r="A200" i="1" s="1"/>
  <c r="G278" i="1"/>
  <c r="G279" i="1" s="1"/>
  <c r="G113" i="1"/>
  <c r="G114" i="1" s="1"/>
  <c r="A36" i="1"/>
  <c r="A37" i="1" s="1"/>
  <c r="A38" i="1" s="1"/>
  <c r="A39" i="1" s="1"/>
  <c r="A40" i="1" s="1"/>
  <c r="A41" i="1" s="1"/>
  <c r="A42" i="1" s="1"/>
  <c r="A29" i="1"/>
  <c r="A30" i="1" s="1"/>
  <c r="A31" i="1" s="1"/>
  <c r="A32" i="1" s="1"/>
  <c r="A33" i="1" s="1"/>
  <c r="A34" i="1" s="1"/>
  <c r="A35" i="1" s="1"/>
  <c r="G223" i="1"/>
  <c r="G224" i="1"/>
  <c r="A222" i="1"/>
  <c r="A276" i="1"/>
  <c r="A277" i="1" s="1"/>
  <c r="A67" i="1"/>
  <c r="A68" i="1" s="1"/>
  <c r="A69" i="1" s="1"/>
  <c r="A70" i="1" s="1"/>
  <c r="A71" i="1" s="1"/>
  <c r="A72" i="1" s="1"/>
  <c r="A73" i="1" s="1"/>
  <c r="A74" i="1" s="1"/>
  <c r="A75" i="1" s="1"/>
  <c r="A76" i="1" s="1"/>
  <c r="A77" i="1" s="1"/>
  <c r="A78" i="1" s="1"/>
  <c r="A79" i="1" s="1"/>
  <c r="A80" i="1" s="1"/>
  <c r="A81" i="1" s="1"/>
  <c r="A82" i="1" s="1"/>
  <c r="A83" i="1" s="1"/>
  <c r="A122" i="1"/>
  <c r="A123" i="1" s="1"/>
  <c r="A124" i="1" s="1"/>
  <c r="A125" i="1" s="1"/>
  <c r="A126" i="1" s="1"/>
  <c r="A127" i="1" s="1"/>
  <c r="A128" i="1" s="1"/>
  <c r="A129" i="1" s="1"/>
  <c r="A130" i="1" s="1"/>
  <c r="A131" i="1" s="1"/>
  <c r="A132" i="1" s="1"/>
  <c r="A133" i="1" s="1"/>
  <c r="A134" i="1" s="1"/>
  <c r="A135" i="1" s="1"/>
  <c r="A136" i="1" s="1"/>
  <c r="A137" i="1" s="1"/>
  <c r="A138" i="1" s="1"/>
  <c r="A221" i="1"/>
  <c r="A223" i="1"/>
  <c r="A56" i="1"/>
  <c r="G282" i="1" l="1"/>
  <c r="A146" i="1"/>
  <c r="A147" i="1" s="1"/>
  <c r="A148" i="1" s="1"/>
  <c r="A149" i="1" s="1"/>
  <c r="A150" i="1" s="1"/>
  <c r="A151" i="1" s="1"/>
  <c r="A152" i="1" s="1"/>
  <c r="A153" i="1" s="1"/>
  <c r="A154" i="1" s="1"/>
  <c r="A155" i="1" s="1"/>
  <c r="A156" i="1" s="1"/>
  <c r="A157" i="1" s="1"/>
  <c r="A158" i="1" s="1"/>
  <c r="A159" i="1" s="1"/>
  <c r="A160" i="1" s="1"/>
  <c r="A161" i="1" s="1"/>
  <c r="A162" i="1" s="1"/>
  <c r="A163" i="1" s="1"/>
  <c r="A139" i="1"/>
  <c r="A278" i="1"/>
  <c r="A57" i="1"/>
  <c r="A58" i="1" s="1"/>
  <c r="A91" i="1"/>
  <c r="A92" i="1" s="1"/>
  <c r="A93" i="1" s="1"/>
  <c r="A94" i="1" s="1"/>
  <c r="A95" i="1" s="1"/>
  <c r="A96" i="1" s="1"/>
  <c r="A97" i="1" s="1"/>
  <c r="A98" i="1" s="1"/>
  <c r="A99" i="1" s="1"/>
  <c r="A100" i="1" s="1"/>
  <c r="A101" i="1" s="1"/>
  <c r="A102" i="1" s="1"/>
  <c r="A103" i="1" s="1"/>
  <c r="A104" i="1" s="1"/>
  <c r="A105" i="1" s="1"/>
  <c r="A106" i="1" s="1"/>
  <c r="A107" i="1" s="1"/>
  <c r="A108" i="1" s="1"/>
  <c r="A84" i="1"/>
  <c r="A85" i="1" s="1"/>
  <c r="A86" i="1" s="1"/>
  <c r="A87" i="1" s="1"/>
  <c r="A88" i="1" s="1"/>
  <c r="A89" i="1" s="1"/>
  <c r="A90" i="1" s="1"/>
  <c r="A140" i="1" l="1"/>
  <c r="A111" i="1"/>
  <c r="A112" i="1" s="1"/>
  <c r="A113" i="1" l="1"/>
  <c r="A141" i="1"/>
  <c r="A142" i="1" s="1"/>
  <c r="A143" i="1" s="1"/>
  <c r="A144" i="1" s="1"/>
  <c r="A145" i="1" s="1"/>
  <c r="A168" i="1" l="1"/>
  <c r="A166" i="1"/>
  <c r="A167" i="1"/>
</calcChain>
</file>

<file path=xl/sharedStrings.xml><?xml version="1.0" encoding="utf-8"?>
<sst xmlns="http://schemas.openxmlformats.org/spreadsheetml/2006/main" count="468" uniqueCount="103">
  <si>
    <t>APPENDIX K, BID PRICING FORM</t>
  </si>
  <si>
    <t>IFBC 21-TA003555DJ</t>
  </si>
  <si>
    <t>BIDDER NAME ________________</t>
  </si>
  <si>
    <t>BID BASED ON A COMPLETION TIME OF 270 CALENDAR DAYS</t>
  </si>
  <si>
    <t>SATELLITE LIFT STATION R&amp;R 2021 GROUP 1</t>
  </si>
  <si>
    <t>PROJECT No. 0019707</t>
  </si>
  <si>
    <t>SILVER LAKES, RTU 270, LIFT STATION REHABILITATION (402.5157980)</t>
  </si>
  <si>
    <t>ITEM NO.</t>
  </si>
  <si>
    <t>DESCRIPTION</t>
  </si>
  <si>
    <t>U/M</t>
  </si>
  <si>
    <t>QTY.</t>
  </si>
  <si>
    <t>UNIT PRICE</t>
  </si>
  <si>
    <t>EXTENDED PRICE ($)</t>
  </si>
  <si>
    <t>Wetwell Cleaning</t>
  </si>
  <si>
    <t>SF</t>
  </si>
  <si>
    <t>Wetwell Discharge Piping, HDPE DR-11, 4"</t>
  </si>
  <si>
    <t>LF</t>
  </si>
  <si>
    <t>Pump Base Ells, BPIU-14</t>
  </si>
  <si>
    <t>EA</t>
  </si>
  <si>
    <t>Pump Base Ell Mounting Plate</t>
  </si>
  <si>
    <t>S.S. Pipe Bracing, 8 ft dia.</t>
  </si>
  <si>
    <t>Modify Existing Rim Elevation, wet well</t>
  </si>
  <si>
    <t>VF</t>
  </si>
  <si>
    <t>Replace Existing Top Slab, wet well</t>
  </si>
  <si>
    <t>Intentionally Left Blank</t>
  </si>
  <si>
    <t>PVC Vent, Sch 80, 4"</t>
  </si>
  <si>
    <t>Aluminum Hatch Cover, 36" x 48", single door (Wetwell)</t>
  </si>
  <si>
    <t>2" S.S.Pump Guide Rail System</t>
  </si>
  <si>
    <t>Repair Ex. Liner, as necessary</t>
  </si>
  <si>
    <t>Grout Fill Ex. Drain, abandon</t>
  </si>
  <si>
    <t>Gate Valve, FLG, 4"</t>
  </si>
  <si>
    <t>Swing Check Valve, FLG, 4"</t>
  </si>
  <si>
    <t>Gate Valve, MJ, 6"</t>
  </si>
  <si>
    <t>Pipe, D.I., FLG, 4"</t>
  </si>
  <si>
    <t>Pipe, PVC (DR-18), 6"</t>
  </si>
  <si>
    <t>Ductile Iron Fittings</t>
  </si>
  <si>
    <t xml:space="preserve">     Tee, FLG, 4"</t>
  </si>
  <si>
    <t xml:space="preserve">     90, FLG, 4"</t>
  </si>
  <si>
    <t xml:space="preserve">     90, MJ, 4"</t>
  </si>
  <si>
    <t xml:space="preserve">     Reducer, MJ, 4"x6"</t>
  </si>
  <si>
    <t xml:space="preserve">     MJ Sleeve, 6"</t>
  </si>
  <si>
    <t xml:space="preserve">     Foster Adapter, 6"</t>
  </si>
  <si>
    <t>Quick Coupler Adapter, aluminum, male, w/ Alum. Dust Cap, 4"</t>
  </si>
  <si>
    <t>S.S. Adjustable Valve Supports, FLG attachment</t>
  </si>
  <si>
    <t>Abandon Existing Structure</t>
  </si>
  <si>
    <t>Concrete Slab, Valve Assembly</t>
  </si>
  <si>
    <t>Influent Line Plug, 8"</t>
  </si>
  <si>
    <t>By-Pass Pumping</t>
  </si>
  <si>
    <t>LS</t>
  </si>
  <si>
    <t>Upgrade / Relocate Ex. Meter, Backflow, &amp; Hose Bibb Assembly</t>
  </si>
  <si>
    <t>Washed Shell with Weed Barrier</t>
  </si>
  <si>
    <t>SY</t>
  </si>
  <si>
    <t>Concrete Repair, 2" thick, wet well, (if required)</t>
  </si>
  <si>
    <t>Subtotal Construction Cost</t>
  </si>
  <si>
    <t>Mobilization</t>
  </si>
  <si>
    <t>Record Drawings</t>
  </si>
  <si>
    <t>Contract Contingency (10% of Subtotal Construction Cost)</t>
  </si>
  <si>
    <t>%</t>
  </si>
  <si>
    <t>Total Construction Cost</t>
  </si>
  <si>
    <t>BASHAW ELEMENTARY SCHOOL, RTU 472, LIFT STATION REHABILITATION (402.5157880)</t>
  </si>
  <si>
    <t>Wetwell Discharge Piping, HDPE DR-11, 6"</t>
  </si>
  <si>
    <t>S.S. Pipe Bracing, 8.5 ft dia.</t>
  </si>
  <si>
    <t>PVC Vent, Sch 80, 6"</t>
  </si>
  <si>
    <t>Aluminum Hatch Cover, 36" x 60", single door (Wetwell)</t>
  </si>
  <si>
    <t>Liner, spray-on</t>
  </si>
  <si>
    <t>Gate Valve, FLG, 6"</t>
  </si>
  <si>
    <t>Swing Check Valve, FLG, 6"</t>
  </si>
  <si>
    <t>Pipe, D.I., FLG, 6"</t>
  </si>
  <si>
    <t>Pipe, PVC (DR-18), 8"</t>
  </si>
  <si>
    <t xml:space="preserve">     Tee, FLG, 6"</t>
  </si>
  <si>
    <t xml:space="preserve">     90, FLG, 6"</t>
  </si>
  <si>
    <t xml:space="preserve">     90, MJ, 8"</t>
  </si>
  <si>
    <t xml:space="preserve">     45, FLG, 6"</t>
  </si>
  <si>
    <t xml:space="preserve">     Reducer, MJ, 6"x8"</t>
  </si>
  <si>
    <t xml:space="preserve">     Foster Adapter, 8"</t>
  </si>
  <si>
    <t>Quick Coupler Adapter, aluminum, male, w/ Alum. Dust Cap, 6"</t>
  </si>
  <si>
    <t>Water Service Connection and Line, 2"</t>
  </si>
  <si>
    <t>Install Meter, Backflow, &amp; Hose Bibb Assembly, 2"</t>
  </si>
  <si>
    <t>Replace Ex. Tapping Saddle; Install Brass Plug</t>
  </si>
  <si>
    <t>Sodding</t>
  </si>
  <si>
    <t>Influent Drop Pipe/Bowl; w/ Force Line Hood &amp; 316 SS hardware, Reliner/Duran Inc or equal,18"</t>
  </si>
  <si>
    <t>Flow Meter, incl.  Electrical, complete (McCrometer UM06)</t>
  </si>
  <si>
    <t>IMPERIAL LAKES, RTU 510, LIFT STATION REHABILITATION (402.5158080)</t>
  </si>
  <si>
    <t>Gate Valve, MJ, 8"</t>
  </si>
  <si>
    <t xml:space="preserve">     90, MJ, 6"</t>
  </si>
  <si>
    <t xml:space="preserve">     MJ Sleeve, 8"</t>
  </si>
  <si>
    <t>Complete Removal of Existing Structure</t>
  </si>
  <si>
    <t>Influent Line Plug, 10"</t>
  </si>
  <si>
    <t>Install Meter, Backflow, &amp; Hose Bibb Assembly</t>
  </si>
  <si>
    <t>River Rock (match existing) with Weed Barrier</t>
  </si>
  <si>
    <t>Extruded Concrete Curbing, landscaping</t>
  </si>
  <si>
    <t>Landscaping Removal &amp; Re-installation, protect</t>
  </si>
  <si>
    <t>COUNTRY CLUB EAST 1, RTU 686, LIFT STATION REHABILITATION (402.5158180)</t>
  </si>
  <si>
    <t>S.S. Pipe Bracing, 6 ft dia.</t>
  </si>
  <si>
    <t>Repair Ex. Liner</t>
  </si>
  <si>
    <t>Pipe, PVC (DR-18), 4"</t>
  </si>
  <si>
    <t xml:space="preserve"> COUNTRY CLUB EAST 2, RTU 693, LIFT STATION REHABILITATION (402.5158280)</t>
  </si>
  <si>
    <t>Wetwell Discharge Piping, HDPE DR-11, 8"</t>
  </si>
  <si>
    <t>Modify Existing Top Slab, wet well</t>
  </si>
  <si>
    <t>SATELLITE LIFT STATION R&amp;R 2021 GROUP 1 - OVERALL GRAND TOTAL BID WITH CONTRACT CONTINGENCY BASED ON COMPLETION TIME OF 270 CALENDAR DAYS FOR CONSTRUCTION COST (SILVER LAKES, BASHAW ELEMENTARY, IMPERIAL LAKES, COUNTRY CLUB EAST 1, COUNTRY CLUB EAST 2)</t>
  </si>
  <si>
    <t xml:space="preserve">Authorized Signature(s): </t>
  </si>
  <si>
    <t>Name and Title of Above Signer(s):</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</si>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</sst>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11" x14ac:knownFonts="1">
    <font>
      <sz val="12"/>
      <name val="Arial"/>
      <family val="2"/>
    </font>
    <font>
      <sz val="12"/>
      <name val="Arial"/>
      <family val="2"/>
    </font>
    <font>
      <b/>
      <sz val="12"/>
      <name val="Arial"/>
      <family val="2"/>
    </font>
    <font>
      <sz val="10"/>
      <name val="Arial"/>
      <family val="2"/>
    </font>
    <font>
      <sz val="12"/>
      <color theme="1"/>
      <name val="Arial"/>
      <family val="2"/>
    </font>
    <font>
      <sz val="12"/>
      <color theme="3"/>
      <name val="Arial"/>
      <family val="2"/>
    </font>
    <font>
      <i/>
      <sz val="12"/>
      <name val="Arial"/>
      <family val="2"/>
    </font>
    <font>
      <i/>
      <sz val="12"/>
      <color theme="1"/>
      <name val="Arial"/>
      <family val="2"/>
    </font>
    <font>
      <sz val="12"/>
      <color rgb="FFFF0000"/>
      <name val="Arial"/>
      <family val="2"/>
    </font>
    <font>
      <sz val="11"/>
      <color theme="1"/>
      <name val="Calibri"/>
      <family val="2"/>
      <scheme val="minor"/>
    </font>
    <font>
      <strike/>
      <sz val="12"/>
      <name val="Arial"/>
      <family val="2"/>
    </font>
  </fonts>
  <fills count="9">
    <fill>
      <patternFill patternType="none"/>
    </fill>
    <fill>
      <patternFill patternType="gray125"/>
    </fill>
    <fill>
      <patternFill patternType="solid">
        <fgColor theme="3" tint="0.59999389629810485"/>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39997558519241921"/>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top/>
      <bottom style="thin">
        <color indexed="64"/>
      </bottom>
      <diagonal/>
    </border>
    <border>
      <left/>
      <right/>
      <top style="thin">
        <color indexed="64"/>
      </top>
      <bottom style="thin">
        <color indexed="64"/>
      </bottom>
      <diagonal/>
    </border>
  </borders>
  <cellStyleXfs count="8">
    <xf numFmtId="0" fontId="0" fillId="0" borderId="0"/>
    <xf numFmtId="0" fontId="3" fillId="0" borderId="0"/>
    <xf numFmtId="0" fontId="3" fillId="0" borderId="0"/>
    <xf numFmtId="44" fontId="1" fillId="0" borderId="0" applyFont="0" applyFill="0" applyBorder="0" applyAlignment="0" applyProtection="0"/>
    <xf numFmtId="0" fontId="1" fillId="0" borderId="0"/>
    <xf numFmtId="0" fontId="1" fillId="0" borderId="0"/>
    <xf numFmtId="0" fontId="9" fillId="0" borderId="0"/>
    <xf numFmtId="9" fontId="1" fillId="0" borderId="0" applyFont="0" applyFill="0" applyBorder="0" applyAlignment="0" applyProtection="0"/>
  </cellStyleXfs>
  <cellXfs count="177">
    <xf numFmtId="0" fontId="0" fillId="0" borderId="0" xfId="0"/>
    <xf numFmtId="0" fontId="2" fillId="0" borderId="0" xfId="0" applyFont="1"/>
    <xf numFmtId="0" fontId="2" fillId="0" borderId="0" xfId="0" applyFont="1" applyProtection="1">
      <protection locked="0"/>
    </xf>
    <xf numFmtId="0" fontId="1" fillId="0" borderId="0" xfId="0" applyFont="1"/>
    <xf numFmtId="0" fontId="2" fillId="0" borderId="4" xfId="1" applyFont="1" applyBorder="1" applyAlignment="1">
      <alignment horizontal="center" vertical="center" wrapText="1"/>
    </xf>
    <xf numFmtId="0" fontId="2" fillId="0" borderId="7" xfId="1" applyFont="1" applyBorder="1" applyAlignment="1">
      <alignment horizontal="center" vertical="center" wrapText="1"/>
    </xf>
    <xf numFmtId="38" fontId="2" fillId="0" borderId="7" xfId="1" applyNumberFormat="1" applyFont="1" applyBorder="1" applyAlignment="1">
      <alignment horizontal="center" vertical="center" wrapText="1"/>
    </xf>
    <xf numFmtId="40" fontId="2" fillId="0" borderId="7" xfId="1" applyNumberFormat="1" applyFont="1" applyBorder="1" applyAlignment="1">
      <alignment horizontal="center" vertical="center" wrapText="1"/>
    </xf>
    <xf numFmtId="40" fontId="2" fillId="0" borderId="8" xfId="1" applyNumberFormat="1" applyFont="1" applyBorder="1" applyAlignment="1">
      <alignment horizontal="center" vertical="center" wrapText="1"/>
    </xf>
    <xf numFmtId="0" fontId="1" fillId="0" borderId="9" xfId="1" applyFont="1" applyBorder="1" applyAlignment="1">
      <alignment horizontal="center"/>
    </xf>
    <xf numFmtId="0" fontId="1" fillId="0" borderId="12" xfId="2" applyFont="1" applyBorder="1" applyAlignment="1">
      <alignment horizontal="center" vertical="center"/>
    </xf>
    <xf numFmtId="1" fontId="1" fillId="0" borderId="12" xfId="2" applyNumberFormat="1" applyFont="1" applyBorder="1" applyAlignment="1">
      <alignment horizontal="center" vertical="center"/>
    </xf>
    <xf numFmtId="164" fontId="4" fillId="0" borderId="12" xfId="3" applyNumberFormat="1" applyFont="1" applyBorder="1" applyAlignment="1" applyProtection="1">
      <alignment horizontal="right"/>
      <protection locked="0"/>
    </xf>
    <xf numFmtId="44" fontId="1" fillId="0" borderId="13" xfId="3" applyFont="1" applyFill="1" applyBorder="1" applyAlignment="1" applyProtection="1">
      <alignment horizontal="right"/>
    </xf>
    <xf numFmtId="38" fontId="1" fillId="0" borderId="12" xfId="2" applyNumberFormat="1" applyFont="1" applyBorder="1" applyAlignment="1">
      <alignment horizontal="center" vertical="center"/>
    </xf>
    <xf numFmtId="2" fontId="1" fillId="0" borderId="12" xfId="2" applyNumberFormat="1" applyFont="1" applyBorder="1" applyAlignment="1">
      <alignment horizontal="center" vertical="center"/>
    </xf>
    <xf numFmtId="1" fontId="5" fillId="0" borderId="12" xfId="1" applyNumberFormat="1" applyFont="1" applyBorder="1" applyAlignment="1">
      <alignment horizontal="center"/>
    </xf>
    <xf numFmtId="164" fontId="4" fillId="0" borderId="16" xfId="3" applyNumberFormat="1" applyFont="1" applyBorder="1" applyAlignment="1" applyProtection="1">
      <alignment horizontal="right"/>
      <protection locked="0"/>
    </xf>
    <xf numFmtId="0" fontId="1" fillId="3" borderId="9" xfId="1" applyFont="1" applyFill="1" applyBorder="1" applyAlignment="1">
      <alignment horizontal="center"/>
    </xf>
    <xf numFmtId="38" fontId="6" fillId="3" borderId="14" xfId="2" applyNumberFormat="1" applyFont="1" applyFill="1" applyBorder="1" applyAlignment="1">
      <alignment horizontal="center" vertical="center"/>
    </xf>
    <xf numFmtId="38" fontId="6" fillId="3" borderId="15" xfId="2" applyNumberFormat="1" applyFont="1" applyFill="1" applyBorder="1" applyAlignment="1">
      <alignment horizontal="center" vertical="center"/>
    </xf>
    <xf numFmtId="38" fontId="6" fillId="3" borderId="12" xfId="2" applyNumberFormat="1" applyFont="1" applyFill="1" applyBorder="1" applyAlignment="1">
      <alignment horizontal="center" vertical="center"/>
    </xf>
    <xf numFmtId="1" fontId="6" fillId="3" borderId="12" xfId="1" applyNumberFormat="1" applyFont="1" applyFill="1" applyBorder="1" applyAlignment="1">
      <alignment horizontal="center"/>
    </xf>
    <xf numFmtId="164" fontId="7" fillId="3" borderId="16" xfId="3" applyNumberFormat="1" applyFont="1" applyFill="1" applyBorder="1" applyAlignment="1" applyProtection="1">
      <alignment horizontal="center"/>
    </xf>
    <xf numFmtId="44" fontId="6" fillId="3" borderId="13" xfId="3" applyFont="1" applyFill="1" applyBorder="1" applyAlignment="1" applyProtection="1">
      <alignment horizontal="center"/>
    </xf>
    <xf numFmtId="38" fontId="1" fillId="0" borderId="14" xfId="2" applyNumberFormat="1" applyFont="1" applyBorder="1" applyAlignment="1">
      <alignment vertical="center"/>
    </xf>
    <xf numFmtId="38" fontId="1" fillId="0" borderId="15" xfId="2" applyNumberFormat="1" applyFont="1" applyBorder="1" applyAlignment="1">
      <alignment vertical="center"/>
    </xf>
    <xf numFmtId="1" fontId="1" fillId="0" borderId="12" xfId="1" applyNumberFormat="1" applyFont="1" applyBorder="1" applyAlignment="1">
      <alignment horizontal="center"/>
    </xf>
    <xf numFmtId="1" fontId="5" fillId="0" borderId="12" xfId="2" applyNumberFormat="1" applyFont="1" applyBorder="1" applyAlignment="1">
      <alignment horizontal="center" vertical="center"/>
    </xf>
    <xf numFmtId="38" fontId="1" fillId="0" borderId="14" xfId="2" applyNumberFormat="1" applyFont="1" applyBorder="1" applyAlignment="1">
      <alignment horizontal="left" vertical="center"/>
    </xf>
    <xf numFmtId="38" fontId="1" fillId="0" borderId="15" xfId="2" applyNumberFormat="1" applyFont="1" applyBorder="1" applyAlignment="1">
      <alignment horizontal="left" vertical="center"/>
    </xf>
    <xf numFmtId="0" fontId="1" fillId="2" borderId="9" xfId="1" applyFont="1" applyFill="1" applyBorder="1" applyAlignment="1">
      <alignment horizontal="center"/>
    </xf>
    <xf numFmtId="38" fontId="1" fillId="2" borderId="12" xfId="2" applyNumberFormat="1" applyFont="1" applyFill="1" applyBorder="1" applyAlignment="1">
      <alignment horizontal="center" vertical="center"/>
    </xf>
    <xf numFmtId="1" fontId="1" fillId="2" borderId="12" xfId="1" applyNumberFormat="1" applyFont="1" applyFill="1" applyBorder="1" applyAlignment="1">
      <alignment horizontal="center"/>
    </xf>
    <xf numFmtId="164" fontId="4" fillId="2" borderId="12" xfId="3" applyNumberFormat="1" applyFont="1" applyFill="1" applyBorder="1" applyAlignment="1" applyProtection="1">
      <alignment horizontal="right"/>
    </xf>
    <xf numFmtId="44" fontId="1" fillId="2" borderId="13" xfId="3" applyFont="1" applyFill="1" applyBorder="1" applyAlignment="1" applyProtection="1">
      <alignment horizontal="right"/>
    </xf>
    <xf numFmtId="0" fontId="1" fillId="0" borderId="9" xfId="1" applyFont="1" applyBorder="1" applyAlignment="1">
      <alignment horizontal="right"/>
    </xf>
    <xf numFmtId="38" fontId="1" fillId="0" borderId="14" xfId="4" applyNumberFormat="1" applyBorder="1" applyAlignment="1">
      <alignment horizontal="left"/>
    </xf>
    <xf numFmtId="38" fontId="1" fillId="0" borderId="15" xfId="4" applyNumberFormat="1" applyBorder="1" applyAlignment="1">
      <alignment horizontal="left"/>
    </xf>
    <xf numFmtId="0" fontId="1" fillId="3" borderId="9" xfId="1" applyFont="1" applyFill="1" applyBorder="1" applyAlignment="1">
      <alignment horizontal="right"/>
    </xf>
    <xf numFmtId="38" fontId="1" fillId="0" borderId="16" xfId="2" applyNumberFormat="1" applyFont="1" applyBorder="1" applyAlignment="1">
      <alignment horizontal="center" vertical="center"/>
    </xf>
    <xf numFmtId="38" fontId="1" fillId="0" borderId="17" xfId="2" applyNumberFormat="1" applyFont="1" applyBorder="1" applyAlignment="1">
      <alignment horizontal="left" vertical="center"/>
    </xf>
    <xf numFmtId="38" fontId="1" fillId="0" borderId="18" xfId="2" applyNumberFormat="1" applyFont="1" applyBorder="1" applyAlignment="1">
      <alignment horizontal="left" vertical="center"/>
    </xf>
    <xf numFmtId="1" fontId="5" fillId="0" borderId="16" xfId="1" applyNumberFormat="1" applyFont="1" applyBorder="1" applyAlignment="1">
      <alignment horizontal="center"/>
    </xf>
    <xf numFmtId="164" fontId="4" fillId="0" borderId="12" xfId="6" applyNumberFormat="1" applyFont="1" applyBorder="1" applyAlignment="1">
      <alignment horizontal="center"/>
    </xf>
    <xf numFmtId="0" fontId="1" fillId="0" borderId="19" xfId="1" applyFont="1" applyBorder="1" applyAlignment="1">
      <alignment horizontal="center"/>
    </xf>
    <xf numFmtId="0" fontId="1" fillId="3" borderId="22" xfId="1" applyFont="1" applyFill="1" applyBorder="1" applyAlignment="1">
      <alignment horizontal="center"/>
    </xf>
    <xf numFmtId="1" fontId="1" fillId="3" borderId="22" xfId="1" applyNumberFormat="1" applyFont="1" applyFill="1" applyBorder="1" applyAlignment="1">
      <alignment horizontal="center"/>
    </xf>
    <xf numFmtId="164" fontId="1" fillId="3" borderId="20" xfId="1" applyNumberFormat="1" applyFont="1" applyFill="1" applyBorder="1" applyAlignment="1">
      <alignment horizontal="right"/>
    </xf>
    <xf numFmtId="44" fontId="2" fillId="0" borderId="23" xfId="3" applyFont="1" applyFill="1" applyBorder="1" applyAlignment="1" applyProtection="1">
      <alignment horizontal="right"/>
    </xf>
    <xf numFmtId="0" fontId="1" fillId="0" borderId="24" xfId="1" applyFont="1" applyBorder="1" applyAlignment="1">
      <alignment horizontal="center"/>
    </xf>
    <xf numFmtId="0" fontId="1" fillId="0" borderId="25" xfId="1" applyFont="1" applyBorder="1" applyAlignment="1">
      <alignment horizontal="center"/>
    </xf>
    <xf numFmtId="1" fontId="1" fillId="0" borderId="25" xfId="7" applyNumberFormat="1" applyFont="1" applyFill="1" applyBorder="1" applyAlignment="1" applyProtection="1">
      <alignment horizontal="center"/>
    </xf>
    <xf numFmtId="164" fontId="1" fillId="0" borderId="26" xfId="1" applyNumberFormat="1" applyFont="1" applyBorder="1" applyAlignment="1" applyProtection="1">
      <alignment horizontal="right"/>
      <protection locked="0"/>
    </xf>
    <xf numFmtId="0" fontId="1" fillId="0" borderId="14" xfId="1" applyFont="1" applyBorder="1" applyAlignment="1">
      <alignment horizontal="left"/>
    </xf>
    <xf numFmtId="0" fontId="1" fillId="0" borderId="15" xfId="1" applyFont="1" applyBorder="1" applyAlignment="1">
      <alignment horizontal="left"/>
    </xf>
    <xf numFmtId="0" fontId="1" fillId="0" borderId="12" xfId="1" applyFont="1" applyBorder="1" applyAlignment="1">
      <alignment horizontal="center"/>
    </xf>
    <xf numFmtId="1" fontId="1" fillId="0" borderId="12" xfId="7" applyNumberFormat="1" applyFont="1" applyFill="1" applyBorder="1" applyAlignment="1" applyProtection="1">
      <alignment horizontal="center"/>
    </xf>
    <xf numFmtId="164" fontId="1" fillId="0" borderId="12" xfId="1" applyNumberFormat="1" applyFont="1" applyBorder="1" applyAlignment="1" applyProtection="1">
      <alignment horizontal="right"/>
      <protection locked="0"/>
    </xf>
    <xf numFmtId="9" fontId="1" fillId="0" borderId="12" xfId="7" applyFont="1" applyFill="1" applyBorder="1" applyAlignment="1" applyProtection="1">
      <alignment horizontal="center"/>
    </xf>
    <xf numFmtId="4" fontId="1" fillId="3" borderId="12" xfId="1" applyNumberFormat="1" applyFont="1" applyFill="1" applyBorder="1" applyAlignment="1">
      <alignment horizontal="right"/>
    </xf>
    <xf numFmtId="44" fontId="1" fillId="0" borderId="27" xfId="3" applyFont="1" applyFill="1" applyBorder="1" applyAlignment="1" applyProtection="1">
      <alignment horizontal="right"/>
    </xf>
    <xf numFmtId="4" fontId="1" fillId="3" borderId="20" xfId="1" applyNumberFormat="1" applyFont="1" applyFill="1" applyBorder="1" applyAlignment="1">
      <alignment horizontal="right"/>
    </xf>
    <xf numFmtId="0" fontId="1" fillId="0" borderId="0" xfId="1" applyFont="1" applyAlignment="1">
      <alignment horizontal="center"/>
    </xf>
    <xf numFmtId="38" fontId="1" fillId="0" borderId="0" xfId="1" applyNumberFormat="1" applyFont="1" applyAlignment="1">
      <alignment horizontal="center"/>
    </xf>
    <xf numFmtId="40" fontId="1" fillId="0" borderId="0" xfId="1" applyNumberFormat="1" applyFont="1"/>
    <xf numFmtId="7" fontId="4" fillId="0" borderId="12" xfId="3" applyNumberFormat="1" applyFont="1" applyFill="1" applyBorder="1" applyAlignment="1" applyProtection="1">
      <alignment horizontal="right"/>
      <protection locked="0"/>
    </xf>
    <xf numFmtId="0" fontId="5" fillId="0" borderId="12" xfId="1" applyFont="1" applyBorder="1" applyAlignment="1">
      <alignment horizontal="center"/>
    </xf>
    <xf numFmtId="7" fontId="4" fillId="0" borderId="16" xfId="3" applyNumberFormat="1" applyFont="1" applyFill="1" applyBorder="1" applyAlignment="1" applyProtection="1">
      <alignment horizontal="right"/>
      <protection locked="0"/>
    </xf>
    <xf numFmtId="0" fontId="6" fillId="3" borderId="12" xfId="1" applyFont="1" applyFill="1" applyBorder="1" applyAlignment="1">
      <alignment horizontal="center"/>
    </xf>
    <xf numFmtId="7" fontId="7" fillId="3" borderId="16" xfId="3" applyNumberFormat="1" applyFont="1" applyFill="1" applyBorder="1" applyAlignment="1" applyProtection="1">
      <alignment horizontal="center"/>
    </xf>
    <xf numFmtId="0" fontId="5" fillId="0" borderId="12" xfId="2" applyFont="1" applyBorder="1" applyAlignment="1">
      <alignment horizontal="center" vertical="center"/>
    </xf>
    <xf numFmtId="7" fontId="1" fillId="0" borderId="12" xfId="3" applyNumberFormat="1" applyFont="1" applyFill="1" applyBorder="1" applyAlignment="1" applyProtection="1">
      <alignment horizontal="right"/>
      <protection locked="0"/>
    </xf>
    <xf numFmtId="0" fontId="1" fillId="4" borderId="9" xfId="1" applyFont="1" applyFill="1" applyBorder="1" applyAlignment="1">
      <alignment horizontal="center"/>
    </xf>
    <xf numFmtId="38" fontId="1" fillId="4" borderId="12" xfId="2" applyNumberFormat="1" applyFont="1" applyFill="1" applyBorder="1" applyAlignment="1">
      <alignment horizontal="center" vertical="center"/>
    </xf>
    <xf numFmtId="0" fontId="1" fillId="4" borderId="12" xfId="1" applyFont="1" applyFill="1" applyBorder="1" applyAlignment="1">
      <alignment horizontal="center"/>
    </xf>
    <xf numFmtId="7" fontId="4" fillId="4" borderId="12" xfId="3" applyNumberFormat="1" applyFont="1" applyFill="1" applyBorder="1" applyAlignment="1" applyProtection="1">
      <alignment horizontal="right"/>
    </xf>
    <xf numFmtId="44" fontId="1" fillId="4" borderId="13" xfId="3" applyFont="1" applyFill="1" applyBorder="1" applyAlignment="1" applyProtection="1">
      <alignment horizontal="right"/>
    </xf>
    <xf numFmtId="38" fontId="1" fillId="0" borderId="15" xfId="5" applyNumberFormat="1" applyBorder="1" applyAlignment="1">
      <alignment horizontal="left"/>
    </xf>
    <xf numFmtId="0" fontId="1" fillId="0" borderId="14" xfId="1" applyFont="1" applyBorder="1"/>
    <xf numFmtId="0" fontId="1" fillId="0" borderId="15" xfId="1" applyFont="1" applyBorder="1"/>
    <xf numFmtId="7" fontId="1" fillId="0" borderId="12" xfId="1" applyNumberFormat="1" applyFont="1" applyBorder="1" applyAlignment="1" applyProtection="1">
      <alignment horizontal="right"/>
      <protection locked="0"/>
    </xf>
    <xf numFmtId="44" fontId="1" fillId="0" borderId="28" xfId="3" applyFont="1" applyFill="1" applyBorder="1" applyAlignment="1" applyProtection="1">
      <alignment horizontal="right"/>
    </xf>
    <xf numFmtId="0" fontId="1" fillId="0" borderId="16" xfId="1" applyFont="1" applyBorder="1" applyAlignment="1">
      <alignment horizontal="center"/>
    </xf>
    <xf numFmtId="0" fontId="5" fillId="0" borderId="16" xfId="1" applyFont="1" applyBorder="1" applyAlignment="1">
      <alignment horizontal="center"/>
    </xf>
    <xf numFmtId="0" fontId="1" fillId="0" borderId="17" xfId="1" applyFont="1" applyBorder="1"/>
    <xf numFmtId="0" fontId="10" fillId="0" borderId="18" xfId="1" applyFont="1" applyBorder="1"/>
    <xf numFmtId="7" fontId="4" fillId="0" borderId="12" xfId="6" applyNumberFormat="1" applyFont="1" applyBorder="1" applyAlignment="1">
      <alignment horizontal="center"/>
    </xf>
    <xf numFmtId="7" fontId="1" fillId="3" borderId="20" xfId="1" applyNumberFormat="1" applyFont="1" applyFill="1" applyBorder="1" applyAlignment="1">
      <alignment horizontal="right"/>
    </xf>
    <xf numFmtId="0" fontId="1" fillId="0" borderId="29" xfId="1" applyFont="1" applyBorder="1" applyAlignment="1">
      <alignment horizontal="center"/>
    </xf>
    <xf numFmtId="7" fontId="1" fillId="0" borderId="26" xfId="1" applyNumberFormat="1" applyFont="1" applyBorder="1" applyAlignment="1" applyProtection="1">
      <alignment horizontal="right"/>
      <protection locked="0"/>
    </xf>
    <xf numFmtId="44" fontId="1" fillId="0" borderId="30" xfId="3" applyFont="1" applyFill="1" applyBorder="1" applyAlignment="1" applyProtection="1">
      <alignment horizontal="right"/>
    </xf>
    <xf numFmtId="7" fontId="1" fillId="0" borderId="30" xfId="3" applyNumberFormat="1" applyFont="1" applyFill="1" applyBorder="1" applyAlignment="1" applyProtection="1">
      <alignment horizontal="right"/>
      <protection locked="0"/>
    </xf>
    <xf numFmtId="44" fontId="1" fillId="3" borderId="12" xfId="1" applyNumberFormat="1" applyFont="1" applyFill="1" applyBorder="1" applyAlignment="1">
      <alignment horizontal="right"/>
    </xf>
    <xf numFmtId="44" fontId="1" fillId="3" borderId="20" xfId="1" applyNumberFormat="1" applyFont="1" applyFill="1" applyBorder="1" applyAlignment="1">
      <alignment horizontal="right"/>
    </xf>
    <xf numFmtId="0" fontId="1" fillId="5" borderId="9" xfId="1" applyFont="1" applyFill="1" applyBorder="1" applyAlignment="1">
      <alignment horizontal="center"/>
    </xf>
    <xf numFmtId="38" fontId="1" fillId="5" borderId="12" xfId="2" applyNumberFormat="1" applyFont="1" applyFill="1" applyBorder="1" applyAlignment="1">
      <alignment horizontal="center" vertical="center"/>
    </xf>
    <xf numFmtId="0" fontId="1" fillId="5" borderId="12" xfId="1" applyFont="1" applyFill="1" applyBorder="1" applyAlignment="1">
      <alignment horizontal="center"/>
    </xf>
    <xf numFmtId="7" fontId="4" fillId="5" borderId="12" xfId="3" applyNumberFormat="1" applyFont="1" applyFill="1" applyBorder="1" applyAlignment="1" applyProtection="1">
      <alignment horizontal="right"/>
    </xf>
    <xf numFmtId="44" fontId="1" fillId="5" borderId="13" xfId="3" applyFont="1" applyFill="1" applyBorder="1" applyAlignment="1" applyProtection="1">
      <alignment horizontal="right"/>
    </xf>
    <xf numFmtId="0" fontId="1" fillId="0" borderId="18" xfId="1" applyFont="1" applyBorder="1"/>
    <xf numFmtId="7" fontId="4" fillId="0" borderId="12" xfId="3" applyNumberFormat="1" applyFont="1" applyBorder="1" applyAlignment="1" applyProtection="1">
      <alignment horizontal="right"/>
      <protection locked="0"/>
    </xf>
    <xf numFmtId="7" fontId="4" fillId="0" borderId="16" xfId="3" applyNumberFormat="1" applyFont="1" applyBorder="1" applyAlignment="1" applyProtection="1">
      <alignment horizontal="right"/>
      <protection locked="0"/>
    </xf>
    <xf numFmtId="0" fontId="1" fillId="6" borderId="9" xfId="1" applyFont="1" applyFill="1" applyBorder="1" applyAlignment="1">
      <alignment horizontal="center"/>
    </xf>
    <xf numFmtId="38" fontId="1" fillId="6" borderId="12" xfId="2" applyNumberFormat="1" applyFont="1" applyFill="1" applyBorder="1" applyAlignment="1">
      <alignment horizontal="center" vertical="center"/>
    </xf>
    <xf numFmtId="0" fontId="1" fillId="6" borderId="12" xfId="1" applyFont="1" applyFill="1" applyBorder="1" applyAlignment="1">
      <alignment horizontal="center"/>
    </xf>
    <xf numFmtId="7" fontId="4" fillId="6" borderId="12" xfId="3" applyNumberFormat="1" applyFont="1" applyFill="1" applyBorder="1" applyAlignment="1" applyProtection="1">
      <alignment horizontal="right"/>
    </xf>
    <xf numFmtId="44" fontId="1" fillId="6" borderId="28" xfId="3" applyFont="1" applyFill="1" applyBorder="1" applyAlignment="1" applyProtection="1">
      <alignment horizontal="right"/>
    </xf>
    <xf numFmtId="38" fontId="1" fillId="3" borderId="22" xfId="1" applyNumberFormat="1" applyFont="1" applyFill="1" applyBorder="1" applyAlignment="1">
      <alignment horizontal="center"/>
    </xf>
    <xf numFmtId="0" fontId="1" fillId="0" borderId="31" xfId="1" applyFont="1" applyBorder="1" applyAlignment="1">
      <alignment horizontal="center"/>
    </xf>
    <xf numFmtId="0" fontId="1" fillId="0" borderId="26" xfId="1" applyFont="1" applyBorder="1" applyAlignment="1">
      <alignment horizontal="center"/>
    </xf>
    <xf numFmtId="1" fontId="1" fillId="0" borderId="26" xfId="7" applyNumberFormat="1" applyFont="1" applyFill="1" applyBorder="1" applyAlignment="1" applyProtection="1">
      <alignment horizontal="center"/>
    </xf>
    <xf numFmtId="44" fontId="2" fillId="0" borderId="32" xfId="3" applyFont="1" applyFill="1" applyBorder="1" applyAlignment="1" applyProtection="1">
      <alignment horizontal="right"/>
    </xf>
    <xf numFmtId="0" fontId="1" fillId="7" borderId="9" xfId="1" applyFont="1" applyFill="1" applyBorder="1" applyAlignment="1">
      <alignment horizontal="center"/>
    </xf>
    <xf numFmtId="38" fontId="1" fillId="7" borderId="12" xfId="2" applyNumberFormat="1" applyFont="1" applyFill="1" applyBorder="1" applyAlignment="1">
      <alignment horizontal="center" vertical="center"/>
    </xf>
    <xf numFmtId="0" fontId="1" fillId="7" borderId="12" xfId="1" applyFont="1" applyFill="1" applyBorder="1" applyAlignment="1">
      <alignment horizontal="center"/>
    </xf>
    <xf numFmtId="7" fontId="4" fillId="7" borderId="12" xfId="3" applyNumberFormat="1" applyFont="1" applyFill="1" applyBorder="1" applyAlignment="1" applyProtection="1">
      <alignment horizontal="right"/>
    </xf>
    <xf numFmtId="44" fontId="1" fillId="7" borderId="28" xfId="3" applyFont="1" applyFill="1" applyBorder="1" applyAlignment="1" applyProtection="1">
      <alignment horizontal="right"/>
    </xf>
    <xf numFmtId="0" fontId="5" fillId="0" borderId="16" xfId="2" applyFont="1" applyBorder="1" applyAlignment="1">
      <alignment horizontal="center" vertical="center"/>
    </xf>
    <xf numFmtId="44" fontId="1" fillId="0" borderId="33" xfId="3" applyFont="1" applyFill="1" applyBorder="1" applyAlignment="1" applyProtection="1">
      <alignment horizontal="right"/>
    </xf>
    <xf numFmtId="44" fontId="2" fillId="8" borderId="23" xfId="1" applyNumberFormat="1" applyFont="1" applyFill="1" applyBorder="1" applyAlignment="1">
      <alignment wrapText="1"/>
    </xf>
    <xf numFmtId="0" fontId="1" fillId="0" borderId="0" xfId="1" applyFont="1" applyAlignment="1">
      <alignment horizontal="center" wrapText="1"/>
    </xf>
    <xf numFmtId="0" fontId="1" fillId="0" borderId="0" xfId="1" applyFont="1" applyAlignment="1">
      <alignment wrapText="1"/>
    </xf>
    <xf numFmtId="38" fontId="1" fillId="0" borderId="0" xfId="1" applyNumberFormat="1" applyFont="1" applyAlignment="1">
      <alignment horizontal="center" wrapText="1"/>
    </xf>
    <xf numFmtId="2" fontId="1" fillId="0" borderId="0" xfId="3" applyNumberFormat="1" applyFont="1" applyFill="1" applyAlignment="1" applyProtection="1">
      <alignment wrapText="1"/>
    </xf>
    <xf numFmtId="40" fontId="1" fillId="0" borderId="0" xfId="1" applyNumberFormat="1" applyFont="1" applyAlignment="1">
      <alignment wrapText="1"/>
    </xf>
    <xf numFmtId="0" fontId="2" fillId="2" borderId="1" xfId="1" applyFont="1" applyFill="1" applyBorder="1" applyAlignment="1">
      <alignment horizontal="center"/>
    </xf>
    <xf numFmtId="0" fontId="2" fillId="2" borderId="2" xfId="1" applyFont="1" applyFill="1" applyBorder="1" applyAlignment="1">
      <alignment horizontal="center"/>
    </xf>
    <xf numFmtId="0" fontId="2" fillId="2" borderId="3" xfId="1" applyFont="1" applyFill="1" applyBorder="1" applyAlignment="1">
      <alignment horizontal="center"/>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1" fillId="0" borderId="10" xfId="2" applyFont="1" applyBorder="1" applyAlignment="1">
      <alignment horizontal="left" vertical="center"/>
    </xf>
    <xf numFmtId="0" fontId="1" fillId="0" borderId="11" xfId="2" applyFont="1" applyBorder="1" applyAlignment="1">
      <alignment horizontal="left" vertical="center"/>
    </xf>
    <xf numFmtId="38" fontId="1" fillId="0" borderId="14" xfId="2" applyNumberFormat="1" applyFont="1" applyBorder="1" applyAlignment="1">
      <alignment horizontal="left" vertical="center"/>
    </xf>
    <xf numFmtId="38" fontId="1" fillId="0" borderId="15" xfId="2" applyNumberFormat="1" applyFont="1" applyBorder="1" applyAlignment="1">
      <alignment horizontal="left" vertical="center"/>
    </xf>
    <xf numFmtId="38" fontId="8" fillId="0" borderId="15" xfId="2" applyNumberFormat="1" applyFont="1" applyBorder="1" applyAlignment="1">
      <alignment horizontal="left" vertical="center"/>
    </xf>
    <xf numFmtId="38" fontId="1" fillId="0" borderId="14" xfId="4" applyNumberFormat="1" applyBorder="1" applyAlignment="1">
      <alignment horizontal="left"/>
    </xf>
    <xf numFmtId="38" fontId="1" fillId="0" borderId="15" xfId="4" applyNumberFormat="1" applyBorder="1" applyAlignment="1">
      <alignment horizontal="left"/>
    </xf>
    <xf numFmtId="38" fontId="1" fillId="2" borderId="14" xfId="4" applyNumberFormat="1" applyFill="1" applyBorder="1" applyAlignment="1">
      <alignment horizontal="left"/>
    </xf>
    <xf numFmtId="38" fontId="1" fillId="2" borderId="15" xfId="4" applyNumberFormat="1" applyFill="1" applyBorder="1" applyAlignment="1">
      <alignment horizontal="left"/>
    </xf>
    <xf numFmtId="38" fontId="1" fillId="0" borderId="14" xfId="2" applyNumberFormat="1" applyFont="1" applyBorder="1" applyAlignment="1">
      <alignment vertical="center"/>
    </xf>
    <xf numFmtId="38" fontId="1" fillId="0" borderId="15" xfId="2" applyNumberFormat="1" applyFont="1" applyBorder="1" applyAlignment="1">
      <alignment vertical="center"/>
    </xf>
    <xf numFmtId="0" fontId="2" fillId="0" borderId="20" xfId="1" applyFont="1" applyBorder="1" applyAlignment="1">
      <alignment horizontal="left"/>
    </xf>
    <xf numFmtId="0" fontId="2" fillId="0" borderId="21" xfId="1" applyFont="1" applyBorder="1" applyAlignment="1">
      <alignment horizontal="left"/>
    </xf>
    <xf numFmtId="0" fontId="1" fillId="0" borderId="10" xfId="1" applyFont="1" applyBorder="1" applyAlignment="1">
      <alignment horizontal="left"/>
    </xf>
    <xf numFmtId="0" fontId="1" fillId="0" borderId="11" xfId="1" applyFont="1" applyBorder="1" applyAlignment="1">
      <alignment horizontal="left"/>
    </xf>
    <xf numFmtId="0" fontId="1" fillId="0" borderId="14" xfId="1" applyFont="1" applyBorder="1" applyAlignment="1">
      <alignment horizontal="left"/>
    </xf>
    <xf numFmtId="0" fontId="1" fillId="0" borderId="15" xfId="1" applyFont="1" applyBorder="1" applyAlignment="1">
      <alignment horizontal="left"/>
    </xf>
    <xf numFmtId="0" fontId="2" fillId="4" borderId="1" xfId="1" applyFont="1" applyFill="1" applyBorder="1" applyAlignment="1">
      <alignment horizontal="center"/>
    </xf>
    <xf numFmtId="0" fontId="2" fillId="4" borderId="2" xfId="1" applyFont="1" applyFill="1" applyBorder="1" applyAlignment="1">
      <alignment horizontal="center"/>
    </xf>
    <xf numFmtId="0" fontId="2" fillId="4" borderId="3" xfId="1" applyFont="1" applyFill="1" applyBorder="1" applyAlignment="1">
      <alignment horizontal="center"/>
    </xf>
    <xf numFmtId="38" fontId="1" fillId="0" borderId="14" xfId="5" applyNumberFormat="1" applyBorder="1" applyAlignment="1">
      <alignment horizontal="left"/>
    </xf>
    <xf numFmtId="38" fontId="1" fillId="0" borderId="15" xfId="5" applyNumberFormat="1" applyBorder="1" applyAlignment="1">
      <alignment horizontal="left"/>
    </xf>
    <xf numFmtId="0" fontId="1" fillId="0" borderId="14" xfId="1" applyFont="1" applyBorder="1" applyAlignment="1">
      <alignment horizontal="left" vertical="center" wrapText="1"/>
    </xf>
    <xf numFmtId="0" fontId="1" fillId="0" borderId="15" xfId="1" applyFont="1" applyBorder="1" applyAlignment="1">
      <alignment horizontal="left" vertical="center" wrapText="1"/>
    </xf>
    <xf numFmtId="38" fontId="1" fillId="4" borderId="14" xfId="4" applyNumberFormat="1" applyFill="1" applyBorder="1" applyAlignment="1">
      <alignment horizontal="left"/>
    </xf>
    <xf numFmtId="38" fontId="1" fillId="4" borderId="15" xfId="4" applyNumberFormat="1" applyFill="1" applyBorder="1" applyAlignment="1">
      <alignment horizontal="left"/>
    </xf>
    <xf numFmtId="0" fontId="2" fillId="5" borderId="1" xfId="1" applyFont="1" applyFill="1" applyBorder="1" applyAlignment="1">
      <alignment horizontal="center"/>
    </xf>
    <xf numFmtId="0" fontId="2" fillId="5" borderId="2" xfId="1" applyFont="1" applyFill="1" applyBorder="1" applyAlignment="1">
      <alignment horizontal="center"/>
    </xf>
    <xf numFmtId="0" fontId="2" fillId="5" borderId="3" xfId="1" applyFont="1" applyFill="1" applyBorder="1" applyAlignment="1">
      <alignment horizontal="center"/>
    </xf>
    <xf numFmtId="38" fontId="1" fillId="5" borderId="14" xfId="4" applyNumberFormat="1" applyFill="1" applyBorder="1" applyAlignment="1">
      <alignment horizontal="left"/>
    </xf>
    <xf numFmtId="38" fontId="1" fillId="5" borderId="15" xfId="4" applyNumberFormat="1" applyFill="1" applyBorder="1" applyAlignment="1">
      <alignment horizontal="left"/>
    </xf>
    <xf numFmtId="0" fontId="2" fillId="6" borderId="1" xfId="1" applyFont="1" applyFill="1" applyBorder="1" applyAlignment="1">
      <alignment horizontal="center" vertical="center"/>
    </xf>
    <xf numFmtId="0" fontId="2" fillId="6" borderId="2" xfId="1" applyFont="1" applyFill="1" applyBorder="1" applyAlignment="1">
      <alignment horizontal="center" vertical="center"/>
    </xf>
    <xf numFmtId="0" fontId="2" fillId="6" borderId="3" xfId="1" applyFont="1" applyFill="1" applyBorder="1" applyAlignment="1">
      <alignment horizontal="center" vertical="center"/>
    </xf>
    <xf numFmtId="38" fontId="1" fillId="6" borderId="14" xfId="4" applyNumberFormat="1" applyFill="1" applyBorder="1" applyAlignment="1">
      <alignment horizontal="left"/>
    </xf>
    <xf numFmtId="38" fontId="1" fillId="6" borderId="15" xfId="4" applyNumberFormat="1" applyFill="1" applyBorder="1" applyAlignment="1">
      <alignment horizontal="left"/>
    </xf>
    <xf numFmtId="0" fontId="2" fillId="7" borderId="1" xfId="1" applyFont="1" applyFill="1" applyBorder="1" applyAlignment="1">
      <alignment horizontal="center"/>
    </xf>
    <xf numFmtId="0" fontId="2" fillId="7" borderId="2" xfId="1" applyFont="1" applyFill="1" applyBorder="1" applyAlignment="1">
      <alignment horizontal="center"/>
    </xf>
    <xf numFmtId="0" fontId="2" fillId="7" borderId="3" xfId="1" applyFont="1" applyFill="1" applyBorder="1" applyAlignment="1">
      <alignment horizontal="center"/>
    </xf>
    <xf numFmtId="38" fontId="1" fillId="7" borderId="14" xfId="4" applyNumberFormat="1" applyFill="1" applyBorder="1" applyAlignment="1">
      <alignment horizontal="left"/>
    </xf>
    <xf numFmtId="38" fontId="1" fillId="7" borderId="15" xfId="4" applyNumberFormat="1" applyFill="1" applyBorder="1" applyAlignment="1">
      <alignment horizontal="left"/>
    </xf>
    <xf numFmtId="0" fontId="1" fillId="0" borderId="35" xfId="1" applyFont="1" applyBorder="1" applyAlignment="1" applyProtection="1">
      <alignment horizontal="left" wrapText="1"/>
      <protection locked="0"/>
    </xf>
    <xf numFmtId="0" fontId="2" fillId="8" borderId="1" xfId="1" applyFont="1" applyFill="1" applyBorder="1" applyAlignment="1">
      <alignment horizontal="left" wrapText="1"/>
    </xf>
    <xf numFmtId="0" fontId="2" fillId="8" borderId="2" xfId="1" applyFont="1" applyFill="1" applyBorder="1" applyAlignment="1">
      <alignment horizontal="left" wrapText="1"/>
    </xf>
    <xf numFmtId="0" fontId="2" fillId="8" borderId="3" xfId="1" applyFont="1" applyFill="1" applyBorder="1" applyAlignment="1">
      <alignment horizontal="left" wrapText="1"/>
    </xf>
    <xf numFmtId="0" fontId="1" fillId="0" borderId="34" xfId="1" applyFont="1" applyBorder="1" applyAlignment="1" applyProtection="1">
      <alignment horizontal="left" wrapText="1"/>
      <protection locked="0"/>
    </xf>
  </cellXfs>
  <cellStyles count="8">
    <cellStyle name="Currency 2" xfId="3" xr:uid="{EDE58A62-1D60-402A-8E9F-6AD9081465E6}"/>
    <cellStyle name="Normal" xfId="0" builtinId="0"/>
    <cellStyle name="Normal 2 4" xfId="4" xr:uid="{940C9766-C1CF-4641-81BE-224F5BDCA277}"/>
    <cellStyle name="Normal 2 6" xfId="5" xr:uid="{A6BCEA99-A48C-4625-B8DC-3FD9CCE8DC2E}"/>
    <cellStyle name="Normal 8 2 5" xfId="6" xr:uid="{51E6EA9D-357C-4CBA-967E-AA8F03C6B63C}"/>
    <cellStyle name="Normal_ConstructionCostMagellanDrWLImp" xfId="1" xr:uid="{637F3E27-A77C-4C3E-8549-4CE64C391FBA}"/>
    <cellStyle name="Normal_ConstructionCostMagellanDrWLImp 3 2" xfId="2" xr:uid="{A51FC12D-2A30-46FA-B0ED-41594FC3D93D}"/>
    <cellStyle name="Percent 2" xfId="7" xr:uid="{0D781D1D-5607-42C2-A3F0-BCAC5C3486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01268-5066-4F31-BF00-B0CBC6DF1E41}">
  <dimension ref="A1:G286"/>
  <sheetViews>
    <sheetView tabSelected="1" zoomScaleNormal="100" workbookViewId="0">
      <selection activeCell="G2" sqref="G2"/>
    </sheetView>
  </sheetViews>
  <sheetFormatPr defaultRowHeight="15" x14ac:dyDescent="0.2"/>
  <cols>
    <col min="1" max="1" width="6" style="3" customWidth="1"/>
    <col min="2" max="2" width="29.77734375" style="3" customWidth="1"/>
    <col min="3" max="3" width="22.109375" style="3" customWidth="1"/>
    <col min="4" max="5" width="8.88671875" style="3"/>
    <col min="6" max="6" width="14.44140625" style="3" bestFit="1" customWidth="1"/>
    <col min="7" max="7" width="14.6640625" style="3" customWidth="1"/>
    <col min="8" max="16384" width="8.88671875" style="3"/>
  </cols>
  <sheetData>
    <row r="1" spans="1:7" s="1" customFormat="1" ht="15.75" x14ac:dyDescent="0.25">
      <c r="A1" s="1" t="s">
        <v>0</v>
      </c>
    </row>
    <row r="2" spans="1:7" s="1" customFormat="1" ht="15.75" x14ac:dyDescent="0.25">
      <c r="A2" s="1" t="s">
        <v>1</v>
      </c>
      <c r="E2" s="2" t="s">
        <v>2</v>
      </c>
      <c r="F2" s="2"/>
      <c r="G2" s="2"/>
    </row>
    <row r="3" spans="1:7" s="1" customFormat="1" ht="15.75" x14ac:dyDescent="0.25">
      <c r="A3" s="1" t="s">
        <v>3</v>
      </c>
    </row>
    <row r="4" spans="1:7" s="1" customFormat="1" ht="15.75" x14ac:dyDescent="0.25">
      <c r="A4" s="1" t="s">
        <v>4</v>
      </c>
    </row>
    <row r="5" spans="1:7" s="1" customFormat="1" ht="15.75" x14ac:dyDescent="0.25">
      <c r="A5" s="1" t="s">
        <v>5</v>
      </c>
    </row>
    <row r="6" spans="1:7" s="1" customFormat="1" ht="16.5" thickBot="1" x14ac:dyDescent="0.3"/>
    <row r="7" spans="1:7" ht="16.5" thickBot="1" x14ac:dyDescent="0.3">
      <c r="A7" s="126" t="s">
        <v>6</v>
      </c>
      <c r="B7" s="127"/>
      <c r="C7" s="127"/>
      <c r="D7" s="127"/>
      <c r="E7" s="127"/>
      <c r="F7" s="127"/>
      <c r="G7" s="128"/>
    </row>
    <row r="8" spans="1:7" ht="32.25" thickBot="1" x14ac:dyDescent="0.25">
      <c r="A8" s="4" t="s">
        <v>7</v>
      </c>
      <c r="B8" s="129" t="s">
        <v>8</v>
      </c>
      <c r="C8" s="130"/>
      <c r="D8" s="5" t="s">
        <v>9</v>
      </c>
      <c r="E8" s="6" t="s">
        <v>10</v>
      </c>
      <c r="F8" s="7" t="s">
        <v>11</v>
      </c>
      <c r="G8" s="8" t="s">
        <v>12</v>
      </c>
    </row>
    <row r="9" spans="1:7" x14ac:dyDescent="0.2">
      <c r="A9" s="9">
        <v>1</v>
      </c>
      <c r="B9" s="131" t="s">
        <v>13</v>
      </c>
      <c r="C9" s="132"/>
      <c r="D9" s="10" t="s">
        <v>14</v>
      </c>
      <c r="E9" s="11">
        <v>700</v>
      </c>
      <c r="F9" s="12"/>
      <c r="G9" s="13">
        <f t="shared" ref="G9:G15" si="0">E9*F9</f>
        <v>0</v>
      </c>
    </row>
    <row r="10" spans="1:7" x14ac:dyDescent="0.2">
      <c r="A10" s="9">
        <f t="shared" ref="A10:A28" si="1">A9+1</f>
        <v>2</v>
      </c>
      <c r="B10" s="133" t="s">
        <v>15</v>
      </c>
      <c r="C10" s="134"/>
      <c r="D10" s="14" t="s">
        <v>16</v>
      </c>
      <c r="E10" s="11">
        <v>66</v>
      </c>
      <c r="F10" s="12"/>
      <c r="G10" s="13">
        <f t="shared" si="0"/>
        <v>0</v>
      </c>
    </row>
    <row r="11" spans="1:7" x14ac:dyDescent="0.2">
      <c r="A11" s="9">
        <f t="shared" si="1"/>
        <v>3</v>
      </c>
      <c r="B11" s="133" t="s">
        <v>17</v>
      </c>
      <c r="C11" s="134"/>
      <c r="D11" s="14" t="s">
        <v>18</v>
      </c>
      <c r="E11" s="11">
        <v>2</v>
      </c>
      <c r="F11" s="12"/>
      <c r="G11" s="13">
        <f t="shared" si="0"/>
        <v>0</v>
      </c>
    </row>
    <row r="12" spans="1:7" x14ac:dyDescent="0.2">
      <c r="A12" s="9">
        <f t="shared" si="1"/>
        <v>4</v>
      </c>
      <c r="B12" s="133" t="s">
        <v>19</v>
      </c>
      <c r="C12" s="134"/>
      <c r="D12" s="14" t="s">
        <v>18</v>
      </c>
      <c r="E12" s="11">
        <v>2</v>
      </c>
      <c r="F12" s="12"/>
      <c r="G12" s="13">
        <f t="shared" si="0"/>
        <v>0</v>
      </c>
    </row>
    <row r="13" spans="1:7" x14ac:dyDescent="0.2">
      <c r="A13" s="9">
        <f t="shared" si="1"/>
        <v>5</v>
      </c>
      <c r="B13" s="133" t="s">
        <v>20</v>
      </c>
      <c r="C13" s="134"/>
      <c r="D13" s="14" t="s">
        <v>18</v>
      </c>
      <c r="E13" s="11">
        <v>3</v>
      </c>
      <c r="F13" s="12"/>
      <c r="G13" s="13">
        <f t="shared" si="0"/>
        <v>0</v>
      </c>
    </row>
    <row r="14" spans="1:7" x14ac:dyDescent="0.2">
      <c r="A14" s="9">
        <f t="shared" si="1"/>
        <v>6</v>
      </c>
      <c r="B14" s="133" t="s">
        <v>21</v>
      </c>
      <c r="C14" s="134"/>
      <c r="D14" s="14" t="s">
        <v>22</v>
      </c>
      <c r="E14" s="15">
        <v>0.33</v>
      </c>
      <c r="F14" s="12"/>
      <c r="G14" s="13">
        <f t="shared" si="0"/>
        <v>0</v>
      </c>
    </row>
    <row r="15" spans="1:7" x14ac:dyDescent="0.2">
      <c r="A15" s="9">
        <f t="shared" si="1"/>
        <v>7</v>
      </c>
      <c r="B15" s="133" t="s">
        <v>23</v>
      </c>
      <c r="C15" s="134"/>
      <c r="D15" s="14" t="s">
        <v>18</v>
      </c>
      <c r="E15" s="16">
        <v>1</v>
      </c>
      <c r="F15" s="17"/>
      <c r="G15" s="13">
        <f t="shared" si="0"/>
        <v>0</v>
      </c>
    </row>
    <row r="16" spans="1:7" x14ac:dyDescent="0.2">
      <c r="A16" s="18">
        <f t="shared" si="1"/>
        <v>8</v>
      </c>
      <c r="B16" s="19" t="s">
        <v>24</v>
      </c>
      <c r="C16" s="20"/>
      <c r="D16" s="21"/>
      <c r="E16" s="22"/>
      <c r="F16" s="23"/>
      <c r="G16" s="24"/>
    </row>
    <row r="17" spans="1:7" x14ac:dyDescent="0.2">
      <c r="A17" s="9">
        <f t="shared" si="1"/>
        <v>9</v>
      </c>
      <c r="B17" s="133" t="s">
        <v>25</v>
      </c>
      <c r="C17" s="134"/>
      <c r="D17" s="14" t="s">
        <v>18</v>
      </c>
      <c r="E17" s="16">
        <v>1</v>
      </c>
      <c r="F17" s="17"/>
      <c r="G17" s="13">
        <f t="shared" ref="G17:G27" si="2">E17*F17</f>
        <v>0</v>
      </c>
    </row>
    <row r="18" spans="1:7" x14ac:dyDescent="0.2">
      <c r="A18" s="9">
        <f t="shared" si="1"/>
        <v>10</v>
      </c>
      <c r="B18" s="140" t="s">
        <v>26</v>
      </c>
      <c r="C18" s="141"/>
      <c r="D18" s="14" t="s">
        <v>18</v>
      </c>
      <c r="E18" s="16">
        <v>1</v>
      </c>
      <c r="F18" s="17"/>
      <c r="G18" s="13">
        <f t="shared" si="2"/>
        <v>0</v>
      </c>
    </row>
    <row r="19" spans="1:7" x14ac:dyDescent="0.2">
      <c r="A19" s="9">
        <f t="shared" si="1"/>
        <v>11</v>
      </c>
      <c r="B19" s="25" t="s">
        <v>27</v>
      </c>
      <c r="C19" s="26"/>
      <c r="D19" s="14" t="s">
        <v>16</v>
      </c>
      <c r="E19" s="27">
        <v>48</v>
      </c>
      <c r="F19" s="17"/>
      <c r="G19" s="13">
        <f t="shared" si="2"/>
        <v>0</v>
      </c>
    </row>
    <row r="20" spans="1:7" x14ac:dyDescent="0.2">
      <c r="A20" s="18">
        <f t="shared" si="1"/>
        <v>12</v>
      </c>
      <c r="B20" s="19" t="s">
        <v>24</v>
      </c>
      <c r="C20" s="20"/>
      <c r="D20" s="21"/>
      <c r="E20" s="22"/>
      <c r="F20" s="23"/>
      <c r="G20" s="24"/>
    </row>
    <row r="21" spans="1:7" x14ac:dyDescent="0.2">
      <c r="A21" s="9">
        <f t="shared" si="1"/>
        <v>13</v>
      </c>
      <c r="B21" s="133" t="s">
        <v>28</v>
      </c>
      <c r="C21" s="134"/>
      <c r="D21" s="14" t="s">
        <v>14</v>
      </c>
      <c r="E21" s="28">
        <v>150</v>
      </c>
      <c r="F21" s="12"/>
      <c r="G21" s="13">
        <f t="shared" si="2"/>
        <v>0</v>
      </c>
    </row>
    <row r="22" spans="1:7" x14ac:dyDescent="0.2">
      <c r="A22" s="9">
        <f t="shared" si="1"/>
        <v>14</v>
      </c>
      <c r="B22" s="29" t="s">
        <v>29</v>
      </c>
      <c r="C22" s="30"/>
      <c r="D22" s="14" t="s">
        <v>18</v>
      </c>
      <c r="E22" s="27">
        <v>1</v>
      </c>
      <c r="F22" s="12"/>
      <c r="G22" s="13">
        <f t="shared" si="2"/>
        <v>0</v>
      </c>
    </row>
    <row r="23" spans="1:7" x14ac:dyDescent="0.2">
      <c r="A23" s="9">
        <f t="shared" si="1"/>
        <v>15</v>
      </c>
      <c r="B23" s="133" t="s">
        <v>30</v>
      </c>
      <c r="C23" s="134"/>
      <c r="D23" s="14" t="s">
        <v>18</v>
      </c>
      <c r="E23" s="28">
        <v>3</v>
      </c>
      <c r="F23" s="12"/>
      <c r="G23" s="13">
        <f t="shared" si="2"/>
        <v>0</v>
      </c>
    </row>
    <row r="24" spans="1:7" x14ac:dyDescent="0.2">
      <c r="A24" s="9">
        <f t="shared" si="1"/>
        <v>16</v>
      </c>
      <c r="B24" s="133" t="s">
        <v>31</v>
      </c>
      <c r="C24" s="134"/>
      <c r="D24" s="14" t="s">
        <v>18</v>
      </c>
      <c r="E24" s="28">
        <v>2</v>
      </c>
      <c r="F24" s="12"/>
      <c r="G24" s="13">
        <f t="shared" si="2"/>
        <v>0</v>
      </c>
    </row>
    <row r="25" spans="1:7" x14ac:dyDescent="0.2">
      <c r="A25" s="9">
        <f t="shared" si="1"/>
        <v>17</v>
      </c>
      <c r="B25" s="133" t="s">
        <v>32</v>
      </c>
      <c r="C25" s="135"/>
      <c r="D25" s="14" t="s">
        <v>18</v>
      </c>
      <c r="E25" s="16">
        <v>1</v>
      </c>
      <c r="F25" s="12"/>
      <c r="G25" s="13">
        <f t="shared" si="2"/>
        <v>0</v>
      </c>
    </row>
    <row r="26" spans="1:7" x14ac:dyDescent="0.2">
      <c r="A26" s="9">
        <f t="shared" si="1"/>
        <v>18</v>
      </c>
      <c r="B26" s="136" t="s">
        <v>33</v>
      </c>
      <c r="C26" s="137"/>
      <c r="D26" s="14" t="s">
        <v>16</v>
      </c>
      <c r="E26" s="11">
        <v>5</v>
      </c>
      <c r="F26" s="12"/>
      <c r="G26" s="13">
        <f t="shared" si="2"/>
        <v>0</v>
      </c>
    </row>
    <row r="27" spans="1:7" x14ac:dyDescent="0.2">
      <c r="A27" s="9">
        <f t="shared" si="1"/>
        <v>19</v>
      </c>
      <c r="B27" s="133" t="s">
        <v>34</v>
      </c>
      <c r="C27" s="134"/>
      <c r="D27" s="14" t="s">
        <v>16</v>
      </c>
      <c r="E27" s="11">
        <v>10</v>
      </c>
      <c r="F27" s="12"/>
      <c r="G27" s="13">
        <f t="shared" si="2"/>
        <v>0</v>
      </c>
    </row>
    <row r="28" spans="1:7" x14ac:dyDescent="0.2">
      <c r="A28" s="31">
        <f t="shared" si="1"/>
        <v>20</v>
      </c>
      <c r="B28" s="138" t="s">
        <v>35</v>
      </c>
      <c r="C28" s="139"/>
      <c r="D28" s="32"/>
      <c r="E28" s="33"/>
      <c r="F28" s="34"/>
      <c r="G28" s="35"/>
    </row>
    <row r="29" spans="1:7" x14ac:dyDescent="0.2">
      <c r="A29" s="36">
        <f t="shared" ref="A29:A32" si="3">A28+0.1</f>
        <v>20.100000000000001</v>
      </c>
      <c r="B29" s="37" t="s">
        <v>36</v>
      </c>
      <c r="C29" s="38"/>
      <c r="D29" s="14" t="s">
        <v>18</v>
      </c>
      <c r="E29" s="28">
        <v>2</v>
      </c>
      <c r="F29" s="12"/>
      <c r="G29" s="13">
        <f t="shared" ref="G29:G42" si="4">E29*F29</f>
        <v>0</v>
      </c>
    </row>
    <row r="30" spans="1:7" x14ac:dyDescent="0.2">
      <c r="A30" s="36">
        <f t="shared" si="3"/>
        <v>20.200000000000003</v>
      </c>
      <c r="B30" s="37" t="s">
        <v>37</v>
      </c>
      <c r="C30" s="38"/>
      <c r="D30" s="14" t="s">
        <v>18</v>
      </c>
      <c r="E30" s="28">
        <v>2</v>
      </c>
      <c r="F30" s="12"/>
      <c r="G30" s="13">
        <f t="shared" si="4"/>
        <v>0</v>
      </c>
    </row>
    <row r="31" spans="1:7" x14ac:dyDescent="0.2">
      <c r="A31" s="36">
        <f t="shared" si="3"/>
        <v>20.300000000000004</v>
      </c>
      <c r="B31" s="37" t="s">
        <v>38</v>
      </c>
      <c r="C31" s="38"/>
      <c r="D31" s="14" t="s">
        <v>18</v>
      </c>
      <c r="E31" s="28">
        <v>1</v>
      </c>
      <c r="F31" s="12"/>
      <c r="G31" s="13">
        <f t="shared" si="4"/>
        <v>0</v>
      </c>
    </row>
    <row r="32" spans="1:7" x14ac:dyDescent="0.2">
      <c r="A32" s="39">
        <f t="shared" si="3"/>
        <v>20.400000000000006</v>
      </c>
      <c r="B32" s="19" t="s">
        <v>24</v>
      </c>
      <c r="C32" s="20"/>
      <c r="D32" s="21"/>
      <c r="E32" s="22"/>
      <c r="F32" s="23"/>
      <c r="G32" s="24"/>
    </row>
    <row r="33" spans="1:7" x14ac:dyDescent="0.2">
      <c r="A33" s="36">
        <f>A32+0.1</f>
        <v>20.500000000000007</v>
      </c>
      <c r="B33" s="37" t="s">
        <v>39</v>
      </c>
      <c r="C33" s="38"/>
      <c r="D33" s="14" t="s">
        <v>18</v>
      </c>
      <c r="E33" s="28">
        <v>1</v>
      </c>
      <c r="F33" s="12"/>
      <c r="G33" s="13">
        <f t="shared" si="4"/>
        <v>0</v>
      </c>
    </row>
    <row r="34" spans="1:7" x14ac:dyDescent="0.2">
      <c r="A34" s="36">
        <f t="shared" ref="A34:A35" si="5">A33+0.1</f>
        <v>20.600000000000009</v>
      </c>
      <c r="B34" s="37" t="s">
        <v>40</v>
      </c>
      <c r="C34" s="38"/>
      <c r="D34" s="14" t="s">
        <v>18</v>
      </c>
      <c r="E34" s="28">
        <v>1</v>
      </c>
      <c r="F34" s="12"/>
      <c r="G34" s="13">
        <f t="shared" si="4"/>
        <v>0</v>
      </c>
    </row>
    <row r="35" spans="1:7" x14ac:dyDescent="0.2">
      <c r="A35" s="36">
        <f t="shared" si="5"/>
        <v>20.70000000000001</v>
      </c>
      <c r="B35" s="37" t="s">
        <v>41</v>
      </c>
      <c r="C35" s="38"/>
      <c r="D35" s="14" t="s">
        <v>18</v>
      </c>
      <c r="E35" s="28">
        <v>1</v>
      </c>
      <c r="F35" s="12"/>
      <c r="G35" s="13">
        <f t="shared" si="4"/>
        <v>0</v>
      </c>
    </row>
    <row r="36" spans="1:7" x14ac:dyDescent="0.2">
      <c r="A36" s="9">
        <f>A28+1</f>
        <v>21</v>
      </c>
      <c r="B36" s="133" t="s">
        <v>42</v>
      </c>
      <c r="C36" s="134"/>
      <c r="D36" s="14" t="s">
        <v>18</v>
      </c>
      <c r="E36" s="16">
        <v>1</v>
      </c>
      <c r="F36" s="12"/>
      <c r="G36" s="13">
        <f t="shared" si="4"/>
        <v>0</v>
      </c>
    </row>
    <row r="37" spans="1:7" x14ac:dyDescent="0.2">
      <c r="A37" s="9">
        <f t="shared" ref="A37:A53" si="6">A36+1</f>
        <v>22</v>
      </c>
      <c r="B37" s="133" t="s">
        <v>43</v>
      </c>
      <c r="C37" s="134"/>
      <c r="D37" s="14" t="s">
        <v>18</v>
      </c>
      <c r="E37" s="16">
        <v>2</v>
      </c>
      <c r="F37" s="12"/>
      <c r="G37" s="13">
        <f t="shared" si="4"/>
        <v>0</v>
      </c>
    </row>
    <row r="38" spans="1:7" x14ac:dyDescent="0.2">
      <c r="A38" s="9">
        <f t="shared" si="6"/>
        <v>23</v>
      </c>
      <c r="B38" s="29" t="s">
        <v>44</v>
      </c>
      <c r="C38" s="30"/>
      <c r="D38" s="40" t="s">
        <v>18</v>
      </c>
      <c r="E38" s="27">
        <v>1</v>
      </c>
      <c r="F38" s="12"/>
      <c r="G38" s="13">
        <f t="shared" si="4"/>
        <v>0</v>
      </c>
    </row>
    <row r="39" spans="1:7" x14ac:dyDescent="0.2">
      <c r="A39" s="18">
        <f t="shared" si="6"/>
        <v>24</v>
      </c>
      <c r="B39" s="19" t="s">
        <v>24</v>
      </c>
      <c r="C39" s="20"/>
      <c r="D39" s="21"/>
      <c r="E39" s="22"/>
      <c r="F39" s="23"/>
      <c r="G39" s="24"/>
    </row>
    <row r="40" spans="1:7" x14ac:dyDescent="0.2">
      <c r="A40" s="9">
        <f t="shared" si="6"/>
        <v>25</v>
      </c>
      <c r="B40" s="133" t="s">
        <v>45</v>
      </c>
      <c r="C40" s="134"/>
      <c r="D40" s="40" t="s">
        <v>18</v>
      </c>
      <c r="E40" s="27">
        <v>1</v>
      </c>
      <c r="F40" s="12"/>
      <c r="G40" s="13">
        <f t="shared" si="4"/>
        <v>0</v>
      </c>
    </row>
    <row r="41" spans="1:7" x14ac:dyDescent="0.2">
      <c r="A41" s="9">
        <f t="shared" si="6"/>
        <v>26</v>
      </c>
      <c r="B41" s="133" t="s">
        <v>46</v>
      </c>
      <c r="C41" s="134"/>
      <c r="D41" s="14" t="s">
        <v>18</v>
      </c>
      <c r="E41" s="16">
        <v>1</v>
      </c>
      <c r="F41" s="12"/>
      <c r="G41" s="13">
        <f t="shared" si="4"/>
        <v>0</v>
      </c>
    </row>
    <row r="42" spans="1:7" x14ac:dyDescent="0.2">
      <c r="A42" s="9">
        <f t="shared" si="6"/>
        <v>27</v>
      </c>
      <c r="B42" s="133" t="s">
        <v>47</v>
      </c>
      <c r="C42" s="134"/>
      <c r="D42" s="14" t="s">
        <v>48</v>
      </c>
      <c r="E42" s="16">
        <v>1</v>
      </c>
      <c r="F42" s="12"/>
      <c r="G42" s="13">
        <f t="shared" si="4"/>
        <v>0</v>
      </c>
    </row>
    <row r="43" spans="1:7" x14ac:dyDescent="0.2">
      <c r="A43" s="18">
        <v>28</v>
      </c>
      <c r="B43" s="19" t="s">
        <v>24</v>
      </c>
      <c r="C43" s="20"/>
      <c r="D43" s="21"/>
      <c r="E43" s="22"/>
      <c r="F43" s="23"/>
      <c r="G43" s="24"/>
    </row>
    <row r="44" spans="1:7" x14ac:dyDescent="0.2">
      <c r="A44" s="18">
        <f t="shared" si="6"/>
        <v>29</v>
      </c>
      <c r="B44" s="19" t="s">
        <v>24</v>
      </c>
      <c r="C44" s="20"/>
      <c r="D44" s="21"/>
      <c r="E44" s="22"/>
      <c r="F44" s="23"/>
      <c r="G44" s="24"/>
    </row>
    <row r="45" spans="1:7" x14ac:dyDescent="0.2">
      <c r="A45" s="9">
        <f t="shared" si="6"/>
        <v>30</v>
      </c>
      <c r="B45" s="151" t="s">
        <v>49</v>
      </c>
      <c r="C45" s="152"/>
      <c r="D45" s="14" t="s">
        <v>18</v>
      </c>
      <c r="E45" s="28">
        <v>1</v>
      </c>
      <c r="F45" s="12"/>
      <c r="G45" s="13">
        <f t="shared" ref="G45:G48" si="7">E45*F45</f>
        <v>0</v>
      </c>
    </row>
    <row r="46" spans="1:7" x14ac:dyDescent="0.2">
      <c r="A46" s="18">
        <f t="shared" si="6"/>
        <v>31</v>
      </c>
      <c r="B46" s="19" t="s">
        <v>24</v>
      </c>
      <c r="C46" s="20"/>
      <c r="D46" s="21"/>
      <c r="E46" s="22"/>
      <c r="F46" s="23"/>
      <c r="G46" s="24"/>
    </row>
    <row r="47" spans="1:7" x14ac:dyDescent="0.2">
      <c r="A47" s="9">
        <f t="shared" si="6"/>
        <v>32</v>
      </c>
      <c r="B47" s="29" t="s">
        <v>50</v>
      </c>
      <c r="C47" s="30"/>
      <c r="D47" s="40" t="s">
        <v>51</v>
      </c>
      <c r="E47" s="16">
        <v>40</v>
      </c>
      <c r="F47" s="12"/>
      <c r="G47" s="13">
        <f t="shared" si="7"/>
        <v>0</v>
      </c>
    </row>
    <row r="48" spans="1:7" x14ac:dyDescent="0.2">
      <c r="A48" s="9">
        <f t="shared" si="6"/>
        <v>33</v>
      </c>
      <c r="B48" s="29" t="s">
        <v>52</v>
      </c>
      <c r="C48" s="30"/>
      <c r="D48" s="40" t="s">
        <v>14</v>
      </c>
      <c r="E48" s="27">
        <v>75</v>
      </c>
      <c r="F48" s="12"/>
      <c r="G48" s="13">
        <f t="shared" si="7"/>
        <v>0</v>
      </c>
    </row>
    <row r="49" spans="1:7" x14ac:dyDescent="0.2">
      <c r="A49" s="18">
        <f t="shared" si="6"/>
        <v>34</v>
      </c>
      <c r="B49" s="19" t="s">
        <v>24</v>
      </c>
      <c r="C49" s="20"/>
      <c r="D49" s="21"/>
      <c r="E49" s="22"/>
      <c r="F49" s="23"/>
      <c r="G49" s="24"/>
    </row>
    <row r="50" spans="1:7" x14ac:dyDescent="0.2">
      <c r="A50" s="18">
        <f t="shared" si="6"/>
        <v>35</v>
      </c>
      <c r="B50" s="19" t="s">
        <v>24</v>
      </c>
      <c r="C50" s="20"/>
      <c r="D50" s="21"/>
      <c r="E50" s="22"/>
      <c r="F50" s="23"/>
      <c r="G50" s="24"/>
    </row>
    <row r="51" spans="1:7" x14ac:dyDescent="0.2">
      <c r="A51" s="18">
        <f t="shared" si="6"/>
        <v>36</v>
      </c>
      <c r="B51" s="19" t="s">
        <v>24</v>
      </c>
      <c r="C51" s="20"/>
      <c r="D51" s="21"/>
      <c r="E51" s="22"/>
      <c r="F51" s="23"/>
      <c r="G51" s="24"/>
    </row>
    <row r="52" spans="1:7" x14ac:dyDescent="0.2">
      <c r="A52" s="18">
        <f t="shared" si="6"/>
        <v>37</v>
      </c>
      <c r="B52" s="19" t="s">
        <v>24</v>
      </c>
      <c r="C52" s="20"/>
      <c r="D52" s="21"/>
      <c r="E52" s="22"/>
      <c r="F52" s="23"/>
      <c r="G52" s="24"/>
    </row>
    <row r="53" spans="1:7" x14ac:dyDescent="0.2">
      <c r="A53" s="18">
        <f t="shared" si="6"/>
        <v>38</v>
      </c>
      <c r="B53" s="19" t="s">
        <v>24</v>
      </c>
      <c r="C53" s="20"/>
      <c r="D53" s="21"/>
      <c r="E53" s="22"/>
      <c r="F53" s="23"/>
      <c r="G53" s="24"/>
    </row>
    <row r="54" spans="1:7" ht="15.75" thickBot="1" x14ac:dyDescent="0.25">
      <c r="A54" s="9"/>
      <c r="B54" s="41"/>
      <c r="C54" s="42"/>
      <c r="D54" s="40"/>
      <c r="E54" s="43"/>
      <c r="F54" s="44"/>
      <c r="G54" s="13"/>
    </row>
    <row r="55" spans="1:7" ht="16.5" thickBot="1" x14ac:dyDescent="0.3">
      <c r="A55" s="45"/>
      <c r="B55" s="142" t="s">
        <v>53</v>
      </c>
      <c r="C55" s="143"/>
      <c r="D55" s="46"/>
      <c r="E55" s="47"/>
      <c r="F55" s="48"/>
      <c r="G55" s="49">
        <f>SUM(G9:G54)</f>
        <v>0</v>
      </c>
    </row>
    <row r="56" spans="1:7" x14ac:dyDescent="0.2">
      <c r="A56" s="50">
        <f>MAX(A9:A55)+1</f>
        <v>39</v>
      </c>
      <c r="B56" s="144" t="s">
        <v>54</v>
      </c>
      <c r="C56" s="145"/>
      <c r="D56" s="51" t="s">
        <v>18</v>
      </c>
      <c r="E56" s="52">
        <v>1</v>
      </c>
      <c r="F56" s="53"/>
      <c r="G56" s="13">
        <f t="shared" ref="G56:G57" si="8">E56*F56</f>
        <v>0</v>
      </c>
    </row>
    <row r="57" spans="1:7" x14ac:dyDescent="0.2">
      <c r="A57" s="9">
        <f>MAX(A10:A56)+1</f>
        <v>40</v>
      </c>
      <c r="B57" s="54" t="s">
        <v>55</v>
      </c>
      <c r="C57" s="55"/>
      <c r="D57" s="56" t="s">
        <v>18</v>
      </c>
      <c r="E57" s="57">
        <v>1</v>
      </c>
      <c r="F57" s="58"/>
      <c r="G57" s="13">
        <f t="shared" si="8"/>
        <v>0</v>
      </c>
    </row>
    <row r="58" spans="1:7" ht="15.75" thickBot="1" x14ac:dyDescent="0.25">
      <c r="A58" s="9">
        <f>MAX(A11:A57)+1</f>
        <v>41</v>
      </c>
      <c r="B58" s="146" t="s">
        <v>56</v>
      </c>
      <c r="C58" s="147"/>
      <c r="D58" s="56" t="s">
        <v>57</v>
      </c>
      <c r="E58" s="59">
        <v>0.1</v>
      </c>
      <c r="F58" s="60"/>
      <c r="G58" s="61">
        <f>G55*E58</f>
        <v>0</v>
      </c>
    </row>
    <row r="59" spans="1:7" ht="16.5" thickBot="1" x14ac:dyDescent="0.3">
      <c r="A59" s="45"/>
      <c r="B59" s="142" t="s">
        <v>58</v>
      </c>
      <c r="C59" s="143"/>
      <c r="D59" s="46"/>
      <c r="E59" s="46"/>
      <c r="F59" s="62"/>
      <c r="G59" s="49">
        <f>SUM(G55:G58)</f>
        <v>0</v>
      </c>
    </row>
    <row r="61" spans="1:7" ht="16.5" thickBot="1" x14ac:dyDescent="0.3">
      <c r="A61" s="63"/>
      <c r="B61" s="1"/>
      <c r="C61" s="1"/>
      <c r="E61" s="64"/>
      <c r="F61" s="65"/>
      <c r="G61" s="65"/>
    </row>
    <row r="62" spans="1:7" ht="16.5" thickBot="1" x14ac:dyDescent="0.3">
      <c r="A62" s="148" t="s">
        <v>59</v>
      </c>
      <c r="B62" s="149"/>
      <c r="C62" s="149"/>
      <c r="D62" s="149"/>
      <c r="E62" s="149"/>
      <c r="F62" s="149"/>
      <c r="G62" s="150"/>
    </row>
    <row r="63" spans="1:7" ht="32.25" thickBot="1" x14ac:dyDescent="0.25">
      <c r="A63" s="4" t="s">
        <v>7</v>
      </c>
      <c r="B63" s="129" t="s">
        <v>8</v>
      </c>
      <c r="C63" s="130"/>
      <c r="D63" s="5" t="s">
        <v>9</v>
      </c>
      <c r="E63" s="6" t="s">
        <v>10</v>
      </c>
      <c r="F63" s="7" t="s">
        <v>11</v>
      </c>
      <c r="G63" s="8" t="s">
        <v>12</v>
      </c>
    </row>
    <row r="64" spans="1:7" x14ac:dyDescent="0.2">
      <c r="A64" s="9">
        <v>1</v>
      </c>
      <c r="B64" s="131" t="s">
        <v>13</v>
      </c>
      <c r="C64" s="132"/>
      <c r="D64" s="10" t="s">
        <v>14</v>
      </c>
      <c r="E64" s="10">
        <v>540</v>
      </c>
      <c r="F64" s="66"/>
      <c r="G64" s="13">
        <f t="shared" ref="G64:G104" si="9">E64*F64</f>
        <v>0</v>
      </c>
    </row>
    <row r="65" spans="1:7" x14ac:dyDescent="0.2">
      <c r="A65" s="9">
        <f>A64+1</f>
        <v>2</v>
      </c>
      <c r="B65" s="133" t="s">
        <v>60</v>
      </c>
      <c r="C65" s="134"/>
      <c r="D65" s="14" t="s">
        <v>16</v>
      </c>
      <c r="E65" s="10">
        <v>64</v>
      </c>
      <c r="F65" s="66"/>
      <c r="G65" s="13">
        <f t="shared" si="9"/>
        <v>0</v>
      </c>
    </row>
    <row r="66" spans="1:7" x14ac:dyDescent="0.2">
      <c r="A66" s="9">
        <f t="shared" ref="A66:A108" si="10">A65+1</f>
        <v>3</v>
      </c>
      <c r="B66" s="133" t="s">
        <v>17</v>
      </c>
      <c r="C66" s="134"/>
      <c r="D66" s="14" t="s">
        <v>18</v>
      </c>
      <c r="E66" s="10">
        <v>2</v>
      </c>
      <c r="F66" s="66"/>
      <c r="G66" s="13">
        <f t="shared" si="9"/>
        <v>0</v>
      </c>
    </row>
    <row r="67" spans="1:7" x14ac:dyDescent="0.2">
      <c r="A67" s="9">
        <f t="shared" si="10"/>
        <v>4</v>
      </c>
      <c r="B67" s="133" t="s">
        <v>19</v>
      </c>
      <c r="C67" s="134"/>
      <c r="D67" s="14" t="s">
        <v>18</v>
      </c>
      <c r="E67" s="10">
        <v>2</v>
      </c>
      <c r="F67" s="66"/>
      <c r="G67" s="13">
        <f t="shared" si="9"/>
        <v>0</v>
      </c>
    </row>
    <row r="68" spans="1:7" x14ac:dyDescent="0.2">
      <c r="A68" s="9">
        <f t="shared" si="10"/>
        <v>5</v>
      </c>
      <c r="B68" s="133" t="s">
        <v>61</v>
      </c>
      <c r="C68" s="134"/>
      <c r="D68" s="14" t="s">
        <v>18</v>
      </c>
      <c r="E68" s="10">
        <v>2</v>
      </c>
      <c r="F68" s="66"/>
      <c r="G68" s="13">
        <f t="shared" si="9"/>
        <v>0</v>
      </c>
    </row>
    <row r="69" spans="1:7" x14ac:dyDescent="0.2">
      <c r="A69" s="9">
        <f t="shared" si="10"/>
        <v>6</v>
      </c>
      <c r="B69" s="133" t="s">
        <v>21</v>
      </c>
      <c r="C69" s="134"/>
      <c r="D69" s="14" t="s">
        <v>22</v>
      </c>
      <c r="E69" s="15">
        <v>0.83</v>
      </c>
      <c r="F69" s="66"/>
      <c r="G69" s="13">
        <f>E69*F69</f>
        <v>0</v>
      </c>
    </row>
    <row r="70" spans="1:7" x14ac:dyDescent="0.2">
      <c r="A70" s="9">
        <f>A69+1</f>
        <v>7</v>
      </c>
      <c r="B70" s="133" t="s">
        <v>23</v>
      </c>
      <c r="C70" s="134"/>
      <c r="D70" s="14" t="s">
        <v>18</v>
      </c>
      <c r="E70" s="67">
        <v>1</v>
      </c>
      <c r="F70" s="68"/>
      <c r="G70" s="13">
        <f>E70*F70</f>
        <v>0</v>
      </c>
    </row>
    <row r="71" spans="1:7" x14ac:dyDescent="0.2">
      <c r="A71" s="18">
        <f>A70+1</f>
        <v>8</v>
      </c>
      <c r="B71" s="19" t="s">
        <v>24</v>
      </c>
      <c r="C71" s="20"/>
      <c r="D71" s="21"/>
      <c r="E71" s="69"/>
      <c r="F71" s="70"/>
      <c r="G71" s="24"/>
    </row>
    <row r="72" spans="1:7" x14ac:dyDescent="0.2">
      <c r="A72" s="9">
        <f>A71+1</f>
        <v>9</v>
      </c>
      <c r="B72" s="133" t="s">
        <v>62</v>
      </c>
      <c r="C72" s="134"/>
      <c r="D72" s="14" t="s">
        <v>18</v>
      </c>
      <c r="E72" s="67">
        <v>1</v>
      </c>
      <c r="F72" s="68"/>
      <c r="G72" s="13">
        <f t="shared" si="9"/>
        <v>0</v>
      </c>
    </row>
    <row r="73" spans="1:7" x14ac:dyDescent="0.2">
      <c r="A73" s="9">
        <f t="shared" si="10"/>
        <v>10</v>
      </c>
      <c r="B73" s="140" t="s">
        <v>63</v>
      </c>
      <c r="C73" s="141"/>
      <c r="D73" s="14" t="s">
        <v>18</v>
      </c>
      <c r="E73" s="67">
        <v>1</v>
      </c>
      <c r="F73" s="68"/>
      <c r="G73" s="13">
        <f t="shared" si="9"/>
        <v>0</v>
      </c>
    </row>
    <row r="74" spans="1:7" x14ac:dyDescent="0.2">
      <c r="A74" s="9">
        <f t="shared" si="10"/>
        <v>11</v>
      </c>
      <c r="B74" s="25" t="s">
        <v>27</v>
      </c>
      <c r="C74" s="26"/>
      <c r="D74" s="14" t="s">
        <v>16</v>
      </c>
      <c r="E74" s="56">
        <v>32</v>
      </c>
      <c r="F74" s="68"/>
      <c r="G74" s="13">
        <f t="shared" si="9"/>
        <v>0</v>
      </c>
    </row>
    <row r="75" spans="1:7" x14ac:dyDescent="0.2">
      <c r="A75" s="9">
        <f t="shared" si="10"/>
        <v>12</v>
      </c>
      <c r="B75" s="146" t="s">
        <v>64</v>
      </c>
      <c r="C75" s="147"/>
      <c r="D75" s="56" t="s">
        <v>14</v>
      </c>
      <c r="E75" s="71">
        <v>40</v>
      </c>
      <c r="F75" s="72"/>
      <c r="G75" s="13">
        <f t="shared" si="9"/>
        <v>0</v>
      </c>
    </row>
    <row r="76" spans="1:7" x14ac:dyDescent="0.2">
      <c r="A76" s="9">
        <f t="shared" si="10"/>
        <v>13</v>
      </c>
      <c r="B76" s="133" t="s">
        <v>28</v>
      </c>
      <c r="C76" s="134"/>
      <c r="D76" s="14" t="s">
        <v>14</v>
      </c>
      <c r="E76" s="71">
        <v>250</v>
      </c>
      <c r="F76" s="66"/>
      <c r="G76" s="13">
        <f t="shared" si="9"/>
        <v>0</v>
      </c>
    </row>
    <row r="77" spans="1:7" x14ac:dyDescent="0.2">
      <c r="A77" s="9">
        <f t="shared" si="10"/>
        <v>14</v>
      </c>
      <c r="B77" s="29" t="s">
        <v>29</v>
      </c>
      <c r="C77" s="30"/>
      <c r="D77" s="14" t="s">
        <v>18</v>
      </c>
      <c r="E77" s="56">
        <v>1</v>
      </c>
      <c r="F77" s="66"/>
      <c r="G77" s="13">
        <f t="shared" si="9"/>
        <v>0</v>
      </c>
    </row>
    <row r="78" spans="1:7" x14ac:dyDescent="0.2">
      <c r="A78" s="9">
        <f t="shared" si="10"/>
        <v>15</v>
      </c>
      <c r="B78" s="133" t="s">
        <v>65</v>
      </c>
      <c r="C78" s="134"/>
      <c r="D78" s="14" t="s">
        <v>18</v>
      </c>
      <c r="E78" s="71">
        <v>3</v>
      </c>
      <c r="F78" s="66"/>
      <c r="G78" s="13">
        <f t="shared" si="9"/>
        <v>0</v>
      </c>
    </row>
    <row r="79" spans="1:7" x14ac:dyDescent="0.2">
      <c r="A79" s="9">
        <f t="shared" si="10"/>
        <v>16</v>
      </c>
      <c r="B79" s="133" t="s">
        <v>66</v>
      </c>
      <c r="C79" s="134"/>
      <c r="D79" s="14" t="s">
        <v>18</v>
      </c>
      <c r="E79" s="71">
        <v>2</v>
      </c>
      <c r="F79" s="66"/>
      <c r="G79" s="13">
        <f t="shared" si="9"/>
        <v>0</v>
      </c>
    </row>
    <row r="80" spans="1:7" x14ac:dyDescent="0.2">
      <c r="A80" s="18">
        <f t="shared" si="10"/>
        <v>17</v>
      </c>
      <c r="B80" s="19" t="s">
        <v>24</v>
      </c>
      <c r="C80" s="20"/>
      <c r="D80" s="21"/>
      <c r="E80" s="69"/>
      <c r="F80" s="70"/>
      <c r="G80" s="24"/>
    </row>
    <row r="81" spans="1:7" x14ac:dyDescent="0.2">
      <c r="A81" s="9">
        <f t="shared" si="10"/>
        <v>18</v>
      </c>
      <c r="B81" s="136" t="s">
        <v>67</v>
      </c>
      <c r="C81" s="137"/>
      <c r="D81" s="14" t="s">
        <v>16</v>
      </c>
      <c r="E81" s="10">
        <v>5</v>
      </c>
      <c r="F81" s="66"/>
      <c r="G81" s="13">
        <f t="shared" si="9"/>
        <v>0</v>
      </c>
    </row>
    <row r="82" spans="1:7" x14ac:dyDescent="0.2">
      <c r="A82" s="9">
        <f t="shared" si="10"/>
        <v>19</v>
      </c>
      <c r="B82" s="133" t="s">
        <v>68</v>
      </c>
      <c r="C82" s="134"/>
      <c r="D82" s="14" t="s">
        <v>16</v>
      </c>
      <c r="E82" s="14">
        <v>20</v>
      </c>
      <c r="F82" s="66"/>
      <c r="G82" s="13">
        <f t="shared" si="9"/>
        <v>0</v>
      </c>
    </row>
    <row r="83" spans="1:7" x14ac:dyDescent="0.2">
      <c r="A83" s="73">
        <f t="shared" si="10"/>
        <v>20</v>
      </c>
      <c r="B83" s="155" t="s">
        <v>35</v>
      </c>
      <c r="C83" s="156"/>
      <c r="D83" s="74"/>
      <c r="E83" s="75"/>
      <c r="F83" s="76"/>
      <c r="G83" s="77"/>
    </row>
    <row r="84" spans="1:7" x14ac:dyDescent="0.2">
      <c r="A84" s="36">
        <f>A83+0.1</f>
        <v>20.100000000000001</v>
      </c>
      <c r="B84" s="37" t="s">
        <v>69</v>
      </c>
      <c r="C84" s="38"/>
      <c r="D84" s="14" t="s">
        <v>18</v>
      </c>
      <c r="E84" s="71">
        <v>2</v>
      </c>
      <c r="F84" s="66"/>
      <c r="G84" s="13">
        <f t="shared" si="9"/>
        <v>0</v>
      </c>
    </row>
    <row r="85" spans="1:7" x14ac:dyDescent="0.2">
      <c r="A85" s="36">
        <f>A84+0.1</f>
        <v>20.200000000000003</v>
      </c>
      <c r="B85" s="37" t="s">
        <v>70</v>
      </c>
      <c r="C85" s="38"/>
      <c r="D85" s="14" t="s">
        <v>18</v>
      </c>
      <c r="E85" s="71">
        <v>2</v>
      </c>
      <c r="F85" s="66"/>
      <c r="G85" s="13">
        <f t="shared" si="9"/>
        <v>0</v>
      </c>
    </row>
    <row r="86" spans="1:7" x14ac:dyDescent="0.2">
      <c r="A86" s="36">
        <f t="shared" ref="A86:A87" si="11">A85+0.1</f>
        <v>20.300000000000004</v>
      </c>
      <c r="B86" s="37" t="s">
        <v>71</v>
      </c>
      <c r="C86" s="38"/>
      <c r="D86" s="14" t="s">
        <v>18</v>
      </c>
      <c r="E86" s="71">
        <v>1</v>
      </c>
      <c r="F86" s="66"/>
      <c r="G86" s="13">
        <f t="shared" si="9"/>
        <v>0</v>
      </c>
    </row>
    <row r="87" spans="1:7" x14ac:dyDescent="0.2">
      <c r="A87" s="36">
        <f t="shared" si="11"/>
        <v>20.400000000000006</v>
      </c>
      <c r="B87" s="37" t="s">
        <v>72</v>
      </c>
      <c r="C87" s="38"/>
      <c r="D87" s="14" t="s">
        <v>18</v>
      </c>
      <c r="E87" s="71">
        <v>2</v>
      </c>
      <c r="F87" s="66"/>
      <c r="G87" s="13">
        <f t="shared" si="9"/>
        <v>0</v>
      </c>
    </row>
    <row r="88" spans="1:7" x14ac:dyDescent="0.2">
      <c r="A88" s="36">
        <f>A87+0.1</f>
        <v>20.500000000000007</v>
      </c>
      <c r="B88" s="37" t="s">
        <v>73</v>
      </c>
      <c r="C88" s="38"/>
      <c r="D88" s="14" t="s">
        <v>18</v>
      </c>
      <c r="E88" s="71">
        <v>1</v>
      </c>
      <c r="F88" s="66"/>
      <c r="G88" s="13">
        <f t="shared" si="9"/>
        <v>0</v>
      </c>
    </row>
    <row r="89" spans="1:7" x14ac:dyDescent="0.2">
      <c r="A89" s="39">
        <f t="shared" ref="A89:A90" si="12">A88+0.1</f>
        <v>20.600000000000009</v>
      </c>
      <c r="B89" s="19" t="s">
        <v>24</v>
      </c>
      <c r="C89" s="20"/>
      <c r="D89" s="21"/>
      <c r="E89" s="69"/>
      <c r="F89" s="70"/>
      <c r="G89" s="24"/>
    </row>
    <row r="90" spans="1:7" x14ac:dyDescent="0.2">
      <c r="A90" s="36">
        <f t="shared" si="12"/>
        <v>20.70000000000001</v>
      </c>
      <c r="B90" s="37" t="s">
        <v>74</v>
      </c>
      <c r="C90" s="38"/>
      <c r="D90" s="14" t="s">
        <v>18</v>
      </c>
      <c r="E90" s="71">
        <v>1</v>
      </c>
      <c r="F90" s="66"/>
      <c r="G90" s="13">
        <f t="shared" ref="G90" si="13">E90*F90</f>
        <v>0</v>
      </c>
    </row>
    <row r="91" spans="1:7" x14ac:dyDescent="0.2">
      <c r="A91" s="9">
        <f>A83+1</f>
        <v>21</v>
      </c>
      <c r="B91" s="133" t="s">
        <v>75</v>
      </c>
      <c r="C91" s="134"/>
      <c r="D91" s="14" t="s">
        <v>18</v>
      </c>
      <c r="E91" s="67">
        <v>1</v>
      </c>
      <c r="F91" s="66"/>
      <c r="G91" s="13">
        <f t="shared" si="9"/>
        <v>0</v>
      </c>
    </row>
    <row r="92" spans="1:7" x14ac:dyDescent="0.2">
      <c r="A92" s="9">
        <f t="shared" si="10"/>
        <v>22</v>
      </c>
      <c r="B92" s="133" t="s">
        <v>43</v>
      </c>
      <c r="C92" s="134"/>
      <c r="D92" s="14" t="s">
        <v>18</v>
      </c>
      <c r="E92" s="67">
        <v>2</v>
      </c>
      <c r="F92" s="66"/>
      <c r="G92" s="13">
        <f t="shared" si="9"/>
        <v>0</v>
      </c>
    </row>
    <row r="93" spans="1:7" x14ac:dyDescent="0.2">
      <c r="A93" s="9">
        <f t="shared" si="10"/>
        <v>23</v>
      </c>
      <c r="B93" s="29" t="s">
        <v>44</v>
      </c>
      <c r="C93" s="30"/>
      <c r="D93" s="40" t="s">
        <v>18</v>
      </c>
      <c r="E93" s="56">
        <v>2</v>
      </c>
      <c r="F93" s="66"/>
      <c r="G93" s="13">
        <f t="shared" si="9"/>
        <v>0</v>
      </c>
    </row>
    <row r="94" spans="1:7" x14ac:dyDescent="0.2">
      <c r="A94" s="18">
        <f t="shared" si="10"/>
        <v>24</v>
      </c>
      <c r="B94" s="19" t="s">
        <v>24</v>
      </c>
      <c r="C94" s="20"/>
      <c r="D94" s="21"/>
      <c r="E94" s="69"/>
      <c r="F94" s="70"/>
      <c r="G94" s="24"/>
    </row>
    <row r="95" spans="1:7" x14ac:dyDescent="0.2">
      <c r="A95" s="9">
        <f t="shared" si="10"/>
        <v>25</v>
      </c>
      <c r="B95" s="133" t="s">
        <v>45</v>
      </c>
      <c r="C95" s="134"/>
      <c r="D95" s="40" t="s">
        <v>18</v>
      </c>
      <c r="E95" s="56">
        <v>1</v>
      </c>
      <c r="F95" s="66"/>
      <c r="G95" s="13">
        <f t="shared" si="9"/>
        <v>0</v>
      </c>
    </row>
    <row r="96" spans="1:7" x14ac:dyDescent="0.2">
      <c r="A96" s="9">
        <f t="shared" si="10"/>
        <v>26</v>
      </c>
      <c r="B96" s="133" t="s">
        <v>46</v>
      </c>
      <c r="C96" s="134"/>
      <c r="D96" s="14" t="s">
        <v>18</v>
      </c>
      <c r="E96" s="67">
        <v>1</v>
      </c>
      <c r="F96" s="66"/>
      <c r="G96" s="13">
        <f t="shared" si="9"/>
        <v>0</v>
      </c>
    </row>
    <row r="97" spans="1:7" x14ac:dyDescent="0.2">
      <c r="A97" s="9">
        <f t="shared" si="10"/>
        <v>27</v>
      </c>
      <c r="B97" s="133" t="s">
        <v>47</v>
      </c>
      <c r="C97" s="134"/>
      <c r="D97" s="14" t="s">
        <v>48</v>
      </c>
      <c r="E97" s="67">
        <v>1</v>
      </c>
      <c r="F97" s="66"/>
      <c r="G97" s="13">
        <f t="shared" si="9"/>
        <v>0</v>
      </c>
    </row>
    <row r="98" spans="1:7" x14ac:dyDescent="0.2">
      <c r="A98" s="9">
        <f t="shared" si="10"/>
        <v>28</v>
      </c>
      <c r="B98" s="133" t="s">
        <v>76</v>
      </c>
      <c r="C98" s="134"/>
      <c r="D98" s="14" t="s">
        <v>16</v>
      </c>
      <c r="E98" s="67">
        <v>20</v>
      </c>
      <c r="F98" s="66"/>
      <c r="G98" s="13">
        <f>E98*F98</f>
        <v>0</v>
      </c>
    </row>
    <row r="99" spans="1:7" x14ac:dyDescent="0.2">
      <c r="A99" s="9">
        <f>A98+1</f>
        <v>29</v>
      </c>
      <c r="B99" s="133" t="s">
        <v>77</v>
      </c>
      <c r="C99" s="134"/>
      <c r="D99" s="14" t="s">
        <v>18</v>
      </c>
      <c r="E99" s="67">
        <v>1</v>
      </c>
      <c r="F99" s="66"/>
      <c r="G99" s="13">
        <f t="shared" si="9"/>
        <v>0</v>
      </c>
    </row>
    <row r="100" spans="1:7" x14ac:dyDescent="0.2">
      <c r="A100" s="18">
        <f t="shared" si="10"/>
        <v>30</v>
      </c>
      <c r="B100" s="19" t="s">
        <v>24</v>
      </c>
      <c r="C100" s="20"/>
      <c r="D100" s="21"/>
      <c r="E100" s="69"/>
      <c r="F100" s="70"/>
      <c r="G100" s="24"/>
    </row>
    <row r="101" spans="1:7" x14ac:dyDescent="0.2">
      <c r="A101" s="9">
        <f t="shared" si="10"/>
        <v>31</v>
      </c>
      <c r="B101" s="29" t="s">
        <v>78</v>
      </c>
      <c r="C101" s="78"/>
      <c r="D101" s="14" t="s">
        <v>18</v>
      </c>
      <c r="E101" s="71">
        <v>1</v>
      </c>
      <c r="F101" s="66"/>
      <c r="G101" s="13">
        <f t="shared" si="9"/>
        <v>0</v>
      </c>
    </row>
    <row r="102" spans="1:7" x14ac:dyDescent="0.2">
      <c r="A102" s="18">
        <f t="shared" si="10"/>
        <v>32</v>
      </c>
      <c r="B102" s="19" t="s">
        <v>24</v>
      </c>
      <c r="C102" s="20"/>
      <c r="D102" s="21"/>
      <c r="E102" s="69"/>
      <c r="F102" s="70"/>
      <c r="G102" s="24"/>
    </row>
    <row r="103" spans="1:7" x14ac:dyDescent="0.2">
      <c r="A103" s="9">
        <f t="shared" si="10"/>
        <v>33</v>
      </c>
      <c r="B103" s="29" t="s">
        <v>52</v>
      </c>
      <c r="C103" s="30"/>
      <c r="D103" s="40" t="s">
        <v>14</v>
      </c>
      <c r="E103" s="56">
        <v>20</v>
      </c>
      <c r="F103" s="66"/>
      <c r="G103" s="13">
        <f t="shared" si="9"/>
        <v>0</v>
      </c>
    </row>
    <row r="104" spans="1:7" x14ac:dyDescent="0.2">
      <c r="A104" s="9">
        <f t="shared" si="10"/>
        <v>34</v>
      </c>
      <c r="B104" s="79" t="s">
        <v>79</v>
      </c>
      <c r="C104" s="80"/>
      <c r="D104" s="56" t="s">
        <v>51</v>
      </c>
      <c r="E104" s="67">
        <v>200</v>
      </c>
      <c r="F104" s="81"/>
      <c r="G104" s="82">
        <f t="shared" si="9"/>
        <v>0</v>
      </c>
    </row>
    <row r="105" spans="1:7" x14ac:dyDescent="0.2">
      <c r="A105" s="18">
        <f t="shared" si="10"/>
        <v>35</v>
      </c>
      <c r="B105" s="19" t="s">
        <v>24</v>
      </c>
      <c r="C105" s="20"/>
      <c r="D105" s="21"/>
      <c r="E105" s="69"/>
      <c r="F105" s="70"/>
      <c r="G105" s="24"/>
    </row>
    <row r="106" spans="1:7" x14ac:dyDescent="0.2">
      <c r="A106" s="18">
        <f t="shared" si="10"/>
        <v>36</v>
      </c>
      <c r="B106" s="19" t="s">
        <v>24</v>
      </c>
      <c r="C106" s="20"/>
      <c r="D106" s="21"/>
      <c r="E106" s="69"/>
      <c r="F106" s="70"/>
      <c r="G106" s="24"/>
    </row>
    <row r="107" spans="1:7" x14ac:dyDescent="0.2">
      <c r="A107" s="9">
        <f t="shared" si="10"/>
        <v>37</v>
      </c>
      <c r="B107" s="153" t="s">
        <v>80</v>
      </c>
      <c r="C107" s="154"/>
      <c r="D107" s="83" t="s">
        <v>18</v>
      </c>
      <c r="E107" s="84">
        <v>1</v>
      </c>
      <c r="F107" s="81"/>
      <c r="G107" s="82">
        <f t="shared" ref="G107:G108" si="14">E107*F107</f>
        <v>0</v>
      </c>
    </row>
    <row r="108" spans="1:7" x14ac:dyDescent="0.2">
      <c r="A108" s="9">
        <f t="shared" si="10"/>
        <v>38</v>
      </c>
      <c r="B108" s="85" t="s">
        <v>81</v>
      </c>
      <c r="C108" s="86"/>
      <c r="D108" s="83" t="s">
        <v>18</v>
      </c>
      <c r="E108" s="84">
        <v>1</v>
      </c>
      <c r="F108" s="81"/>
      <c r="G108" s="82">
        <f t="shared" si="14"/>
        <v>0</v>
      </c>
    </row>
    <row r="109" spans="1:7" ht="15.75" thickBot="1" x14ac:dyDescent="0.25">
      <c r="A109" s="9"/>
      <c r="B109" s="41"/>
      <c r="C109" s="42"/>
      <c r="D109" s="40"/>
      <c r="E109" s="84"/>
      <c r="F109" s="87"/>
      <c r="G109" s="13"/>
    </row>
    <row r="110" spans="1:7" ht="16.5" thickBot="1" x14ac:dyDescent="0.3">
      <c r="A110" s="45"/>
      <c r="B110" s="142" t="s">
        <v>53</v>
      </c>
      <c r="C110" s="143"/>
      <c r="D110" s="46"/>
      <c r="E110" s="46"/>
      <c r="F110" s="88"/>
      <c r="G110" s="49">
        <f>SUM(G64:G109)</f>
        <v>0</v>
      </c>
    </row>
    <row r="111" spans="1:7" x14ac:dyDescent="0.2">
      <c r="A111" s="89">
        <f>MAX(A64:A110)+1</f>
        <v>39</v>
      </c>
      <c r="B111" s="144" t="s">
        <v>54</v>
      </c>
      <c r="C111" s="145"/>
      <c r="D111" s="51" t="s">
        <v>18</v>
      </c>
      <c r="E111" s="52">
        <v>1</v>
      </c>
      <c r="F111" s="90"/>
      <c r="G111" s="91">
        <f>F111*E111</f>
        <v>0</v>
      </c>
    </row>
    <row r="112" spans="1:7" x14ac:dyDescent="0.2">
      <c r="A112" s="9">
        <f>MAX(A65:A111)+1</f>
        <v>40</v>
      </c>
      <c r="B112" s="54" t="s">
        <v>55</v>
      </c>
      <c r="C112" s="55"/>
      <c r="D112" s="56" t="s">
        <v>18</v>
      </c>
      <c r="E112" s="57">
        <v>1</v>
      </c>
      <c r="F112" s="92"/>
      <c r="G112" s="91">
        <f>F112*E112</f>
        <v>0</v>
      </c>
    </row>
    <row r="113" spans="1:7" ht="15.75" thickBot="1" x14ac:dyDescent="0.25">
      <c r="A113" s="9">
        <f>MAX(A66:A112)+1</f>
        <v>41</v>
      </c>
      <c r="B113" s="146" t="s">
        <v>56</v>
      </c>
      <c r="C113" s="147"/>
      <c r="D113" s="56" t="s">
        <v>57</v>
      </c>
      <c r="E113" s="59">
        <v>0.1</v>
      </c>
      <c r="F113" s="93"/>
      <c r="G113" s="61">
        <f>G110*E113</f>
        <v>0</v>
      </c>
    </row>
    <row r="114" spans="1:7" ht="16.5" thickBot="1" x14ac:dyDescent="0.3">
      <c r="A114" s="45"/>
      <c r="B114" s="142" t="s">
        <v>58</v>
      </c>
      <c r="C114" s="143"/>
      <c r="D114" s="46"/>
      <c r="E114" s="46"/>
      <c r="F114" s="94"/>
      <c r="G114" s="49">
        <f>SUM(G110:G113)</f>
        <v>0</v>
      </c>
    </row>
    <row r="116" spans="1:7" ht="16.5" thickBot="1" x14ac:dyDescent="0.3">
      <c r="A116" s="63"/>
      <c r="B116" s="1"/>
      <c r="C116" s="1"/>
      <c r="E116" s="64"/>
      <c r="F116" s="65"/>
      <c r="G116" s="65"/>
    </row>
    <row r="117" spans="1:7" ht="16.5" thickBot="1" x14ac:dyDescent="0.3">
      <c r="A117" s="157" t="s">
        <v>82</v>
      </c>
      <c r="B117" s="158"/>
      <c r="C117" s="158"/>
      <c r="D117" s="158"/>
      <c r="E117" s="158"/>
      <c r="F117" s="158"/>
      <c r="G117" s="159"/>
    </row>
    <row r="118" spans="1:7" ht="32.25" thickBot="1" x14ac:dyDescent="0.25">
      <c r="A118" s="4" t="s">
        <v>7</v>
      </c>
      <c r="B118" s="129" t="s">
        <v>8</v>
      </c>
      <c r="C118" s="130"/>
      <c r="D118" s="5" t="s">
        <v>9</v>
      </c>
      <c r="E118" s="6" t="s">
        <v>10</v>
      </c>
      <c r="F118" s="7" t="s">
        <v>11</v>
      </c>
      <c r="G118" s="8" t="s">
        <v>12</v>
      </c>
    </row>
    <row r="119" spans="1:7" x14ac:dyDescent="0.2">
      <c r="A119" s="9">
        <v>1</v>
      </c>
      <c r="B119" s="131" t="s">
        <v>13</v>
      </c>
      <c r="C119" s="132"/>
      <c r="D119" s="10" t="s">
        <v>14</v>
      </c>
      <c r="E119" s="10">
        <v>627</v>
      </c>
      <c r="F119" s="66"/>
      <c r="G119" s="13">
        <f t="shared" ref="G119:G161" si="15">E119*F119</f>
        <v>0</v>
      </c>
    </row>
    <row r="120" spans="1:7" x14ac:dyDescent="0.2">
      <c r="A120" s="9">
        <f>A119+1</f>
        <v>2</v>
      </c>
      <c r="B120" s="133" t="s">
        <v>60</v>
      </c>
      <c r="C120" s="134"/>
      <c r="D120" s="14" t="s">
        <v>16</v>
      </c>
      <c r="E120" s="10">
        <v>60</v>
      </c>
      <c r="F120" s="66"/>
      <c r="G120" s="13">
        <f t="shared" si="15"/>
        <v>0</v>
      </c>
    </row>
    <row r="121" spans="1:7" x14ac:dyDescent="0.2">
      <c r="A121" s="9">
        <f t="shared" ref="A121:A163" si="16">A120+1</f>
        <v>3</v>
      </c>
      <c r="B121" s="133" t="s">
        <v>17</v>
      </c>
      <c r="C121" s="134"/>
      <c r="D121" s="14" t="s">
        <v>18</v>
      </c>
      <c r="E121" s="10">
        <v>2</v>
      </c>
      <c r="F121" s="66"/>
      <c r="G121" s="13">
        <f t="shared" si="15"/>
        <v>0</v>
      </c>
    </row>
    <row r="122" spans="1:7" x14ac:dyDescent="0.2">
      <c r="A122" s="9">
        <f t="shared" si="16"/>
        <v>4</v>
      </c>
      <c r="B122" s="133" t="s">
        <v>19</v>
      </c>
      <c r="C122" s="134"/>
      <c r="D122" s="14" t="s">
        <v>18</v>
      </c>
      <c r="E122" s="10">
        <v>2</v>
      </c>
      <c r="F122" s="66"/>
      <c r="G122" s="13">
        <f t="shared" si="15"/>
        <v>0</v>
      </c>
    </row>
    <row r="123" spans="1:7" x14ac:dyDescent="0.2">
      <c r="A123" s="9">
        <f t="shared" si="16"/>
        <v>5</v>
      </c>
      <c r="B123" s="133" t="s">
        <v>20</v>
      </c>
      <c r="C123" s="134"/>
      <c r="D123" s="14" t="s">
        <v>18</v>
      </c>
      <c r="E123" s="10">
        <v>3</v>
      </c>
      <c r="F123" s="66"/>
      <c r="G123" s="13">
        <f t="shared" si="15"/>
        <v>0</v>
      </c>
    </row>
    <row r="124" spans="1:7" x14ac:dyDescent="0.2">
      <c r="A124" s="18">
        <f t="shared" si="16"/>
        <v>6</v>
      </c>
      <c r="B124" s="19" t="s">
        <v>24</v>
      </c>
      <c r="C124" s="20"/>
      <c r="D124" s="21"/>
      <c r="E124" s="69"/>
      <c r="F124" s="70"/>
      <c r="G124" s="24"/>
    </row>
    <row r="125" spans="1:7" x14ac:dyDescent="0.2">
      <c r="A125" s="9">
        <f>A124+1</f>
        <v>7</v>
      </c>
      <c r="B125" s="133" t="s">
        <v>23</v>
      </c>
      <c r="C125" s="134"/>
      <c r="D125" s="14" t="s">
        <v>18</v>
      </c>
      <c r="E125" s="67">
        <v>1</v>
      </c>
      <c r="F125" s="68"/>
      <c r="G125" s="13">
        <f>E125*F125</f>
        <v>0</v>
      </c>
    </row>
    <row r="126" spans="1:7" x14ac:dyDescent="0.2">
      <c r="A126" s="18">
        <f>A125+1</f>
        <v>8</v>
      </c>
      <c r="B126" s="19" t="s">
        <v>24</v>
      </c>
      <c r="C126" s="20"/>
      <c r="D126" s="21"/>
      <c r="E126" s="69"/>
      <c r="F126" s="70"/>
      <c r="G126" s="24"/>
    </row>
    <row r="127" spans="1:7" x14ac:dyDescent="0.2">
      <c r="A127" s="9">
        <f>A126+1</f>
        <v>9</v>
      </c>
      <c r="B127" s="133" t="s">
        <v>62</v>
      </c>
      <c r="C127" s="134"/>
      <c r="D127" s="14" t="s">
        <v>18</v>
      </c>
      <c r="E127" s="67">
        <v>1</v>
      </c>
      <c r="F127" s="68"/>
      <c r="G127" s="13">
        <f t="shared" si="15"/>
        <v>0</v>
      </c>
    </row>
    <row r="128" spans="1:7" x14ac:dyDescent="0.2">
      <c r="A128" s="9">
        <f t="shared" si="16"/>
        <v>10</v>
      </c>
      <c r="B128" s="140" t="s">
        <v>63</v>
      </c>
      <c r="C128" s="141"/>
      <c r="D128" s="14" t="s">
        <v>18</v>
      </c>
      <c r="E128" s="67">
        <v>1</v>
      </c>
      <c r="F128" s="68"/>
      <c r="G128" s="13">
        <f t="shared" si="15"/>
        <v>0</v>
      </c>
    </row>
    <row r="129" spans="1:7" x14ac:dyDescent="0.2">
      <c r="A129" s="9">
        <f t="shared" si="16"/>
        <v>11</v>
      </c>
      <c r="B129" s="25" t="s">
        <v>27</v>
      </c>
      <c r="C129" s="26"/>
      <c r="D129" s="14" t="s">
        <v>16</v>
      </c>
      <c r="E129" s="56">
        <v>42</v>
      </c>
      <c r="F129" s="68"/>
      <c r="G129" s="13">
        <f t="shared" si="15"/>
        <v>0</v>
      </c>
    </row>
    <row r="130" spans="1:7" x14ac:dyDescent="0.2">
      <c r="A130" s="9">
        <f t="shared" si="16"/>
        <v>12</v>
      </c>
      <c r="B130" s="146" t="s">
        <v>64</v>
      </c>
      <c r="C130" s="147"/>
      <c r="D130" s="56" t="s">
        <v>14</v>
      </c>
      <c r="E130" s="56">
        <v>627</v>
      </c>
      <c r="F130" s="72"/>
      <c r="G130" s="13">
        <f t="shared" si="15"/>
        <v>0</v>
      </c>
    </row>
    <row r="131" spans="1:7" x14ac:dyDescent="0.2">
      <c r="A131" s="18">
        <f t="shared" si="16"/>
        <v>13</v>
      </c>
      <c r="B131" s="19" t="s">
        <v>24</v>
      </c>
      <c r="C131" s="20"/>
      <c r="D131" s="21"/>
      <c r="E131" s="69"/>
      <c r="F131" s="70"/>
      <c r="G131" s="24"/>
    </row>
    <row r="132" spans="1:7" x14ac:dyDescent="0.2">
      <c r="A132" s="9">
        <f t="shared" si="16"/>
        <v>14</v>
      </c>
      <c r="B132" s="29" t="s">
        <v>29</v>
      </c>
      <c r="C132" s="30"/>
      <c r="D132" s="14" t="s">
        <v>18</v>
      </c>
      <c r="E132" s="56">
        <v>1</v>
      </c>
      <c r="F132" s="66"/>
      <c r="G132" s="13">
        <f t="shared" si="15"/>
        <v>0</v>
      </c>
    </row>
    <row r="133" spans="1:7" x14ac:dyDescent="0.2">
      <c r="A133" s="9">
        <f t="shared" si="16"/>
        <v>15</v>
      </c>
      <c r="B133" s="133" t="s">
        <v>65</v>
      </c>
      <c r="C133" s="134"/>
      <c r="D133" s="14" t="s">
        <v>18</v>
      </c>
      <c r="E133" s="71">
        <v>3</v>
      </c>
      <c r="F133" s="66"/>
      <c r="G133" s="13">
        <f t="shared" si="15"/>
        <v>0</v>
      </c>
    </row>
    <row r="134" spans="1:7" x14ac:dyDescent="0.2">
      <c r="A134" s="9">
        <f t="shared" si="16"/>
        <v>16</v>
      </c>
      <c r="B134" s="133" t="s">
        <v>66</v>
      </c>
      <c r="C134" s="134"/>
      <c r="D134" s="14" t="s">
        <v>18</v>
      </c>
      <c r="E134" s="71">
        <v>2</v>
      </c>
      <c r="F134" s="66"/>
      <c r="G134" s="13">
        <f t="shared" si="15"/>
        <v>0</v>
      </c>
    </row>
    <row r="135" spans="1:7" x14ac:dyDescent="0.2">
      <c r="A135" s="9">
        <f t="shared" si="16"/>
        <v>17</v>
      </c>
      <c r="B135" s="133" t="s">
        <v>83</v>
      </c>
      <c r="C135" s="135"/>
      <c r="D135" s="14" t="s">
        <v>18</v>
      </c>
      <c r="E135" s="67">
        <v>1</v>
      </c>
      <c r="F135" s="66"/>
      <c r="G135" s="13">
        <f t="shared" si="15"/>
        <v>0</v>
      </c>
    </row>
    <row r="136" spans="1:7" x14ac:dyDescent="0.2">
      <c r="A136" s="9">
        <f t="shared" si="16"/>
        <v>18</v>
      </c>
      <c r="B136" s="136" t="s">
        <v>67</v>
      </c>
      <c r="C136" s="137"/>
      <c r="D136" s="14" t="s">
        <v>16</v>
      </c>
      <c r="E136" s="10">
        <v>5</v>
      </c>
      <c r="F136" s="66"/>
      <c r="G136" s="13">
        <f t="shared" si="15"/>
        <v>0</v>
      </c>
    </row>
    <row r="137" spans="1:7" x14ac:dyDescent="0.2">
      <c r="A137" s="9">
        <f t="shared" si="16"/>
        <v>19</v>
      </c>
      <c r="B137" s="133" t="s">
        <v>68</v>
      </c>
      <c r="C137" s="134"/>
      <c r="D137" s="14" t="s">
        <v>16</v>
      </c>
      <c r="E137" s="14">
        <v>15</v>
      </c>
      <c r="F137" s="66"/>
      <c r="G137" s="13">
        <f t="shared" si="15"/>
        <v>0</v>
      </c>
    </row>
    <row r="138" spans="1:7" x14ac:dyDescent="0.2">
      <c r="A138" s="95">
        <f t="shared" si="16"/>
        <v>20</v>
      </c>
      <c r="B138" s="160" t="s">
        <v>35</v>
      </c>
      <c r="C138" s="161"/>
      <c r="D138" s="96"/>
      <c r="E138" s="97"/>
      <c r="F138" s="98"/>
      <c r="G138" s="99"/>
    </row>
    <row r="139" spans="1:7" x14ac:dyDescent="0.2">
      <c r="A139" s="36">
        <f>A138+0.1</f>
        <v>20.100000000000001</v>
      </c>
      <c r="B139" s="37" t="s">
        <v>69</v>
      </c>
      <c r="C139" s="38"/>
      <c r="D139" s="14" t="s">
        <v>18</v>
      </c>
      <c r="E139" s="71">
        <v>2</v>
      </c>
      <c r="F139" s="66"/>
      <c r="G139" s="13">
        <f t="shared" si="15"/>
        <v>0</v>
      </c>
    </row>
    <row r="140" spans="1:7" x14ac:dyDescent="0.2">
      <c r="A140" s="36">
        <f>A139+0.1</f>
        <v>20.200000000000003</v>
      </c>
      <c r="B140" s="37" t="s">
        <v>70</v>
      </c>
      <c r="C140" s="38"/>
      <c r="D140" s="14" t="s">
        <v>18</v>
      </c>
      <c r="E140" s="71">
        <v>1</v>
      </c>
      <c r="F140" s="66"/>
      <c r="G140" s="13">
        <f t="shared" si="15"/>
        <v>0</v>
      </c>
    </row>
    <row r="141" spans="1:7" x14ac:dyDescent="0.2">
      <c r="A141" s="36">
        <f t="shared" ref="A141:A142" si="17">A140+0.1</f>
        <v>20.300000000000004</v>
      </c>
      <c r="B141" s="37" t="s">
        <v>84</v>
      </c>
      <c r="C141" s="38"/>
      <c r="D141" s="14" t="s">
        <v>18</v>
      </c>
      <c r="E141" s="71">
        <v>1</v>
      </c>
      <c r="F141" s="66"/>
      <c r="G141" s="13">
        <f t="shared" si="15"/>
        <v>0</v>
      </c>
    </row>
    <row r="142" spans="1:7" x14ac:dyDescent="0.2">
      <c r="A142" s="36">
        <f t="shared" si="17"/>
        <v>20.400000000000006</v>
      </c>
      <c r="B142" s="37" t="s">
        <v>71</v>
      </c>
      <c r="C142" s="38"/>
      <c r="D142" s="14" t="s">
        <v>18</v>
      </c>
      <c r="E142" s="71">
        <v>2</v>
      </c>
      <c r="F142" s="66"/>
      <c r="G142" s="13">
        <f t="shared" si="15"/>
        <v>0</v>
      </c>
    </row>
    <row r="143" spans="1:7" x14ac:dyDescent="0.2">
      <c r="A143" s="36">
        <f>A142+0.1</f>
        <v>20.500000000000007</v>
      </c>
      <c r="B143" s="37" t="s">
        <v>73</v>
      </c>
      <c r="C143" s="38"/>
      <c r="D143" s="14" t="s">
        <v>18</v>
      </c>
      <c r="E143" s="71">
        <v>1</v>
      </c>
      <c r="F143" s="66"/>
      <c r="G143" s="13">
        <f t="shared" si="15"/>
        <v>0</v>
      </c>
    </row>
    <row r="144" spans="1:7" x14ac:dyDescent="0.2">
      <c r="A144" s="36">
        <f t="shared" ref="A144:A145" si="18">A143+0.1</f>
        <v>20.600000000000009</v>
      </c>
      <c r="B144" s="37" t="s">
        <v>85</v>
      </c>
      <c r="C144" s="38"/>
      <c r="D144" s="14" t="s">
        <v>18</v>
      </c>
      <c r="E144" s="71">
        <v>1</v>
      </c>
      <c r="F144" s="66"/>
      <c r="G144" s="13">
        <f t="shared" si="15"/>
        <v>0</v>
      </c>
    </row>
    <row r="145" spans="1:7" x14ac:dyDescent="0.2">
      <c r="A145" s="36">
        <f t="shared" si="18"/>
        <v>20.70000000000001</v>
      </c>
      <c r="B145" s="37" t="s">
        <v>74</v>
      </c>
      <c r="C145" s="38"/>
      <c r="D145" s="14" t="s">
        <v>18</v>
      </c>
      <c r="E145" s="71">
        <v>1</v>
      </c>
      <c r="F145" s="66"/>
      <c r="G145" s="13">
        <f t="shared" si="15"/>
        <v>0</v>
      </c>
    </row>
    <row r="146" spans="1:7" x14ac:dyDescent="0.2">
      <c r="A146" s="9">
        <f>A138+1</f>
        <v>21</v>
      </c>
      <c r="B146" s="133" t="s">
        <v>75</v>
      </c>
      <c r="C146" s="134"/>
      <c r="D146" s="14" t="s">
        <v>18</v>
      </c>
      <c r="E146" s="67">
        <v>1</v>
      </c>
      <c r="F146" s="66"/>
      <c r="G146" s="13">
        <f t="shared" si="15"/>
        <v>0</v>
      </c>
    </row>
    <row r="147" spans="1:7" x14ac:dyDescent="0.2">
      <c r="A147" s="9">
        <f t="shared" si="16"/>
        <v>22</v>
      </c>
      <c r="B147" s="133" t="s">
        <v>43</v>
      </c>
      <c r="C147" s="134"/>
      <c r="D147" s="14" t="s">
        <v>18</v>
      </c>
      <c r="E147" s="67">
        <v>2</v>
      </c>
      <c r="F147" s="66"/>
      <c r="G147" s="13">
        <f t="shared" si="15"/>
        <v>0</v>
      </c>
    </row>
    <row r="148" spans="1:7" x14ac:dyDescent="0.2">
      <c r="A148" s="18">
        <f t="shared" si="16"/>
        <v>23</v>
      </c>
      <c r="B148" s="19" t="s">
        <v>24</v>
      </c>
      <c r="C148" s="20"/>
      <c r="D148" s="21"/>
      <c r="E148" s="69"/>
      <c r="F148" s="70"/>
      <c r="G148" s="24"/>
    </row>
    <row r="149" spans="1:7" x14ac:dyDescent="0.2">
      <c r="A149" s="9">
        <f t="shared" si="16"/>
        <v>24</v>
      </c>
      <c r="B149" s="29" t="s">
        <v>86</v>
      </c>
      <c r="C149" s="30"/>
      <c r="D149" s="40" t="s">
        <v>18</v>
      </c>
      <c r="E149" s="67">
        <v>1</v>
      </c>
      <c r="F149" s="66"/>
      <c r="G149" s="13">
        <f t="shared" si="15"/>
        <v>0</v>
      </c>
    </row>
    <row r="150" spans="1:7" x14ac:dyDescent="0.2">
      <c r="A150" s="9">
        <f t="shared" si="16"/>
        <v>25</v>
      </c>
      <c r="B150" s="133" t="s">
        <v>45</v>
      </c>
      <c r="C150" s="134"/>
      <c r="D150" s="40" t="s">
        <v>18</v>
      </c>
      <c r="E150" s="56">
        <v>1</v>
      </c>
      <c r="F150" s="66"/>
      <c r="G150" s="13">
        <f t="shared" si="15"/>
        <v>0</v>
      </c>
    </row>
    <row r="151" spans="1:7" x14ac:dyDescent="0.2">
      <c r="A151" s="9">
        <f t="shared" si="16"/>
        <v>26</v>
      </c>
      <c r="B151" s="133" t="s">
        <v>87</v>
      </c>
      <c r="C151" s="134"/>
      <c r="D151" s="14" t="s">
        <v>18</v>
      </c>
      <c r="E151" s="67">
        <v>1</v>
      </c>
      <c r="F151" s="66"/>
      <c r="G151" s="13">
        <f t="shared" si="15"/>
        <v>0</v>
      </c>
    </row>
    <row r="152" spans="1:7" x14ac:dyDescent="0.2">
      <c r="A152" s="9">
        <f t="shared" si="16"/>
        <v>27</v>
      </c>
      <c r="B152" s="133" t="s">
        <v>47</v>
      </c>
      <c r="C152" s="134"/>
      <c r="D152" s="14" t="s">
        <v>48</v>
      </c>
      <c r="E152" s="67">
        <v>1</v>
      </c>
      <c r="F152" s="66"/>
      <c r="G152" s="13">
        <f t="shared" si="15"/>
        <v>0</v>
      </c>
    </row>
    <row r="153" spans="1:7" x14ac:dyDescent="0.2">
      <c r="A153" s="9">
        <f t="shared" si="16"/>
        <v>28</v>
      </c>
      <c r="B153" s="133" t="s">
        <v>76</v>
      </c>
      <c r="C153" s="134"/>
      <c r="D153" s="14" t="s">
        <v>16</v>
      </c>
      <c r="E153" s="67">
        <v>80</v>
      </c>
      <c r="F153" s="66"/>
      <c r="G153" s="13">
        <f>E153*F153</f>
        <v>0</v>
      </c>
    </row>
    <row r="154" spans="1:7" x14ac:dyDescent="0.2">
      <c r="A154" s="9">
        <f>A153+1</f>
        <v>29</v>
      </c>
      <c r="B154" s="133" t="s">
        <v>88</v>
      </c>
      <c r="C154" s="134"/>
      <c r="D154" s="14" t="s">
        <v>18</v>
      </c>
      <c r="E154" s="67">
        <v>1</v>
      </c>
      <c r="F154" s="66"/>
      <c r="G154" s="13">
        <f t="shared" si="15"/>
        <v>0</v>
      </c>
    </row>
    <row r="155" spans="1:7" x14ac:dyDescent="0.2">
      <c r="A155" s="18">
        <f t="shared" si="16"/>
        <v>30</v>
      </c>
      <c r="B155" s="19" t="s">
        <v>24</v>
      </c>
      <c r="C155" s="20"/>
      <c r="D155" s="21"/>
      <c r="E155" s="69"/>
      <c r="F155" s="70"/>
      <c r="G155" s="24"/>
    </row>
    <row r="156" spans="1:7" x14ac:dyDescent="0.2">
      <c r="A156" s="9">
        <f t="shared" si="16"/>
        <v>31</v>
      </c>
      <c r="B156" s="29" t="s">
        <v>78</v>
      </c>
      <c r="C156" s="78"/>
      <c r="D156" s="14" t="s">
        <v>18</v>
      </c>
      <c r="E156" s="71">
        <v>1</v>
      </c>
      <c r="F156" s="66"/>
      <c r="G156" s="13">
        <f t="shared" si="15"/>
        <v>0</v>
      </c>
    </row>
    <row r="157" spans="1:7" x14ac:dyDescent="0.2">
      <c r="A157" s="9">
        <f t="shared" si="16"/>
        <v>32</v>
      </c>
      <c r="B157" s="29" t="s">
        <v>89</v>
      </c>
      <c r="C157" s="30"/>
      <c r="D157" s="40" t="s">
        <v>51</v>
      </c>
      <c r="E157" s="67">
        <v>40</v>
      </c>
      <c r="F157" s="66"/>
      <c r="G157" s="13">
        <f t="shared" si="15"/>
        <v>0</v>
      </c>
    </row>
    <row r="158" spans="1:7" x14ac:dyDescent="0.2">
      <c r="A158" s="9">
        <f t="shared" si="16"/>
        <v>33</v>
      </c>
      <c r="B158" s="29" t="s">
        <v>52</v>
      </c>
      <c r="C158" s="30"/>
      <c r="D158" s="40" t="s">
        <v>14</v>
      </c>
      <c r="E158" s="56">
        <v>314</v>
      </c>
      <c r="F158" s="66"/>
      <c r="G158" s="13">
        <f t="shared" si="15"/>
        <v>0</v>
      </c>
    </row>
    <row r="159" spans="1:7" x14ac:dyDescent="0.2">
      <c r="A159" s="9">
        <f t="shared" si="16"/>
        <v>34</v>
      </c>
      <c r="B159" s="79" t="s">
        <v>79</v>
      </c>
      <c r="C159" s="80"/>
      <c r="D159" s="56" t="s">
        <v>51</v>
      </c>
      <c r="E159" s="67">
        <v>120</v>
      </c>
      <c r="F159" s="81"/>
      <c r="G159" s="82">
        <f t="shared" si="15"/>
        <v>0</v>
      </c>
    </row>
    <row r="160" spans="1:7" x14ac:dyDescent="0.2">
      <c r="A160" s="9">
        <f t="shared" si="16"/>
        <v>35</v>
      </c>
      <c r="B160" s="85" t="s">
        <v>90</v>
      </c>
      <c r="C160" s="100"/>
      <c r="D160" s="83" t="s">
        <v>16</v>
      </c>
      <c r="E160" s="84">
        <v>80</v>
      </c>
      <c r="F160" s="81"/>
      <c r="G160" s="82">
        <f t="shared" si="15"/>
        <v>0</v>
      </c>
    </row>
    <row r="161" spans="1:7" x14ac:dyDescent="0.2">
      <c r="A161" s="9">
        <f t="shared" si="16"/>
        <v>36</v>
      </c>
      <c r="B161" s="85" t="s">
        <v>91</v>
      </c>
      <c r="C161" s="100"/>
      <c r="D161" s="83" t="s">
        <v>48</v>
      </c>
      <c r="E161" s="84">
        <v>1</v>
      </c>
      <c r="F161" s="81"/>
      <c r="G161" s="82">
        <f t="shared" si="15"/>
        <v>0</v>
      </c>
    </row>
    <row r="162" spans="1:7" x14ac:dyDescent="0.2">
      <c r="A162" s="18">
        <f t="shared" si="16"/>
        <v>37</v>
      </c>
      <c r="B162" s="19" t="s">
        <v>24</v>
      </c>
      <c r="C162" s="20"/>
      <c r="D162" s="21"/>
      <c r="E162" s="69"/>
      <c r="F162" s="70"/>
      <c r="G162" s="24"/>
    </row>
    <row r="163" spans="1:7" x14ac:dyDescent="0.2">
      <c r="A163" s="18">
        <f t="shared" si="16"/>
        <v>38</v>
      </c>
      <c r="B163" s="19" t="s">
        <v>24</v>
      </c>
      <c r="C163" s="20"/>
      <c r="D163" s="21"/>
      <c r="E163" s="69"/>
      <c r="F163" s="70"/>
      <c r="G163" s="24"/>
    </row>
    <row r="164" spans="1:7" ht="15.75" thickBot="1" x14ac:dyDescent="0.25">
      <c r="A164" s="9"/>
      <c r="B164" s="41"/>
      <c r="C164" s="42"/>
      <c r="D164" s="40"/>
      <c r="E164" s="84"/>
      <c r="F164" s="87"/>
      <c r="G164" s="13"/>
    </row>
    <row r="165" spans="1:7" ht="16.5" thickBot="1" x14ac:dyDescent="0.3">
      <c r="A165" s="45"/>
      <c r="B165" s="142" t="s">
        <v>53</v>
      </c>
      <c r="C165" s="143"/>
      <c r="D165" s="46"/>
      <c r="E165" s="46"/>
      <c r="F165" s="88"/>
      <c r="G165" s="49">
        <f>SUM(G119:G164)</f>
        <v>0</v>
      </c>
    </row>
    <row r="166" spans="1:7" x14ac:dyDescent="0.2">
      <c r="A166" s="89">
        <f>MAX(A119:A165)+1</f>
        <v>39</v>
      </c>
      <c r="B166" s="144" t="s">
        <v>54</v>
      </c>
      <c r="C166" s="145"/>
      <c r="D166" s="51" t="s">
        <v>18</v>
      </c>
      <c r="E166" s="52">
        <v>1</v>
      </c>
      <c r="F166" s="90"/>
      <c r="G166" s="91">
        <f>F166*E166</f>
        <v>0</v>
      </c>
    </row>
    <row r="167" spans="1:7" x14ac:dyDescent="0.2">
      <c r="A167" s="9">
        <f>MAX(A120:A166)+1</f>
        <v>40</v>
      </c>
      <c r="B167" s="54" t="s">
        <v>55</v>
      </c>
      <c r="C167" s="55"/>
      <c r="D167" s="56" t="s">
        <v>18</v>
      </c>
      <c r="E167" s="57">
        <v>1</v>
      </c>
      <c r="F167" s="81"/>
      <c r="G167" s="91">
        <f>F167*E167</f>
        <v>0</v>
      </c>
    </row>
    <row r="168" spans="1:7" ht="15.75" thickBot="1" x14ac:dyDescent="0.25">
      <c r="A168" s="9">
        <f>MAX(A121:A167)+1</f>
        <v>41</v>
      </c>
      <c r="B168" s="146" t="s">
        <v>56</v>
      </c>
      <c r="C168" s="147"/>
      <c r="D168" s="56" t="s">
        <v>57</v>
      </c>
      <c r="E168" s="59">
        <v>0.1</v>
      </c>
      <c r="F168" s="93"/>
      <c r="G168" s="61">
        <f>G165*E168</f>
        <v>0</v>
      </c>
    </row>
    <row r="169" spans="1:7" ht="16.5" thickBot="1" x14ac:dyDescent="0.3">
      <c r="A169" s="45"/>
      <c r="B169" s="142" t="s">
        <v>58</v>
      </c>
      <c r="C169" s="143"/>
      <c r="D169" s="46"/>
      <c r="E169" s="46"/>
      <c r="F169" s="94"/>
      <c r="G169" s="49">
        <f>SUM(G165:G168)</f>
        <v>0</v>
      </c>
    </row>
    <row r="171" spans="1:7" ht="16.5" thickBot="1" x14ac:dyDescent="0.3">
      <c r="A171" s="63"/>
      <c r="B171" s="1"/>
      <c r="C171" s="1"/>
      <c r="E171" s="64"/>
      <c r="F171" s="65"/>
      <c r="G171" s="65"/>
    </row>
    <row r="172" spans="1:7" ht="16.5" thickBot="1" x14ac:dyDescent="0.25">
      <c r="A172" s="162" t="s">
        <v>92</v>
      </c>
      <c r="B172" s="163"/>
      <c r="C172" s="163"/>
      <c r="D172" s="163"/>
      <c r="E172" s="163"/>
      <c r="F172" s="163"/>
      <c r="G172" s="164"/>
    </row>
    <row r="173" spans="1:7" ht="32.25" thickBot="1" x14ac:dyDescent="0.25">
      <c r="A173" s="4" t="s">
        <v>7</v>
      </c>
      <c r="B173" s="129" t="s">
        <v>8</v>
      </c>
      <c r="C173" s="130"/>
      <c r="D173" s="5" t="s">
        <v>9</v>
      </c>
      <c r="E173" s="6" t="s">
        <v>10</v>
      </c>
      <c r="F173" s="7" t="s">
        <v>11</v>
      </c>
      <c r="G173" s="8" t="s">
        <v>12</v>
      </c>
    </row>
    <row r="174" spans="1:7" x14ac:dyDescent="0.2">
      <c r="A174" s="9">
        <v>1</v>
      </c>
      <c r="B174" s="131" t="s">
        <v>13</v>
      </c>
      <c r="C174" s="132"/>
      <c r="D174" s="10" t="s">
        <v>14</v>
      </c>
      <c r="E174" s="10">
        <v>625</v>
      </c>
      <c r="F174" s="101"/>
      <c r="G174" s="82">
        <f t="shared" ref="G174:G180" si="19">E174*F174</f>
        <v>0</v>
      </c>
    </row>
    <row r="175" spans="1:7" x14ac:dyDescent="0.2">
      <c r="A175" s="9">
        <f t="shared" ref="A175:A193" si="20">A174+1</f>
        <v>2</v>
      </c>
      <c r="B175" s="133" t="s">
        <v>15</v>
      </c>
      <c r="C175" s="134"/>
      <c r="D175" s="14" t="s">
        <v>16</v>
      </c>
      <c r="E175" s="10">
        <v>79</v>
      </c>
      <c r="F175" s="101"/>
      <c r="G175" s="82">
        <f t="shared" si="19"/>
        <v>0</v>
      </c>
    </row>
    <row r="176" spans="1:7" x14ac:dyDescent="0.2">
      <c r="A176" s="9">
        <f t="shared" si="20"/>
        <v>3</v>
      </c>
      <c r="B176" s="133" t="s">
        <v>17</v>
      </c>
      <c r="C176" s="134"/>
      <c r="D176" s="14" t="s">
        <v>18</v>
      </c>
      <c r="E176" s="10">
        <v>2</v>
      </c>
      <c r="F176" s="101"/>
      <c r="G176" s="82">
        <f t="shared" si="19"/>
        <v>0</v>
      </c>
    </row>
    <row r="177" spans="1:7" x14ac:dyDescent="0.2">
      <c r="A177" s="9">
        <f t="shared" si="20"/>
        <v>4</v>
      </c>
      <c r="B177" s="133" t="s">
        <v>19</v>
      </c>
      <c r="C177" s="134"/>
      <c r="D177" s="14" t="s">
        <v>18</v>
      </c>
      <c r="E177" s="10">
        <v>2</v>
      </c>
      <c r="F177" s="101"/>
      <c r="G177" s="82">
        <f t="shared" si="19"/>
        <v>0</v>
      </c>
    </row>
    <row r="178" spans="1:7" x14ac:dyDescent="0.2">
      <c r="A178" s="9">
        <f t="shared" si="20"/>
        <v>5</v>
      </c>
      <c r="B178" s="133" t="s">
        <v>93</v>
      </c>
      <c r="C178" s="134"/>
      <c r="D178" s="14" t="s">
        <v>18</v>
      </c>
      <c r="E178" s="10">
        <v>4</v>
      </c>
      <c r="F178" s="101"/>
      <c r="G178" s="82">
        <f t="shared" si="19"/>
        <v>0</v>
      </c>
    </row>
    <row r="179" spans="1:7" x14ac:dyDescent="0.2">
      <c r="A179" s="18">
        <f t="shared" si="20"/>
        <v>6</v>
      </c>
      <c r="B179" s="19" t="s">
        <v>24</v>
      </c>
      <c r="C179" s="20"/>
      <c r="D179" s="21"/>
      <c r="E179" s="69"/>
      <c r="F179" s="70"/>
      <c r="G179" s="24"/>
    </row>
    <row r="180" spans="1:7" x14ac:dyDescent="0.2">
      <c r="A180" s="9">
        <f t="shared" si="20"/>
        <v>7</v>
      </c>
      <c r="B180" s="133" t="s">
        <v>23</v>
      </c>
      <c r="C180" s="134"/>
      <c r="D180" s="14" t="s">
        <v>18</v>
      </c>
      <c r="E180" s="67">
        <v>1</v>
      </c>
      <c r="F180" s="102"/>
      <c r="G180" s="82">
        <f t="shared" si="19"/>
        <v>0</v>
      </c>
    </row>
    <row r="181" spans="1:7" x14ac:dyDescent="0.2">
      <c r="A181" s="18">
        <f t="shared" si="20"/>
        <v>8</v>
      </c>
      <c r="B181" s="19" t="s">
        <v>24</v>
      </c>
      <c r="C181" s="20"/>
      <c r="D181" s="21"/>
      <c r="E181" s="69"/>
      <c r="F181" s="70"/>
      <c r="G181" s="24"/>
    </row>
    <row r="182" spans="1:7" x14ac:dyDescent="0.2">
      <c r="A182" s="9">
        <f t="shared" si="20"/>
        <v>9</v>
      </c>
      <c r="B182" s="133" t="s">
        <v>25</v>
      </c>
      <c r="C182" s="134"/>
      <c r="D182" s="14" t="s">
        <v>18</v>
      </c>
      <c r="E182" s="67">
        <v>1</v>
      </c>
      <c r="F182" s="102"/>
      <c r="G182" s="82">
        <f t="shared" ref="G182:G192" si="21">E182*F182</f>
        <v>0</v>
      </c>
    </row>
    <row r="183" spans="1:7" x14ac:dyDescent="0.2">
      <c r="A183" s="9">
        <f t="shared" si="20"/>
        <v>10</v>
      </c>
      <c r="B183" s="140" t="s">
        <v>26</v>
      </c>
      <c r="C183" s="141"/>
      <c r="D183" s="14" t="s">
        <v>18</v>
      </c>
      <c r="E183" s="67">
        <v>1</v>
      </c>
      <c r="F183" s="102"/>
      <c r="G183" s="82">
        <f t="shared" si="21"/>
        <v>0</v>
      </c>
    </row>
    <row r="184" spans="1:7" x14ac:dyDescent="0.2">
      <c r="A184" s="9">
        <f t="shared" si="20"/>
        <v>11</v>
      </c>
      <c r="B184" s="25" t="s">
        <v>27</v>
      </c>
      <c r="C184" s="26"/>
      <c r="D184" s="14" t="s">
        <v>16</v>
      </c>
      <c r="E184" s="56">
        <v>61</v>
      </c>
      <c r="F184" s="102"/>
      <c r="G184" s="82">
        <f t="shared" si="21"/>
        <v>0</v>
      </c>
    </row>
    <row r="185" spans="1:7" x14ac:dyDescent="0.2">
      <c r="A185" s="18">
        <f t="shared" si="20"/>
        <v>12</v>
      </c>
      <c r="B185" s="19" t="s">
        <v>24</v>
      </c>
      <c r="C185" s="20"/>
      <c r="D185" s="21"/>
      <c r="E185" s="69"/>
      <c r="F185" s="70"/>
      <c r="G185" s="24"/>
    </row>
    <row r="186" spans="1:7" x14ac:dyDescent="0.2">
      <c r="A186" s="9">
        <f t="shared" si="20"/>
        <v>13</v>
      </c>
      <c r="B186" s="133" t="s">
        <v>94</v>
      </c>
      <c r="C186" s="134"/>
      <c r="D186" s="14" t="s">
        <v>14</v>
      </c>
      <c r="E186" s="71">
        <v>160</v>
      </c>
      <c r="F186" s="101"/>
      <c r="G186" s="82">
        <f t="shared" si="21"/>
        <v>0</v>
      </c>
    </row>
    <row r="187" spans="1:7" x14ac:dyDescent="0.2">
      <c r="A187" s="9">
        <f t="shared" si="20"/>
        <v>14</v>
      </c>
      <c r="B187" s="29" t="s">
        <v>29</v>
      </c>
      <c r="C187" s="30"/>
      <c r="D187" s="14" t="s">
        <v>18</v>
      </c>
      <c r="E187" s="56">
        <v>1</v>
      </c>
      <c r="F187" s="101"/>
      <c r="G187" s="82">
        <f t="shared" si="21"/>
        <v>0</v>
      </c>
    </row>
    <row r="188" spans="1:7" x14ac:dyDescent="0.2">
      <c r="A188" s="9">
        <f t="shared" si="20"/>
        <v>15</v>
      </c>
      <c r="B188" s="133" t="s">
        <v>30</v>
      </c>
      <c r="C188" s="134"/>
      <c r="D188" s="14" t="s">
        <v>18</v>
      </c>
      <c r="E188" s="71">
        <v>3</v>
      </c>
      <c r="F188" s="101"/>
      <c r="G188" s="82">
        <f t="shared" si="21"/>
        <v>0</v>
      </c>
    </row>
    <row r="189" spans="1:7" x14ac:dyDescent="0.2">
      <c r="A189" s="9">
        <f t="shared" si="20"/>
        <v>16</v>
      </c>
      <c r="B189" s="133" t="s">
        <v>31</v>
      </c>
      <c r="C189" s="134"/>
      <c r="D189" s="14" t="s">
        <v>18</v>
      </c>
      <c r="E189" s="71">
        <v>2</v>
      </c>
      <c r="F189" s="101"/>
      <c r="G189" s="82">
        <f t="shared" si="21"/>
        <v>0</v>
      </c>
    </row>
    <row r="190" spans="1:7" x14ac:dyDescent="0.2">
      <c r="A190" s="18">
        <f t="shared" si="20"/>
        <v>17</v>
      </c>
      <c r="B190" s="19" t="s">
        <v>24</v>
      </c>
      <c r="C190" s="20"/>
      <c r="D190" s="21"/>
      <c r="E190" s="69"/>
      <c r="F190" s="70"/>
      <c r="G190" s="24"/>
    </row>
    <row r="191" spans="1:7" x14ac:dyDescent="0.2">
      <c r="A191" s="9">
        <f t="shared" si="20"/>
        <v>18</v>
      </c>
      <c r="B191" s="136" t="s">
        <v>33</v>
      </c>
      <c r="C191" s="137"/>
      <c r="D191" s="14" t="s">
        <v>16</v>
      </c>
      <c r="E191" s="10">
        <v>5</v>
      </c>
      <c r="F191" s="101"/>
      <c r="G191" s="82">
        <f t="shared" si="21"/>
        <v>0</v>
      </c>
    </row>
    <row r="192" spans="1:7" x14ac:dyDescent="0.2">
      <c r="A192" s="9">
        <f t="shared" si="20"/>
        <v>19</v>
      </c>
      <c r="B192" s="133" t="s">
        <v>95</v>
      </c>
      <c r="C192" s="134"/>
      <c r="D192" s="14" t="s">
        <v>16</v>
      </c>
      <c r="E192" s="14">
        <v>10</v>
      </c>
      <c r="F192" s="101"/>
      <c r="G192" s="82">
        <f t="shared" si="21"/>
        <v>0</v>
      </c>
    </row>
    <row r="193" spans="1:7" x14ac:dyDescent="0.2">
      <c r="A193" s="103">
        <f t="shared" si="20"/>
        <v>20</v>
      </c>
      <c r="B193" s="165" t="s">
        <v>35</v>
      </c>
      <c r="C193" s="166"/>
      <c r="D193" s="104"/>
      <c r="E193" s="105"/>
      <c r="F193" s="106"/>
      <c r="G193" s="107"/>
    </row>
    <row r="194" spans="1:7" x14ac:dyDescent="0.2">
      <c r="A194" s="36">
        <f t="shared" ref="A194:A197" si="22">A193+0.1</f>
        <v>20.100000000000001</v>
      </c>
      <c r="B194" s="37" t="s">
        <v>36</v>
      </c>
      <c r="C194" s="38"/>
      <c r="D194" s="14" t="s">
        <v>18</v>
      </c>
      <c r="E194" s="71">
        <v>2</v>
      </c>
      <c r="F194" s="101"/>
      <c r="G194" s="13">
        <f t="shared" ref="G194:G207" si="23">E194*F194</f>
        <v>0</v>
      </c>
    </row>
    <row r="195" spans="1:7" x14ac:dyDescent="0.2">
      <c r="A195" s="36">
        <f t="shared" si="22"/>
        <v>20.200000000000003</v>
      </c>
      <c r="B195" s="37" t="s">
        <v>37</v>
      </c>
      <c r="C195" s="38"/>
      <c r="D195" s="14" t="s">
        <v>18</v>
      </c>
      <c r="E195" s="71">
        <v>1</v>
      </c>
      <c r="F195" s="101"/>
      <c r="G195" s="13">
        <f t="shared" si="23"/>
        <v>0</v>
      </c>
    </row>
    <row r="196" spans="1:7" x14ac:dyDescent="0.2">
      <c r="A196" s="36">
        <f t="shared" si="22"/>
        <v>20.300000000000004</v>
      </c>
      <c r="B196" s="37" t="s">
        <v>38</v>
      </c>
      <c r="C196" s="38"/>
      <c r="D196" s="14" t="s">
        <v>18</v>
      </c>
      <c r="E196" s="71">
        <v>1</v>
      </c>
      <c r="F196" s="101"/>
      <c r="G196" s="13">
        <f t="shared" si="23"/>
        <v>0</v>
      </c>
    </row>
    <row r="197" spans="1:7" x14ac:dyDescent="0.2">
      <c r="A197" s="39">
        <f t="shared" si="22"/>
        <v>20.400000000000006</v>
      </c>
      <c r="B197" s="19" t="s">
        <v>24</v>
      </c>
      <c r="C197" s="20"/>
      <c r="D197" s="21"/>
      <c r="E197" s="69"/>
      <c r="F197" s="70"/>
      <c r="G197" s="24"/>
    </row>
    <row r="198" spans="1:7" x14ac:dyDescent="0.2">
      <c r="A198" s="39">
        <f>A197+0.1</f>
        <v>20.500000000000007</v>
      </c>
      <c r="B198" s="19" t="s">
        <v>24</v>
      </c>
      <c r="C198" s="20"/>
      <c r="D198" s="21"/>
      <c r="E198" s="69"/>
      <c r="F198" s="70"/>
      <c r="G198" s="24"/>
    </row>
    <row r="199" spans="1:7" x14ac:dyDescent="0.2">
      <c r="A199" s="39">
        <f t="shared" ref="A199:A200" si="24">A198+0.1</f>
        <v>20.600000000000009</v>
      </c>
      <c r="B199" s="19" t="s">
        <v>24</v>
      </c>
      <c r="C199" s="20"/>
      <c r="D199" s="21"/>
      <c r="E199" s="69"/>
      <c r="F199" s="70"/>
      <c r="G199" s="24"/>
    </row>
    <row r="200" spans="1:7" x14ac:dyDescent="0.2">
      <c r="A200" s="39">
        <f t="shared" si="24"/>
        <v>20.70000000000001</v>
      </c>
      <c r="B200" s="19" t="s">
        <v>24</v>
      </c>
      <c r="C200" s="20"/>
      <c r="D200" s="21"/>
      <c r="E200" s="69"/>
      <c r="F200" s="70"/>
      <c r="G200" s="24"/>
    </row>
    <row r="201" spans="1:7" x14ac:dyDescent="0.2">
      <c r="A201" s="9">
        <f>A193+1</f>
        <v>21</v>
      </c>
      <c r="B201" s="133" t="s">
        <v>42</v>
      </c>
      <c r="C201" s="134"/>
      <c r="D201" s="14" t="s">
        <v>18</v>
      </c>
      <c r="E201" s="67">
        <v>1</v>
      </c>
      <c r="F201" s="101"/>
      <c r="G201" s="82">
        <f t="shared" si="23"/>
        <v>0</v>
      </c>
    </row>
    <row r="202" spans="1:7" x14ac:dyDescent="0.2">
      <c r="A202" s="9">
        <f t="shared" ref="A202:A218" si="25">A201+1</f>
        <v>22</v>
      </c>
      <c r="B202" s="133" t="s">
        <v>43</v>
      </c>
      <c r="C202" s="134"/>
      <c r="D202" s="14" t="s">
        <v>18</v>
      </c>
      <c r="E202" s="67">
        <v>2</v>
      </c>
      <c r="F202" s="101"/>
      <c r="G202" s="82">
        <f t="shared" si="23"/>
        <v>0</v>
      </c>
    </row>
    <row r="203" spans="1:7" x14ac:dyDescent="0.2">
      <c r="A203" s="9">
        <f t="shared" si="25"/>
        <v>23</v>
      </c>
      <c r="B203" s="29" t="s">
        <v>44</v>
      </c>
      <c r="C203" s="30"/>
      <c r="D203" s="40" t="s">
        <v>18</v>
      </c>
      <c r="E203" s="56">
        <v>1</v>
      </c>
      <c r="F203" s="101"/>
      <c r="G203" s="82">
        <f t="shared" si="23"/>
        <v>0</v>
      </c>
    </row>
    <row r="204" spans="1:7" x14ac:dyDescent="0.2">
      <c r="A204" s="18">
        <f t="shared" si="25"/>
        <v>24</v>
      </c>
      <c r="B204" s="19" t="s">
        <v>24</v>
      </c>
      <c r="C204" s="20"/>
      <c r="D204" s="21"/>
      <c r="E204" s="69"/>
      <c r="F204" s="70"/>
      <c r="G204" s="24"/>
    </row>
    <row r="205" spans="1:7" x14ac:dyDescent="0.2">
      <c r="A205" s="9">
        <f t="shared" si="25"/>
        <v>25</v>
      </c>
      <c r="B205" s="133" t="s">
        <v>45</v>
      </c>
      <c r="C205" s="134"/>
      <c r="D205" s="40" t="s">
        <v>18</v>
      </c>
      <c r="E205" s="56">
        <v>1</v>
      </c>
      <c r="F205" s="101"/>
      <c r="G205" s="82">
        <f t="shared" si="23"/>
        <v>0</v>
      </c>
    </row>
    <row r="206" spans="1:7" x14ac:dyDescent="0.2">
      <c r="A206" s="9">
        <f t="shared" si="25"/>
        <v>26</v>
      </c>
      <c r="B206" s="133" t="s">
        <v>46</v>
      </c>
      <c r="C206" s="134"/>
      <c r="D206" s="14" t="s">
        <v>18</v>
      </c>
      <c r="E206" s="67">
        <v>1</v>
      </c>
      <c r="F206" s="101"/>
      <c r="G206" s="82">
        <f t="shared" si="23"/>
        <v>0</v>
      </c>
    </row>
    <row r="207" spans="1:7" x14ac:dyDescent="0.2">
      <c r="A207" s="9">
        <f t="shared" si="25"/>
        <v>27</v>
      </c>
      <c r="B207" s="133" t="s">
        <v>47</v>
      </c>
      <c r="C207" s="134"/>
      <c r="D207" s="14" t="s">
        <v>48</v>
      </c>
      <c r="E207" s="67">
        <v>1</v>
      </c>
      <c r="F207" s="101"/>
      <c r="G207" s="82">
        <f t="shared" si="23"/>
        <v>0</v>
      </c>
    </row>
    <row r="208" spans="1:7" x14ac:dyDescent="0.2">
      <c r="A208" s="18">
        <f t="shared" si="25"/>
        <v>28</v>
      </c>
      <c r="B208" s="19" t="s">
        <v>24</v>
      </c>
      <c r="C208" s="20"/>
      <c r="D208" s="21"/>
      <c r="E208" s="69"/>
      <c r="F208" s="70"/>
      <c r="G208" s="24"/>
    </row>
    <row r="209" spans="1:7" x14ac:dyDescent="0.2">
      <c r="A209" s="18">
        <f t="shared" si="25"/>
        <v>29</v>
      </c>
      <c r="B209" s="19" t="s">
        <v>24</v>
      </c>
      <c r="C209" s="20"/>
      <c r="D209" s="21"/>
      <c r="E209" s="69"/>
      <c r="F209" s="70"/>
      <c r="G209" s="24"/>
    </row>
    <row r="210" spans="1:7" x14ac:dyDescent="0.2">
      <c r="A210" s="9">
        <f t="shared" si="25"/>
        <v>30</v>
      </c>
      <c r="B210" s="151" t="s">
        <v>49</v>
      </c>
      <c r="C210" s="152"/>
      <c r="D210" s="14" t="s">
        <v>18</v>
      </c>
      <c r="E210" s="71">
        <v>1</v>
      </c>
      <c r="F210" s="66"/>
      <c r="G210" s="82">
        <f t="shared" ref="G210:G213" si="26">E210*F210</f>
        <v>0</v>
      </c>
    </row>
    <row r="211" spans="1:7" x14ac:dyDescent="0.2">
      <c r="A211" s="18">
        <f t="shared" si="25"/>
        <v>31</v>
      </c>
      <c r="B211" s="19" t="s">
        <v>24</v>
      </c>
      <c r="C211" s="20"/>
      <c r="D211" s="21"/>
      <c r="E211" s="69"/>
      <c r="F211" s="70"/>
      <c r="G211" s="24"/>
    </row>
    <row r="212" spans="1:7" x14ac:dyDescent="0.2">
      <c r="A212" s="9">
        <f t="shared" si="25"/>
        <v>32</v>
      </c>
      <c r="B212" s="29" t="s">
        <v>50</v>
      </c>
      <c r="C212" s="30"/>
      <c r="D212" s="40" t="s">
        <v>51</v>
      </c>
      <c r="E212" s="67">
        <v>70</v>
      </c>
      <c r="F212" s="101"/>
      <c r="G212" s="82">
        <f t="shared" si="26"/>
        <v>0</v>
      </c>
    </row>
    <row r="213" spans="1:7" x14ac:dyDescent="0.2">
      <c r="A213" s="9">
        <f t="shared" si="25"/>
        <v>33</v>
      </c>
      <c r="B213" s="29" t="s">
        <v>52</v>
      </c>
      <c r="C213" s="30"/>
      <c r="D213" s="40" t="s">
        <v>14</v>
      </c>
      <c r="E213" s="67">
        <v>80</v>
      </c>
      <c r="F213" s="101"/>
      <c r="G213" s="82">
        <f t="shared" si="26"/>
        <v>0</v>
      </c>
    </row>
    <row r="214" spans="1:7" x14ac:dyDescent="0.2">
      <c r="A214" s="18">
        <f t="shared" si="25"/>
        <v>34</v>
      </c>
      <c r="B214" s="19" t="s">
        <v>24</v>
      </c>
      <c r="C214" s="20"/>
      <c r="D214" s="21"/>
      <c r="E214" s="69"/>
      <c r="F214" s="70"/>
      <c r="G214" s="24"/>
    </row>
    <row r="215" spans="1:7" x14ac:dyDescent="0.2">
      <c r="A215" s="18">
        <f t="shared" si="25"/>
        <v>35</v>
      </c>
      <c r="B215" s="19" t="s">
        <v>24</v>
      </c>
      <c r="C215" s="20"/>
      <c r="D215" s="21"/>
      <c r="E215" s="69"/>
      <c r="F215" s="70"/>
      <c r="G215" s="24"/>
    </row>
    <row r="216" spans="1:7" x14ac:dyDescent="0.2">
      <c r="A216" s="18">
        <f t="shared" si="25"/>
        <v>36</v>
      </c>
      <c r="B216" s="19" t="s">
        <v>24</v>
      </c>
      <c r="C216" s="20"/>
      <c r="D216" s="21"/>
      <c r="E216" s="69"/>
      <c r="F216" s="70"/>
      <c r="G216" s="24"/>
    </row>
    <row r="217" spans="1:7" x14ac:dyDescent="0.2">
      <c r="A217" s="18">
        <f t="shared" si="25"/>
        <v>37</v>
      </c>
      <c r="B217" s="19" t="s">
        <v>24</v>
      </c>
      <c r="C217" s="20"/>
      <c r="D217" s="21"/>
      <c r="E217" s="69"/>
      <c r="F217" s="70"/>
      <c r="G217" s="24"/>
    </row>
    <row r="218" spans="1:7" x14ac:dyDescent="0.2">
      <c r="A218" s="18">
        <f t="shared" si="25"/>
        <v>38</v>
      </c>
      <c r="B218" s="19" t="s">
        <v>24</v>
      </c>
      <c r="C218" s="20"/>
      <c r="D218" s="21"/>
      <c r="E218" s="69"/>
      <c r="F218" s="70"/>
      <c r="G218" s="24"/>
    </row>
    <row r="219" spans="1:7" ht="15.75" thickBot="1" x14ac:dyDescent="0.25">
      <c r="A219" s="9"/>
      <c r="B219" s="41"/>
      <c r="C219" s="42"/>
      <c r="D219" s="40"/>
      <c r="E219" s="84"/>
      <c r="F219" s="87"/>
      <c r="G219" s="13"/>
    </row>
    <row r="220" spans="1:7" ht="16.5" thickBot="1" x14ac:dyDescent="0.3">
      <c r="A220" s="45"/>
      <c r="B220" s="142" t="s">
        <v>53</v>
      </c>
      <c r="C220" s="143"/>
      <c r="D220" s="108"/>
      <c r="E220" s="46"/>
      <c r="F220" s="88"/>
      <c r="G220" s="49">
        <f>SUM(G174:G219)</f>
        <v>0</v>
      </c>
    </row>
    <row r="221" spans="1:7" x14ac:dyDescent="0.2">
      <c r="A221" s="109">
        <f>MAX(A174:A220)+1</f>
        <v>39</v>
      </c>
      <c r="B221" s="144" t="s">
        <v>54</v>
      </c>
      <c r="C221" s="145"/>
      <c r="D221" s="110" t="s">
        <v>18</v>
      </c>
      <c r="E221" s="111">
        <v>1</v>
      </c>
      <c r="F221" s="90"/>
      <c r="G221" s="91">
        <f>F221*E221</f>
        <v>0</v>
      </c>
    </row>
    <row r="222" spans="1:7" x14ac:dyDescent="0.2">
      <c r="A222" s="9">
        <f>MAX(A175:A221)+1</f>
        <v>40</v>
      </c>
      <c r="B222" s="54" t="s">
        <v>55</v>
      </c>
      <c r="C222" s="55"/>
      <c r="D222" s="56" t="s">
        <v>18</v>
      </c>
      <c r="E222" s="57">
        <v>1</v>
      </c>
      <c r="F222" s="81"/>
      <c r="G222" s="91">
        <f>F222*E222</f>
        <v>0</v>
      </c>
    </row>
    <row r="223" spans="1:7" ht="15.75" thickBot="1" x14ac:dyDescent="0.25">
      <c r="A223" s="9">
        <f>MAX(A176:A222)+1</f>
        <v>41</v>
      </c>
      <c r="B223" s="146" t="s">
        <v>56</v>
      </c>
      <c r="C223" s="147"/>
      <c r="D223" s="56" t="s">
        <v>57</v>
      </c>
      <c r="E223" s="59">
        <v>0.1</v>
      </c>
      <c r="F223" s="93"/>
      <c r="G223" s="61">
        <f>G220*E223</f>
        <v>0</v>
      </c>
    </row>
    <row r="224" spans="1:7" ht="16.5" thickBot="1" x14ac:dyDescent="0.3">
      <c r="A224" s="45"/>
      <c r="B224" s="142" t="s">
        <v>58</v>
      </c>
      <c r="C224" s="143"/>
      <c r="D224" s="46"/>
      <c r="E224" s="46"/>
      <c r="F224" s="94"/>
      <c r="G224" s="112">
        <f>SUM(G220:G223)</f>
        <v>0</v>
      </c>
    </row>
    <row r="226" spans="1:7" ht="16.5" thickBot="1" x14ac:dyDescent="0.3">
      <c r="A226" s="63"/>
      <c r="B226" s="1"/>
      <c r="C226" s="1"/>
      <c r="E226" s="64"/>
      <c r="F226" s="65"/>
      <c r="G226" s="65"/>
    </row>
    <row r="227" spans="1:7" ht="16.5" thickBot="1" x14ac:dyDescent="0.3">
      <c r="A227" s="167" t="s">
        <v>96</v>
      </c>
      <c r="B227" s="168"/>
      <c r="C227" s="168"/>
      <c r="D227" s="168"/>
      <c r="E227" s="168"/>
      <c r="F227" s="168"/>
      <c r="G227" s="169"/>
    </row>
    <row r="228" spans="1:7" ht="32.25" thickBot="1" x14ac:dyDescent="0.25">
      <c r="A228" s="4" t="s">
        <v>7</v>
      </c>
      <c r="B228" s="129" t="s">
        <v>8</v>
      </c>
      <c r="C228" s="130"/>
      <c r="D228" s="5" t="s">
        <v>9</v>
      </c>
      <c r="E228" s="6" t="s">
        <v>10</v>
      </c>
      <c r="F228" s="7" t="s">
        <v>11</v>
      </c>
      <c r="G228" s="8" t="s">
        <v>12</v>
      </c>
    </row>
    <row r="229" spans="1:7" x14ac:dyDescent="0.2">
      <c r="A229" s="9">
        <v>1</v>
      </c>
      <c r="B229" s="131" t="s">
        <v>13</v>
      </c>
      <c r="C229" s="132"/>
      <c r="D229" s="10" t="s">
        <v>14</v>
      </c>
      <c r="E229" s="10">
        <v>875</v>
      </c>
      <c r="F229" s="101"/>
      <c r="G229" s="82">
        <f t="shared" ref="G229:G233" si="27">E229*F229</f>
        <v>0</v>
      </c>
    </row>
    <row r="230" spans="1:7" x14ac:dyDescent="0.2">
      <c r="A230" s="9">
        <f t="shared" ref="A230:A248" si="28">A229+1</f>
        <v>2</v>
      </c>
      <c r="B230" s="133" t="s">
        <v>97</v>
      </c>
      <c r="C230" s="134"/>
      <c r="D230" s="14" t="s">
        <v>16</v>
      </c>
      <c r="E230" s="10">
        <v>80</v>
      </c>
      <c r="F230" s="101"/>
      <c r="G230" s="82">
        <f t="shared" si="27"/>
        <v>0</v>
      </c>
    </row>
    <row r="231" spans="1:7" x14ac:dyDescent="0.2">
      <c r="A231" s="9">
        <f t="shared" si="28"/>
        <v>3</v>
      </c>
      <c r="B231" s="133" t="s">
        <v>17</v>
      </c>
      <c r="C231" s="134"/>
      <c r="D231" s="14" t="s">
        <v>18</v>
      </c>
      <c r="E231" s="10">
        <v>2</v>
      </c>
      <c r="F231" s="101"/>
      <c r="G231" s="82">
        <f t="shared" si="27"/>
        <v>0</v>
      </c>
    </row>
    <row r="232" spans="1:7" x14ac:dyDescent="0.2">
      <c r="A232" s="9">
        <f t="shared" si="28"/>
        <v>4</v>
      </c>
      <c r="B232" s="133" t="s">
        <v>19</v>
      </c>
      <c r="C232" s="134"/>
      <c r="D232" s="14" t="s">
        <v>18</v>
      </c>
      <c r="E232" s="10">
        <v>2</v>
      </c>
      <c r="F232" s="101"/>
      <c r="G232" s="82">
        <f t="shared" si="27"/>
        <v>0</v>
      </c>
    </row>
    <row r="233" spans="1:7" x14ac:dyDescent="0.2">
      <c r="A233" s="9">
        <f t="shared" si="28"/>
        <v>5</v>
      </c>
      <c r="B233" s="133" t="s">
        <v>20</v>
      </c>
      <c r="C233" s="134"/>
      <c r="D233" s="14" t="s">
        <v>18</v>
      </c>
      <c r="E233" s="10">
        <v>4</v>
      </c>
      <c r="F233" s="101"/>
      <c r="G233" s="82">
        <f t="shared" si="27"/>
        <v>0</v>
      </c>
    </row>
    <row r="234" spans="1:7" x14ac:dyDescent="0.2">
      <c r="A234" s="18">
        <f t="shared" si="28"/>
        <v>6</v>
      </c>
      <c r="B234" s="19" t="s">
        <v>24</v>
      </c>
      <c r="C234" s="20"/>
      <c r="D234" s="21"/>
      <c r="E234" s="69"/>
      <c r="F234" s="70"/>
      <c r="G234" s="24"/>
    </row>
    <row r="235" spans="1:7" x14ac:dyDescent="0.2">
      <c r="A235" s="18">
        <f t="shared" si="28"/>
        <v>7</v>
      </c>
      <c r="B235" s="19" t="s">
        <v>24</v>
      </c>
      <c r="C235" s="20"/>
      <c r="D235" s="21"/>
      <c r="E235" s="69"/>
      <c r="F235" s="70"/>
      <c r="G235" s="24"/>
    </row>
    <row r="236" spans="1:7" x14ac:dyDescent="0.2">
      <c r="A236" s="9">
        <f t="shared" si="28"/>
        <v>8</v>
      </c>
      <c r="B236" s="29" t="s">
        <v>98</v>
      </c>
      <c r="C236" s="30"/>
      <c r="D236" s="14" t="s">
        <v>18</v>
      </c>
      <c r="E236" s="56">
        <v>1</v>
      </c>
      <c r="F236" s="102"/>
      <c r="G236" s="82">
        <f t="shared" ref="G236:G247" si="29">E236*F236</f>
        <v>0</v>
      </c>
    </row>
    <row r="237" spans="1:7" x14ac:dyDescent="0.2">
      <c r="A237" s="9">
        <f t="shared" si="28"/>
        <v>9</v>
      </c>
      <c r="B237" s="133" t="s">
        <v>62</v>
      </c>
      <c r="C237" s="134"/>
      <c r="D237" s="14" t="s">
        <v>18</v>
      </c>
      <c r="E237" s="67">
        <v>1</v>
      </c>
      <c r="F237" s="102"/>
      <c r="G237" s="82">
        <f t="shared" si="29"/>
        <v>0</v>
      </c>
    </row>
    <row r="238" spans="1:7" x14ac:dyDescent="0.2">
      <c r="A238" s="18">
        <f t="shared" si="28"/>
        <v>10</v>
      </c>
      <c r="B238" s="19" t="s">
        <v>24</v>
      </c>
      <c r="C238" s="20"/>
      <c r="D238" s="21"/>
      <c r="E238" s="69"/>
      <c r="F238" s="70"/>
      <c r="G238" s="24"/>
    </row>
    <row r="239" spans="1:7" x14ac:dyDescent="0.2">
      <c r="A239" s="9">
        <f t="shared" si="28"/>
        <v>11</v>
      </c>
      <c r="B239" s="25" t="s">
        <v>27</v>
      </c>
      <c r="C239" s="26"/>
      <c r="D239" s="14" t="s">
        <v>16</v>
      </c>
      <c r="E239" s="56">
        <v>62</v>
      </c>
      <c r="F239" s="102"/>
      <c r="G239" s="82">
        <f t="shared" si="29"/>
        <v>0</v>
      </c>
    </row>
    <row r="240" spans="1:7" x14ac:dyDescent="0.2">
      <c r="A240" s="18">
        <f t="shared" si="28"/>
        <v>12</v>
      </c>
      <c r="B240" s="19" t="s">
        <v>24</v>
      </c>
      <c r="C240" s="20"/>
      <c r="D240" s="21"/>
      <c r="E240" s="69"/>
      <c r="F240" s="70"/>
      <c r="G240" s="24"/>
    </row>
    <row r="241" spans="1:7" x14ac:dyDescent="0.2">
      <c r="A241" s="9">
        <f t="shared" si="28"/>
        <v>13</v>
      </c>
      <c r="B241" s="133" t="s">
        <v>94</v>
      </c>
      <c r="C241" s="134"/>
      <c r="D241" s="14" t="s">
        <v>14</v>
      </c>
      <c r="E241" s="71">
        <v>225</v>
      </c>
      <c r="F241" s="101"/>
      <c r="G241" s="82">
        <f t="shared" si="29"/>
        <v>0</v>
      </c>
    </row>
    <row r="242" spans="1:7" x14ac:dyDescent="0.2">
      <c r="A242" s="9">
        <f t="shared" si="28"/>
        <v>14</v>
      </c>
      <c r="B242" s="29" t="s">
        <v>29</v>
      </c>
      <c r="C242" s="30"/>
      <c r="D242" s="14" t="s">
        <v>18</v>
      </c>
      <c r="E242" s="56">
        <v>1</v>
      </c>
      <c r="F242" s="101"/>
      <c r="G242" s="82">
        <f t="shared" si="29"/>
        <v>0</v>
      </c>
    </row>
    <row r="243" spans="1:7" x14ac:dyDescent="0.2">
      <c r="A243" s="9">
        <f t="shared" si="28"/>
        <v>15</v>
      </c>
      <c r="B243" s="133" t="s">
        <v>65</v>
      </c>
      <c r="C243" s="134"/>
      <c r="D243" s="14" t="s">
        <v>18</v>
      </c>
      <c r="E243" s="71">
        <v>3</v>
      </c>
      <c r="F243" s="66"/>
      <c r="G243" s="82">
        <f t="shared" si="29"/>
        <v>0</v>
      </c>
    </row>
    <row r="244" spans="1:7" x14ac:dyDescent="0.2">
      <c r="A244" s="9">
        <f t="shared" si="28"/>
        <v>16</v>
      </c>
      <c r="B244" s="133" t="s">
        <v>66</v>
      </c>
      <c r="C244" s="134"/>
      <c r="D244" s="14" t="s">
        <v>18</v>
      </c>
      <c r="E244" s="71">
        <v>2</v>
      </c>
      <c r="F244" s="66"/>
      <c r="G244" s="82">
        <f t="shared" si="29"/>
        <v>0</v>
      </c>
    </row>
    <row r="245" spans="1:7" x14ac:dyDescent="0.2">
      <c r="A245" s="18">
        <f t="shared" si="28"/>
        <v>17</v>
      </c>
      <c r="B245" s="19" t="s">
        <v>24</v>
      </c>
      <c r="C245" s="20"/>
      <c r="D245" s="21"/>
      <c r="E245" s="69"/>
      <c r="F245" s="70"/>
      <c r="G245" s="24"/>
    </row>
    <row r="246" spans="1:7" x14ac:dyDescent="0.2">
      <c r="A246" s="9">
        <f t="shared" si="28"/>
        <v>18</v>
      </c>
      <c r="B246" s="136" t="s">
        <v>67</v>
      </c>
      <c r="C246" s="137"/>
      <c r="D246" s="14" t="s">
        <v>16</v>
      </c>
      <c r="E246" s="10">
        <v>5</v>
      </c>
      <c r="F246" s="101"/>
      <c r="G246" s="82">
        <f t="shared" si="29"/>
        <v>0</v>
      </c>
    </row>
    <row r="247" spans="1:7" x14ac:dyDescent="0.2">
      <c r="A247" s="9">
        <f t="shared" si="28"/>
        <v>19</v>
      </c>
      <c r="B247" s="133" t="s">
        <v>34</v>
      </c>
      <c r="C247" s="134"/>
      <c r="D247" s="14" t="s">
        <v>16</v>
      </c>
      <c r="E247" s="14">
        <v>10</v>
      </c>
      <c r="F247" s="101"/>
      <c r="G247" s="82">
        <f t="shared" si="29"/>
        <v>0</v>
      </c>
    </row>
    <row r="248" spans="1:7" x14ac:dyDescent="0.2">
      <c r="A248" s="113">
        <f t="shared" si="28"/>
        <v>20</v>
      </c>
      <c r="B248" s="170" t="s">
        <v>35</v>
      </c>
      <c r="C248" s="171"/>
      <c r="D248" s="114"/>
      <c r="E248" s="115"/>
      <c r="F248" s="116"/>
      <c r="G248" s="117"/>
    </row>
    <row r="249" spans="1:7" x14ac:dyDescent="0.2">
      <c r="A249" s="36">
        <f t="shared" ref="A249:A252" si="30">A248+0.1</f>
        <v>20.100000000000001</v>
      </c>
      <c r="B249" s="37" t="s">
        <v>69</v>
      </c>
      <c r="C249" s="38"/>
      <c r="D249" s="14" t="s">
        <v>18</v>
      </c>
      <c r="E249" s="71">
        <v>2</v>
      </c>
      <c r="F249" s="101"/>
      <c r="G249" s="13">
        <f t="shared" ref="G249:G262" si="31">E249*F249</f>
        <v>0</v>
      </c>
    </row>
    <row r="250" spans="1:7" x14ac:dyDescent="0.2">
      <c r="A250" s="36">
        <f t="shared" si="30"/>
        <v>20.200000000000003</v>
      </c>
      <c r="B250" s="37" t="s">
        <v>70</v>
      </c>
      <c r="C250" s="38"/>
      <c r="D250" s="14" t="s">
        <v>18</v>
      </c>
      <c r="E250" s="71">
        <v>1</v>
      </c>
      <c r="F250" s="101"/>
      <c r="G250" s="13">
        <f t="shared" si="31"/>
        <v>0</v>
      </c>
    </row>
    <row r="251" spans="1:7" x14ac:dyDescent="0.2">
      <c r="A251" s="36">
        <f t="shared" si="30"/>
        <v>20.300000000000004</v>
      </c>
      <c r="B251" s="37" t="s">
        <v>84</v>
      </c>
      <c r="C251" s="38"/>
      <c r="D251" s="14" t="s">
        <v>18</v>
      </c>
      <c r="E251" s="71">
        <v>1</v>
      </c>
      <c r="F251" s="101"/>
      <c r="G251" s="13">
        <f t="shared" si="31"/>
        <v>0</v>
      </c>
    </row>
    <row r="252" spans="1:7" x14ac:dyDescent="0.2">
      <c r="A252" s="39">
        <f t="shared" si="30"/>
        <v>20.400000000000006</v>
      </c>
      <c r="B252" s="19" t="s">
        <v>24</v>
      </c>
      <c r="C252" s="20"/>
      <c r="D252" s="21"/>
      <c r="E252" s="69"/>
      <c r="F252" s="70"/>
      <c r="G252" s="24"/>
    </row>
    <row r="253" spans="1:7" x14ac:dyDescent="0.2">
      <c r="A253" s="39">
        <f>A252+0.1</f>
        <v>20.500000000000007</v>
      </c>
      <c r="B253" s="19" t="s">
        <v>24</v>
      </c>
      <c r="C253" s="20"/>
      <c r="D253" s="21"/>
      <c r="E253" s="69"/>
      <c r="F253" s="70"/>
      <c r="G253" s="24"/>
    </row>
    <row r="254" spans="1:7" x14ac:dyDescent="0.2">
      <c r="A254" s="39">
        <f t="shared" ref="A254:A255" si="32">A253+0.1</f>
        <v>20.600000000000009</v>
      </c>
      <c r="B254" s="19" t="s">
        <v>24</v>
      </c>
      <c r="C254" s="20"/>
      <c r="D254" s="21"/>
      <c r="E254" s="69"/>
      <c r="F254" s="70"/>
      <c r="G254" s="24"/>
    </row>
    <row r="255" spans="1:7" x14ac:dyDescent="0.2">
      <c r="A255" s="39">
        <f t="shared" si="32"/>
        <v>20.70000000000001</v>
      </c>
      <c r="B255" s="19" t="s">
        <v>24</v>
      </c>
      <c r="C255" s="20"/>
      <c r="D255" s="21"/>
      <c r="E255" s="69"/>
      <c r="F255" s="70"/>
      <c r="G255" s="24"/>
    </row>
    <row r="256" spans="1:7" x14ac:dyDescent="0.2">
      <c r="A256" s="9">
        <f>A248+1</f>
        <v>21</v>
      </c>
      <c r="B256" s="133" t="s">
        <v>75</v>
      </c>
      <c r="C256" s="134"/>
      <c r="D256" s="14" t="s">
        <v>18</v>
      </c>
      <c r="E256" s="67">
        <v>1</v>
      </c>
      <c r="F256" s="101"/>
      <c r="G256" s="82">
        <f t="shared" si="31"/>
        <v>0</v>
      </c>
    </row>
    <row r="257" spans="1:7" x14ac:dyDescent="0.2">
      <c r="A257" s="9">
        <f t="shared" ref="A257:A273" si="33">A256+1</f>
        <v>22</v>
      </c>
      <c r="B257" s="133" t="s">
        <v>43</v>
      </c>
      <c r="C257" s="134"/>
      <c r="D257" s="14" t="s">
        <v>18</v>
      </c>
      <c r="E257" s="67">
        <v>2</v>
      </c>
      <c r="F257" s="101"/>
      <c r="G257" s="82">
        <f t="shared" si="31"/>
        <v>0</v>
      </c>
    </row>
    <row r="258" spans="1:7" x14ac:dyDescent="0.2">
      <c r="A258" s="9">
        <f t="shared" si="33"/>
        <v>23</v>
      </c>
      <c r="B258" s="29" t="s">
        <v>44</v>
      </c>
      <c r="C258" s="30"/>
      <c r="D258" s="40" t="s">
        <v>18</v>
      </c>
      <c r="E258" s="56">
        <v>1</v>
      </c>
      <c r="F258" s="101"/>
      <c r="G258" s="82">
        <f t="shared" si="31"/>
        <v>0</v>
      </c>
    </row>
    <row r="259" spans="1:7" x14ac:dyDescent="0.2">
      <c r="A259" s="18">
        <f t="shared" si="33"/>
        <v>24</v>
      </c>
      <c r="B259" s="19" t="s">
        <v>24</v>
      </c>
      <c r="C259" s="20"/>
      <c r="D259" s="21"/>
      <c r="E259" s="69"/>
      <c r="F259" s="70"/>
      <c r="G259" s="24"/>
    </row>
    <row r="260" spans="1:7" x14ac:dyDescent="0.2">
      <c r="A260" s="9">
        <f t="shared" si="33"/>
        <v>25</v>
      </c>
      <c r="B260" s="133" t="s">
        <v>45</v>
      </c>
      <c r="C260" s="134"/>
      <c r="D260" s="40" t="s">
        <v>18</v>
      </c>
      <c r="E260" s="56">
        <v>1</v>
      </c>
      <c r="F260" s="101"/>
      <c r="G260" s="82">
        <f t="shared" si="31"/>
        <v>0</v>
      </c>
    </row>
    <row r="261" spans="1:7" x14ac:dyDescent="0.2">
      <c r="A261" s="9">
        <f t="shared" si="33"/>
        <v>26</v>
      </c>
      <c r="B261" s="133" t="s">
        <v>46</v>
      </c>
      <c r="C261" s="134"/>
      <c r="D261" s="14" t="s">
        <v>18</v>
      </c>
      <c r="E261" s="67">
        <v>1</v>
      </c>
      <c r="F261" s="101"/>
      <c r="G261" s="82">
        <f t="shared" si="31"/>
        <v>0</v>
      </c>
    </row>
    <row r="262" spans="1:7" x14ac:dyDescent="0.2">
      <c r="A262" s="9">
        <f t="shared" si="33"/>
        <v>27</v>
      </c>
      <c r="B262" s="133" t="s">
        <v>47</v>
      </c>
      <c r="C262" s="134"/>
      <c r="D262" s="14" t="s">
        <v>48</v>
      </c>
      <c r="E262" s="67">
        <v>1</v>
      </c>
      <c r="F262" s="101"/>
      <c r="G262" s="82">
        <f t="shared" si="31"/>
        <v>0</v>
      </c>
    </row>
    <row r="263" spans="1:7" x14ac:dyDescent="0.2">
      <c r="A263" s="18">
        <f t="shared" si="33"/>
        <v>28</v>
      </c>
      <c r="B263" s="19" t="s">
        <v>24</v>
      </c>
      <c r="C263" s="20"/>
      <c r="D263" s="21"/>
      <c r="E263" s="69"/>
      <c r="F263" s="70"/>
      <c r="G263" s="24"/>
    </row>
    <row r="264" spans="1:7" x14ac:dyDescent="0.2">
      <c r="A264" s="18">
        <f t="shared" si="33"/>
        <v>29</v>
      </c>
      <c r="B264" s="19" t="s">
        <v>24</v>
      </c>
      <c r="C264" s="20"/>
      <c r="D264" s="21"/>
      <c r="E264" s="69"/>
      <c r="F264" s="70"/>
      <c r="G264" s="24"/>
    </row>
    <row r="265" spans="1:7" x14ac:dyDescent="0.2">
      <c r="A265" s="9">
        <f t="shared" si="33"/>
        <v>30</v>
      </c>
      <c r="B265" s="151" t="s">
        <v>49</v>
      </c>
      <c r="C265" s="152"/>
      <c r="D265" s="14" t="s">
        <v>18</v>
      </c>
      <c r="E265" s="71">
        <v>1</v>
      </c>
      <c r="F265" s="66"/>
      <c r="G265" s="82">
        <f t="shared" ref="G265:G268" si="34">E265*F265</f>
        <v>0</v>
      </c>
    </row>
    <row r="266" spans="1:7" x14ac:dyDescent="0.2">
      <c r="A266" s="18">
        <f t="shared" si="33"/>
        <v>31</v>
      </c>
      <c r="B266" s="19" t="s">
        <v>24</v>
      </c>
      <c r="C266" s="20"/>
      <c r="D266" s="21"/>
      <c r="E266" s="69"/>
      <c r="F266" s="70"/>
      <c r="G266" s="24"/>
    </row>
    <row r="267" spans="1:7" x14ac:dyDescent="0.2">
      <c r="A267" s="9">
        <f t="shared" si="33"/>
        <v>32</v>
      </c>
      <c r="B267" s="29" t="s">
        <v>50</v>
      </c>
      <c r="C267" s="30"/>
      <c r="D267" s="40" t="s">
        <v>51</v>
      </c>
      <c r="E267" s="67">
        <v>70</v>
      </c>
      <c r="F267" s="101"/>
      <c r="G267" s="82">
        <f t="shared" si="34"/>
        <v>0</v>
      </c>
    </row>
    <row r="268" spans="1:7" x14ac:dyDescent="0.2">
      <c r="A268" s="9">
        <f t="shared" si="33"/>
        <v>33</v>
      </c>
      <c r="B268" s="29" t="s">
        <v>52</v>
      </c>
      <c r="C268" s="30"/>
      <c r="D268" s="40" t="s">
        <v>14</v>
      </c>
      <c r="E268" s="67">
        <v>120</v>
      </c>
      <c r="F268" s="101"/>
      <c r="G268" s="82">
        <f t="shared" si="34"/>
        <v>0</v>
      </c>
    </row>
    <row r="269" spans="1:7" x14ac:dyDescent="0.2">
      <c r="A269" s="18">
        <f t="shared" si="33"/>
        <v>34</v>
      </c>
      <c r="B269" s="19" t="s">
        <v>24</v>
      </c>
      <c r="C269" s="20"/>
      <c r="D269" s="21"/>
      <c r="E269" s="69"/>
      <c r="F269" s="70"/>
      <c r="G269" s="24"/>
    </row>
    <row r="270" spans="1:7" x14ac:dyDescent="0.2">
      <c r="A270" s="18">
        <f t="shared" si="33"/>
        <v>35</v>
      </c>
      <c r="B270" s="19" t="s">
        <v>24</v>
      </c>
      <c r="C270" s="20"/>
      <c r="D270" s="21"/>
      <c r="E270" s="69"/>
      <c r="F270" s="70"/>
      <c r="G270" s="24"/>
    </row>
    <row r="271" spans="1:7" x14ac:dyDescent="0.2">
      <c r="A271" s="18">
        <f t="shared" si="33"/>
        <v>36</v>
      </c>
      <c r="B271" s="19" t="s">
        <v>24</v>
      </c>
      <c r="C271" s="20"/>
      <c r="D271" s="21"/>
      <c r="E271" s="69"/>
      <c r="F271" s="70"/>
      <c r="G271" s="24"/>
    </row>
    <row r="272" spans="1:7" x14ac:dyDescent="0.2">
      <c r="A272" s="18">
        <f t="shared" si="33"/>
        <v>37</v>
      </c>
      <c r="B272" s="19" t="s">
        <v>24</v>
      </c>
      <c r="C272" s="20"/>
      <c r="D272" s="21"/>
      <c r="E272" s="69"/>
      <c r="F272" s="70"/>
      <c r="G272" s="24"/>
    </row>
    <row r="273" spans="1:7" x14ac:dyDescent="0.2">
      <c r="A273" s="18">
        <f t="shared" si="33"/>
        <v>38</v>
      </c>
      <c r="B273" s="19" t="s">
        <v>24</v>
      </c>
      <c r="C273" s="20"/>
      <c r="D273" s="21"/>
      <c r="E273" s="69"/>
      <c r="F273" s="70"/>
      <c r="G273" s="24"/>
    </row>
    <row r="274" spans="1:7" ht="15.75" thickBot="1" x14ac:dyDescent="0.25">
      <c r="A274" s="9"/>
      <c r="B274" s="41"/>
      <c r="C274" s="42"/>
      <c r="D274" s="40"/>
      <c r="E274" s="118"/>
      <c r="F274" s="87"/>
      <c r="G274" s="119"/>
    </row>
    <row r="275" spans="1:7" ht="16.5" thickBot="1" x14ac:dyDescent="0.3">
      <c r="A275" s="45"/>
      <c r="B275" s="142" t="s">
        <v>53</v>
      </c>
      <c r="C275" s="143"/>
      <c r="D275" s="46"/>
      <c r="E275" s="46"/>
      <c r="F275" s="88"/>
      <c r="G275" s="49">
        <f>SUM(G229:G274)</f>
        <v>0</v>
      </c>
    </row>
    <row r="276" spans="1:7" x14ac:dyDescent="0.2">
      <c r="A276" s="50">
        <f>MAX(A229:A275)+1</f>
        <v>39</v>
      </c>
      <c r="B276" s="144" t="s">
        <v>54</v>
      </c>
      <c r="C276" s="145"/>
      <c r="D276" s="51" t="s">
        <v>18</v>
      </c>
      <c r="E276" s="52">
        <v>1</v>
      </c>
      <c r="F276" s="90"/>
      <c r="G276" s="91">
        <f>F276*E276</f>
        <v>0</v>
      </c>
    </row>
    <row r="277" spans="1:7" x14ac:dyDescent="0.2">
      <c r="A277" s="9">
        <f>MAX(A230:A276)+1</f>
        <v>40</v>
      </c>
      <c r="B277" s="54" t="s">
        <v>55</v>
      </c>
      <c r="C277" s="55"/>
      <c r="D277" s="56" t="s">
        <v>18</v>
      </c>
      <c r="E277" s="57">
        <v>1</v>
      </c>
      <c r="F277" s="81"/>
      <c r="G277" s="91">
        <f>F277*E277</f>
        <v>0</v>
      </c>
    </row>
    <row r="278" spans="1:7" ht="15.75" thickBot="1" x14ac:dyDescent="0.25">
      <c r="A278" s="9">
        <f>MAX(A231:A277)+1</f>
        <v>41</v>
      </c>
      <c r="B278" s="146" t="s">
        <v>56</v>
      </c>
      <c r="C278" s="147"/>
      <c r="D278" s="56" t="s">
        <v>57</v>
      </c>
      <c r="E278" s="59">
        <v>0.1</v>
      </c>
      <c r="F278" s="93"/>
      <c r="G278" s="61">
        <f>G275*E278</f>
        <v>0</v>
      </c>
    </row>
    <row r="279" spans="1:7" ht="16.5" thickBot="1" x14ac:dyDescent="0.3">
      <c r="A279" s="45"/>
      <c r="B279" s="142" t="s">
        <v>58</v>
      </c>
      <c r="C279" s="143"/>
      <c r="D279" s="46"/>
      <c r="E279" s="46"/>
      <c r="F279" s="94"/>
      <c r="G279" s="49">
        <f>SUM(G275:G278)</f>
        <v>0</v>
      </c>
    </row>
    <row r="281" spans="1:7" ht="15.75" thickBot="1" x14ac:dyDescent="0.25"/>
    <row r="282" spans="1:7" ht="65.25" customHeight="1" thickBot="1" x14ac:dyDescent="0.3">
      <c r="A282" s="173" t="s">
        <v>99</v>
      </c>
      <c r="B282" s="174"/>
      <c r="C282" s="174"/>
      <c r="D282" s="174"/>
      <c r="E282" s="174"/>
      <c r="F282" s="175"/>
      <c r="G282" s="120">
        <f>G279+G224+G169+G114+G59</f>
        <v>0</v>
      </c>
    </row>
    <row r="283" spans="1:7" x14ac:dyDescent="0.2">
      <c r="A283" s="121"/>
      <c r="B283" s="122"/>
      <c r="C283" s="122"/>
      <c r="D283" s="121"/>
      <c r="E283" s="123"/>
      <c r="F283" s="124"/>
      <c r="G283" s="125"/>
    </row>
    <row r="284" spans="1:7" ht="27" customHeight="1" x14ac:dyDescent="0.2">
      <c r="A284" s="176" t="s">
        <v>100</v>
      </c>
      <c r="B284" s="176"/>
      <c r="C284" s="176"/>
      <c r="D284" s="176"/>
      <c r="E284" s="176"/>
      <c r="F284" s="176"/>
      <c r="G284" s="176"/>
    </row>
    <row r="285" spans="1:7" ht="27" customHeight="1" x14ac:dyDescent="0.2">
      <c r="A285" s="172" t="s">
        <v>101</v>
      </c>
      <c r="B285" s="172"/>
      <c r="C285" s="172"/>
      <c r="D285" s="172"/>
      <c r="E285" s="172"/>
      <c r="F285" s="172"/>
      <c r="G285" s="172"/>
    </row>
    <row r="286" spans="1:7" ht="27" customHeight="1" x14ac:dyDescent="0.2">
      <c r="A286" s="172" t="s">
        <v>102</v>
      </c>
      <c r="B286" s="172"/>
      <c r="C286" s="172"/>
      <c r="D286" s="172"/>
      <c r="E286" s="172"/>
      <c r="F286" s="172"/>
      <c r="G286" s="172"/>
    </row>
  </sheetData>
  <sheetProtection algorithmName="SHA-512" hashValue="2sWLPB16I7vPhjlAeMyafpwqRngEqkRBSK5R9tuNpvsOECunS+mn6gaWKjDzMLAwx4Nop+YnvAQhNGIW94hR2g==" saltValue="9B03iyo/C9OkxZMA45JopA==" spinCount="100000" sheet="1" selectLockedCells="1"/>
  <mergeCells count="140">
    <mergeCell ref="A285:G285"/>
    <mergeCell ref="A286:G286"/>
    <mergeCell ref="B275:C275"/>
    <mergeCell ref="B276:C276"/>
    <mergeCell ref="B278:C278"/>
    <mergeCell ref="B279:C279"/>
    <mergeCell ref="A282:F282"/>
    <mergeCell ref="A284:G284"/>
    <mergeCell ref="B256:C256"/>
    <mergeCell ref="B257:C257"/>
    <mergeCell ref="B260:C260"/>
    <mergeCell ref="B261:C261"/>
    <mergeCell ref="B262:C262"/>
    <mergeCell ref="B265:C265"/>
    <mergeCell ref="B241:C241"/>
    <mergeCell ref="B243:C243"/>
    <mergeCell ref="B244:C244"/>
    <mergeCell ref="B246:C246"/>
    <mergeCell ref="B247:C247"/>
    <mergeCell ref="B248:C248"/>
    <mergeCell ref="B229:C229"/>
    <mergeCell ref="B230:C230"/>
    <mergeCell ref="B231:C231"/>
    <mergeCell ref="B232:C232"/>
    <mergeCell ref="B233:C233"/>
    <mergeCell ref="B237:C237"/>
    <mergeCell ref="B220:C220"/>
    <mergeCell ref="B221:C221"/>
    <mergeCell ref="B223:C223"/>
    <mergeCell ref="B224:C224"/>
    <mergeCell ref="A227:G227"/>
    <mergeCell ref="B228:C228"/>
    <mergeCell ref="B201:C201"/>
    <mergeCell ref="B202:C202"/>
    <mergeCell ref="B205:C205"/>
    <mergeCell ref="B206:C206"/>
    <mergeCell ref="B207:C207"/>
    <mergeCell ref="B210:C210"/>
    <mergeCell ref="B186:C186"/>
    <mergeCell ref="B188:C188"/>
    <mergeCell ref="B189:C189"/>
    <mergeCell ref="B191:C191"/>
    <mergeCell ref="B192:C192"/>
    <mergeCell ref="B193:C193"/>
    <mergeCell ref="B176:C176"/>
    <mergeCell ref="B177:C177"/>
    <mergeCell ref="B178:C178"/>
    <mergeCell ref="B180:C180"/>
    <mergeCell ref="B182:C182"/>
    <mergeCell ref="B183:C183"/>
    <mergeCell ref="B168:C168"/>
    <mergeCell ref="B169:C169"/>
    <mergeCell ref="A172:G172"/>
    <mergeCell ref="B173:C173"/>
    <mergeCell ref="B174:C174"/>
    <mergeCell ref="B175:C175"/>
    <mergeCell ref="B151:C151"/>
    <mergeCell ref="B152:C152"/>
    <mergeCell ref="B153:C153"/>
    <mergeCell ref="B154:C154"/>
    <mergeCell ref="B165:C165"/>
    <mergeCell ref="B166:C166"/>
    <mergeCell ref="B136:C136"/>
    <mergeCell ref="B137:C137"/>
    <mergeCell ref="B138:C138"/>
    <mergeCell ref="B146:C146"/>
    <mergeCell ref="B147:C147"/>
    <mergeCell ref="B150:C150"/>
    <mergeCell ref="B127:C127"/>
    <mergeCell ref="B128:C128"/>
    <mergeCell ref="B130:C130"/>
    <mergeCell ref="B133:C133"/>
    <mergeCell ref="B134:C134"/>
    <mergeCell ref="B135:C135"/>
    <mergeCell ref="B119:C119"/>
    <mergeCell ref="B120:C120"/>
    <mergeCell ref="B121:C121"/>
    <mergeCell ref="B122:C122"/>
    <mergeCell ref="B123:C123"/>
    <mergeCell ref="B125:C125"/>
    <mergeCell ref="B110:C110"/>
    <mergeCell ref="B111:C111"/>
    <mergeCell ref="B113:C113"/>
    <mergeCell ref="B114:C114"/>
    <mergeCell ref="A117:G117"/>
    <mergeCell ref="B118:C118"/>
    <mergeCell ref="B95:C95"/>
    <mergeCell ref="B96:C96"/>
    <mergeCell ref="B97:C97"/>
    <mergeCell ref="B98:C98"/>
    <mergeCell ref="B99:C99"/>
    <mergeCell ref="B107:C107"/>
    <mergeCell ref="B79:C79"/>
    <mergeCell ref="B81:C81"/>
    <mergeCell ref="B82:C82"/>
    <mergeCell ref="B83:C83"/>
    <mergeCell ref="B91:C91"/>
    <mergeCell ref="B92:C92"/>
    <mergeCell ref="B70:C70"/>
    <mergeCell ref="B72:C72"/>
    <mergeCell ref="B73:C73"/>
    <mergeCell ref="B75:C75"/>
    <mergeCell ref="B76:C76"/>
    <mergeCell ref="B78:C78"/>
    <mergeCell ref="B64:C64"/>
    <mergeCell ref="B65:C65"/>
    <mergeCell ref="B66:C66"/>
    <mergeCell ref="B67:C67"/>
    <mergeCell ref="B68:C68"/>
    <mergeCell ref="B69:C69"/>
    <mergeCell ref="B55:C55"/>
    <mergeCell ref="B56:C56"/>
    <mergeCell ref="B58:C58"/>
    <mergeCell ref="B59:C59"/>
    <mergeCell ref="A62:G62"/>
    <mergeCell ref="B63:C63"/>
    <mergeCell ref="B36:C36"/>
    <mergeCell ref="B37:C37"/>
    <mergeCell ref="B40:C40"/>
    <mergeCell ref="B41:C41"/>
    <mergeCell ref="B42:C42"/>
    <mergeCell ref="B45:C45"/>
    <mergeCell ref="B26:C26"/>
    <mergeCell ref="B27:C27"/>
    <mergeCell ref="B28:C28"/>
    <mergeCell ref="B13:C13"/>
    <mergeCell ref="B14:C14"/>
    <mergeCell ref="B15:C15"/>
    <mergeCell ref="B17:C17"/>
    <mergeCell ref="B18:C18"/>
    <mergeCell ref="B21:C21"/>
    <mergeCell ref="A7:G7"/>
    <mergeCell ref="B8:C8"/>
    <mergeCell ref="B9:C9"/>
    <mergeCell ref="B10:C10"/>
    <mergeCell ref="B11:C11"/>
    <mergeCell ref="B12:C12"/>
    <mergeCell ref="B23:C23"/>
    <mergeCell ref="B24:C24"/>
    <mergeCell ref="B25:C25"/>
  </mergeCells>
  <pageMargins left="0.7" right="0.7" top="0.75" bottom="0.75" header="0.3" footer="0.3"/>
  <pageSetup scale="62" orientation="portrait" r:id="rId1"/>
  <rowBreaks count="4" manualBreakCount="4">
    <brk id="60" max="16383" man="1"/>
    <brk id="115" max="16383" man="1"/>
    <brk id="170" max="16383" man="1"/>
    <brk id="2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K</vt:lpstr>
      <vt:lpstr>'Appendix K'!Print_Titles</vt:lpstr>
    </vt:vector>
  </TitlesOfParts>
  <Company>Manatee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Janney</dc:creator>
  <cp:lastModifiedBy>Dave Janney</cp:lastModifiedBy>
  <cp:lastPrinted>2020-12-08T19:57:13Z</cp:lastPrinted>
  <dcterms:created xsi:type="dcterms:W3CDTF">2020-12-08T19:52:27Z</dcterms:created>
  <dcterms:modified xsi:type="dcterms:W3CDTF">2020-12-08T19:58:08Z</dcterms:modified>
</cp:coreProperties>
</file>