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05AJ SE Master LS 677E Rehab\Working Docs\Solicitation Docs\"/>
    </mc:Choice>
  </mc:AlternateContent>
  <xr:revisionPtr revIDLastSave="0" documentId="8_{EE7BB86A-68D9-4C8A-92F5-2AF0E837C725}" xr6:coauthVersionLast="37" xr6:coauthVersionMax="37" xr10:uidLastSave="{00000000-0000-0000-0000-000000000000}"/>
  <bookViews>
    <workbookView xWindow="0" yWindow="0" windowWidth="21570" windowHeight="8370" activeTab="1" xr2:uid="{7D8F254E-F719-48C0-A7D9-018A45C972E6}"/>
  </bookViews>
  <sheets>
    <sheet name="BID A" sheetId="4" r:id="rId1"/>
    <sheet name="BID B" sheetId="5" r:id="rId2"/>
  </sheets>
  <externalReferences>
    <externalReference r:id="rId3"/>
  </externalReferences>
  <definedNames>
    <definedName name="_xlnm.Print_Area" localSheetId="0">'BID A'!$A$1:$F$59</definedName>
    <definedName name="_xlnm.Print_Area" localSheetId="1">'BID B'!$A$1:$F$59</definedName>
    <definedName name="_xlnm.Print_Titles" localSheetId="0">'BID A'!$1:$5</definedName>
    <definedName name="_xlnm.Print_Titles" localSheetId="1">'BID B'!$1:$5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4" l="1"/>
  <c r="F9" i="4"/>
  <c r="F14" i="4" s="1"/>
  <c r="F10" i="4"/>
  <c r="F11" i="4"/>
  <c r="F12" i="4"/>
  <c r="F13" i="4"/>
  <c r="F16" i="4"/>
  <c r="F56" i="4" s="1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8" i="5"/>
  <c r="F9" i="5"/>
  <c r="F14" i="5" s="1"/>
  <c r="F10" i="5"/>
  <c r="F11" i="5"/>
  <c r="F12" i="5"/>
  <c r="F13" i="5"/>
  <c r="F16" i="5"/>
  <c r="F17" i="5"/>
  <c r="F56" i="5" s="1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7" i="4" l="1"/>
  <c r="F57" i="5"/>
  <c r="F58" i="5" s="1"/>
  <c r="F58" i="4" l="1"/>
  <c r="F59" i="4"/>
  <c r="F59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D17" i="5"/>
  <c r="C17" i="5"/>
  <c r="B17" i="5"/>
  <c r="C16" i="5"/>
  <c r="C55" i="4" l="1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D17" i="4"/>
  <c r="B17" i="4"/>
</calcChain>
</file>

<file path=xl/sharedStrings.xml><?xml version="1.0" encoding="utf-8"?>
<sst xmlns="http://schemas.openxmlformats.org/spreadsheetml/2006/main" count="214" uniqueCount="68">
  <si>
    <t>ITEM</t>
  </si>
  <si>
    <t>DESCRIPTION</t>
  </si>
  <si>
    <t>QUANTITY</t>
  </si>
  <si>
    <t>UNIT PRICE</t>
  </si>
  <si>
    <t>AMOUNT</t>
  </si>
  <si>
    <t>I.  MISCELLANEOUS</t>
  </si>
  <si>
    <t>LS</t>
  </si>
  <si>
    <t>Erosion and Sediment Control</t>
  </si>
  <si>
    <t>Demolition, Clearing and Grubbing</t>
  </si>
  <si>
    <t>Project Signs</t>
  </si>
  <si>
    <t>Record Drawings</t>
  </si>
  <si>
    <t>SUBTOTAL</t>
  </si>
  <si>
    <t>LF</t>
  </si>
  <si>
    <t>EA</t>
  </si>
  <si>
    <t>Connection to Existing 12" Force Main</t>
  </si>
  <si>
    <t>6" Gate Valve FL</t>
  </si>
  <si>
    <t>II. PROPOSED IMPROVEMENTS</t>
  </si>
  <si>
    <t xml:space="preserve">6" Camlock Connection </t>
  </si>
  <si>
    <t>2" Camlock and 3/4" Hose Bib Assembly</t>
  </si>
  <si>
    <t>Mobilization (10%)</t>
  </si>
  <si>
    <t xml:space="preserve">Electrical &amp; SCADA Systems </t>
  </si>
  <si>
    <t xml:space="preserve">HVAC System </t>
  </si>
  <si>
    <t>Flange Pipe Support</t>
  </si>
  <si>
    <t>Bypass Pumping</t>
  </si>
  <si>
    <t>CY</t>
  </si>
  <si>
    <t>8" HDPE DR 11 Pipe</t>
  </si>
  <si>
    <t>8" Swing Check Valve FL</t>
  </si>
  <si>
    <t>8" Gate Valve FL</t>
  </si>
  <si>
    <t>8” DI CL 53 Pipe, FL</t>
  </si>
  <si>
    <t>8" HDPE Flange Adapter with 316 SS Backup Ring</t>
  </si>
  <si>
    <t>8" DI Fitting - Cross FL</t>
  </si>
  <si>
    <t>8" DI Fitting - Tee FL</t>
  </si>
  <si>
    <t>8" DI Fitting - 90 deg FL</t>
  </si>
  <si>
    <t>Overhead Bridge Crane</t>
  </si>
  <si>
    <t>8" x 6" DI Fitting - Reducer FL</t>
  </si>
  <si>
    <t>12” PVC C900-16 DR18 Pipe</t>
  </si>
  <si>
    <t>16" x 2" Repair Saddle</t>
  </si>
  <si>
    <t>8" DI Fitting - 45 deg FL</t>
  </si>
  <si>
    <t>8" DI Fitting - 45 deg MJ</t>
  </si>
  <si>
    <t>8” DI CL 53 Pipe, FLxPE</t>
  </si>
  <si>
    <t xml:space="preserve">6" Pump Base Elbow </t>
  </si>
  <si>
    <t>Concrete Top Slab</t>
  </si>
  <si>
    <t>Lift Station Equipment</t>
  </si>
  <si>
    <t>8" PVC Sch 80 Duct and Fittings</t>
  </si>
  <si>
    <t>Clean and Inspect Wet Well</t>
  </si>
  <si>
    <t>8" McCrometer Ultra Mag UM08</t>
  </si>
  <si>
    <t>8" HDPE DR 11 Molded Fitting - 90 deg</t>
  </si>
  <si>
    <t>8" x 6" HDPE DR 11 Fabricated Fitting - Eccentric Reducer</t>
  </si>
  <si>
    <t>Shell Restoration</t>
  </si>
  <si>
    <t>SY</t>
  </si>
  <si>
    <t>Sodding</t>
  </si>
  <si>
    <t>Submersible Pump Installation and Start Up</t>
  </si>
  <si>
    <t>Miscellaneous Concrete</t>
  </si>
  <si>
    <t>Contract Contingency (10%)</t>
  </si>
  <si>
    <t xml:space="preserve">21" Influent Drop Pipe </t>
  </si>
  <si>
    <t>Asphalt Restoration</t>
  </si>
  <si>
    <t>12" x 8" DI Fitting - Eccentric Reducer MJ</t>
  </si>
  <si>
    <t xml:space="preserve">Concrete Sidewalk Restoration </t>
  </si>
  <si>
    <t>Concrete Fillet</t>
  </si>
  <si>
    <t>APPENDIX K, BID PRICING FORM</t>
  </si>
  <si>
    <t>MANATEE COUNTY SOUTHEAST MASTER LIFT STATION 677E</t>
  </si>
  <si>
    <t>BID "A" BASED ON A COMPLETION TIME OF 300 CALENDAR DAYS</t>
  </si>
  <si>
    <t>TOTAL BID "B" WITH CONTRACT CONTINGENCY BASED ON COMPLETION TIME OF 365 CALENDAR DAYS</t>
  </si>
  <si>
    <t>TOTAL Bid "B" BASED ON COMPLETION TIME OF 365 CALENDAR DAYS</t>
  </si>
  <si>
    <t>TOTAL BID "A" BASE ON COMPLETION TIME OF 300 CALENDAR DAYS</t>
  </si>
  <si>
    <t>TOTAL BID "A" WITH CONTRACT CONTINGENCY BASED ON COMPLETION TIME OF 300 CALENDAR DAYS</t>
  </si>
  <si>
    <t>IFBC NO. 21-TA003505AJ</t>
  </si>
  <si>
    <t>BID "B" BASED ON A COMPLETION TIME OF 365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</si>
</sst>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horizontal="center" vertical="center" wrapText="1"/>
    </xf>
    <xf numFmtId="164" fontId="5" fillId="0" borderId="8" xfId="2" applyNumberFormat="1" applyFont="1" applyFill="1" applyBorder="1" applyAlignment="1">
      <alignment vertical="center" wrapText="1"/>
    </xf>
    <xf numFmtId="164" fontId="4" fillId="2" borderId="15" xfId="1" applyNumberFormat="1" applyFont="1" applyFill="1" applyBorder="1" applyAlignment="1" applyProtection="1">
      <alignment horizontal="right" vertical="center"/>
    </xf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horizontal="center" vertical="center" wrapText="1"/>
    </xf>
    <xf numFmtId="0" fontId="3" fillId="0" borderId="0" xfId="0" applyFont="1" applyBorder="1"/>
    <xf numFmtId="0" fontId="3" fillId="3" borderId="0" xfId="0" applyFont="1" applyFill="1"/>
    <xf numFmtId="0" fontId="4" fillId="3" borderId="18" xfId="2" applyFont="1" applyFill="1" applyBorder="1" applyAlignment="1">
      <alignment vertical="center"/>
    </xf>
    <xf numFmtId="0" fontId="4" fillId="3" borderId="19" xfId="2" applyFont="1" applyFill="1" applyBorder="1" applyAlignment="1">
      <alignment vertical="center"/>
    </xf>
    <xf numFmtId="0" fontId="4" fillId="3" borderId="20" xfId="2" applyFont="1" applyFill="1" applyBorder="1" applyAlignment="1">
      <alignment vertical="center"/>
    </xf>
    <xf numFmtId="0" fontId="4" fillId="3" borderId="1" xfId="2" applyFont="1" applyFill="1" applyBorder="1" applyAlignment="1">
      <alignment vertical="center"/>
    </xf>
    <xf numFmtId="0" fontId="4" fillId="3" borderId="0" xfId="2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vertical="center"/>
    </xf>
    <xf numFmtId="4" fontId="4" fillId="2" borderId="14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9" fontId="5" fillId="0" borderId="7" xfId="5" applyFont="1" applyFill="1" applyBorder="1" applyAlignment="1">
      <alignment vertical="center" wrapText="1"/>
    </xf>
    <xf numFmtId="0" fontId="6" fillId="3" borderId="0" xfId="0" applyFont="1" applyFill="1"/>
    <xf numFmtId="0" fontId="4" fillId="2" borderId="17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vertical="center"/>
      <protection locked="0"/>
    </xf>
    <xf numFmtId="164" fontId="5" fillId="0" borderId="7" xfId="2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/>
    <xf numFmtId="0" fontId="4" fillId="3" borderId="19" xfId="2" applyFont="1" applyFill="1" applyBorder="1" applyAlignment="1" applyProtection="1">
      <alignment vertical="center"/>
    </xf>
    <xf numFmtId="0" fontId="4" fillId="3" borderId="0" xfId="2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4" fontId="4" fillId="2" borderId="14" xfId="0" applyNumberFormat="1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165" fontId="3" fillId="3" borderId="0" xfId="0" applyNumberFormat="1" applyFont="1" applyFill="1"/>
    <xf numFmtId="165" fontId="4" fillId="3" borderId="19" xfId="2" applyNumberFormat="1" applyFont="1" applyFill="1" applyBorder="1" applyAlignment="1">
      <alignment vertical="center"/>
    </xf>
    <xf numFmtId="165" fontId="4" fillId="3" borderId="0" xfId="2" applyNumberFormat="1" applyFont="1" applyFill="1" applyBorder="1" applyAlignment="1">
      <alignment vertical="center"/>
    </xf>
    <xf numFmtId="165" fontId="4" fillId="2" borderId="16" xfId="0" applyNumberFormat="1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165" fontId="5" fillId="0" borderId="7" xfId="2" applyNumberFormat="1" applyFont="1" applyFill="1" applyBorder="1" applyAlignment="1">
      <alignment vertical="center" wrapText="1"/>
    </xf>
    <xf numFmtId="165" fontId="4" fillId="2" borderId="13" xfId="0" applyNumberFormat="1" applyFont="1" applyFill="1" applyBorder="1" applyAlignment="1">
      <alignment vertical="center"/>
    </xf>
    <xf numFmtId="165" fontId="5" fillId="0" borderId="7" xfId="2" applyNumberFormat="1" applyFont="1" applyBorder="1" applyAlignment="1">
      <alignment vertical="center" wrapText="1"/>
    </xf>
    <xf numFmtId="165" fontId="5" fillId="0" borderId="7" xfId="5" applyNumberFormat="1" applyFont="1" applyFill="1" applyBorder="1" applyAlignment="1">
      <alignment vertical="center" wrapText="1"/>
    </xf>
    <xf numFmtId="165" fontId="3" fillId="0" borderId="0" xfId="0" applyNumberFormat="1" applyFont="1"/>
    <xf numFmtId="9" fontId="5" fillId="0" borderId="7" xfId="5" applyFont="1" applyFill="1" applyBorder="1" applyAlignment="1" applyProtection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6">
    <cellStyle name="Currency" xfId="1" builtinId="4"/>
    <cellStyle name="Currency 2" xfId="4" xr:uid="{BFDF4C95-7D1C-4964-9EE2-276E0F5C48D8}"/>
    <cellStyle name="Normal" xfId="0" builtinId="0"/>
    <cellStyle name="Normal 2" xfId="3" xr:uid="{9492C454-9B23-4602-BCB7-593CE3821AF3}"/>
    <cellStyle name="Normal 5" xfId="2" xr:uid="{E08D196B-48F0-48CF-AE1F-A94EA8732029}"/>
    <cellStyle name="Percent" xfId="5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53%20-%20SE%20Master%20LS%20Rehab\Documents\Design\OPC\2020.08%20-%20100%25%20SE%20MLS%20677E_O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"/>
      <sheetName val="Calcs"/>
      <sheetName val="Bid Tab"/>
    </sheetNames>
    <sheetDataSet>
      <sheetData sheetId="0">
        <row r="13">
          <cell r="C13">
            <v>30</v>
          </cell>
        </row>
        <row r="14">
          <cell r="B14" t="str">
            <v>8” DI CL 53 Pipe, PE</v>
          </cell>
          <cell r="C14">
            <v>5</v>
          </cell>
          <cell r="D14" t="str">
            <v>LF</v>
          </cell>
        </row>
        <row r="15">
          <cell r="C15">
            <v>5</v>
          </cell>
        </row>
        <row r="16">
          <cell r="C16">
            <v>15</v>
          </cell>
        </row>
        <row r="17">
          <cell r="C17">
            <v>90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2</v>
          </cell>
        </row>
        <row r="22">
          <cell r="C22">
            <v>1</v>
          </cell>
        </row>
        <row r="23">
          <cell r="C23">
            <v>2</v>
          </cell>
        </row>
        <row r="24">
          <cell r="C24">
            <v>1</v>
          </cell>
        </row>
        <row r="25">
          <cell r="C25">
            <v>3</v>
          </cell>
        </row>
        <row r="26">
          <cell r="C26">
            <v>3</v>
          </cell>
        </row>
        <row r="27">
          <cell r="C27">
            <v>3</v>
          </cell>
        </row>
        <row r="28">
          <cell r="C28">
            <v>3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6</v>
          </cell>
        </row>
        <row r="33">
          <cell r="C33">
            <v>1</v>
          </cell>
        </row>
        <row r="34">
          <cell r="C34">
            <v>2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3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15.598765432098766</v>
          </cell>
        </row>
        <row r="44">
          <cell r="C44">
            <v>15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100</v>
          </cell>
        </row>
        <row r="49">
          <cell r="C49">
            <v>20</v>
          </cell>
        </row>
        <row r="50">
          <cell r="C50">
            <v>10</v>
          </cell>
        </row>
        <row r="51">
          <cell r="C51">
            <v>120</v>
          </cell>
        </row>
        <row r="52">
          <cell r="C52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50BD-6DA7-4BCA-B2AF-51B38DD050C7}">
  <dimension ref="A1:H60"/>
  <sheetViews>
    <sheetView zoomScaleNormal="100" zoomScaleSheetLayoutView="55" workbookViewId="0">
      <selection activeCell="K10" sqref="K10"/>
    </sheetView>
  </sheetViews>
  <sheetFormatPr defaultRowHeight="15.75" x14ac:dyDescent="0.25"/>
  <cols>
    <col min="1" max="1" width="8.7109375" style="1" customWidth="1"/>
    <col min="2" max="2" width="55.5703125" style="1" customWidth="1"/>
    <col min="3" max="3" width="6.85546875" style="51" customWidth="1"/>
    <col min="4" max="4" width="7.7109375" style="1" customWidth="1"/>
    <col min="5" max="5" width="23.5703125" style="34" customWidth="1"/>
    <col min="6" max="6" width="32.140625" style="1" customWidth="1"/>
    <col min="7" max="16384" width="9.140625" style="1"/>
  </cols>
  <sheetData>
    <row r="1" spans="1:6" x14ac:dyDescent="0.25">
      <c r="A1" s="30" t="s">
        <v>59</v>
      </c>
      <c r="B1" s="30"/>
      <c r="C1" s="42"/>
      <c r="D1" s="13"/>
      <c r="E1" s="35"/>
      <c r="F1" s="13"/>
    </row>
    <row r="2" spans="1:6" x14ac:dyDescent="0.25">
      <c r="A2" s="30" t="s">
        <v>66</v>
      </c>
      <c r="B2" s="30"/>
      <c r="C2" s="42"/>
      <c r="D2" s="13"/>
      <c r="E2" s="35"/>
      <c r="F2" s="13"/>
    </row>
    <row r="3" spans="1:6" ht="16.5" thickBot="1" x14ac:dyDescent="0.3">
      <c r="A3" s="30" t="s">
        <v>61</v>
      </c>
      <c r="B3" s="30"/>
      <c r="C3" s="42"/>
      <c r="D3" s="13"/>
      <c r="E3" s="35"/>
      <c r="F3" s="13"/>
    </row>
    <row r="4" spans="1:6" x14ac:dyDescent="0.25">
      <c r="A4" s="14" t="s">
        <v>60</v>
      </c>
      <c r="B4" s="15"/>
      <c r="C4" s="43"/>
      <c r="D4" s="15"/>
      <c r="E4" s="36"/>
      <c r="F4" s="16"/>
    </row>
    <row r="5" spans="1:6" ht="16.5" thickBot="1" x14ac:dyDescent="0.3">
      <c r="A5" s="17"/>
      <c r="B5" s="18"/>
      <c r="C5" s="44"/>
      <c r="D5" s="18"/>
      <c r="E5" s="37"/>
      <c r="F5" s="19"/>
    </row>
    <row r="6" spans="1:6" ht="31.5" customHeight="1" x14ac:dyDescent="0.25">
      <c r="A6" s="2" t="s">
        <v>0</v>
      </c>
      <c r="B6" s="3" t="s">
        <v>1</v>
      </c>
      <c r="C6" s="45" t="s">
        <v>2</v>
      </c>
      <c r="D6" s="25"/>
      <c r="E6" s="38" t="s">
        <v>3</v>
      </c>
      <c r="F6" s="4" t="s">
        <v>4</v>
      </c>
    </row>
    <row r="7" spans="1:6" ht="18" customHeight="1" x14ac:dyDescent="0.25">
      <c r="A7" s="26" t="s">
        <v>5</v>
      </c>
      <c r="B7" s="27"/>
      <c r="C7" s="46"/>
      <c r="D7" s="27"/>
      <c r="E7" s="32"/>
      <c r="F7" s="28"/>
    </row>
    <row r="8" spans="1:6" ht="18" customHeight="1" x14ac:dyDescent="0.25">
      <c r="A8" s="5">
        <v>1</v>
      </c>
      <c r="B8" s="6" t="s">
        <v>19</v>
      </c>
      <c r="C8" s="47">
        <v>1</v>
      </c>
      <c r="D8" s="7" t="s">
        <v>6</v>
      </c>
      <c r="E8" s="33"/>
      <c r="F8" s="8">
        <f>C8*E8</f>
        <v>0</v>
      </c>
    </row>
    <row r="9" spans="1:6" ht="18" customHeight="1" x14ac:dyDescent="0.25">
      <c r="A9" s="5">
        <v>2</v>
      </c>
      <c r="B9" s="6" t="s">
        <v>23</v>
      </c>
      <c r="C9" s="47">
        <v>1</v>
      </c>
      <c r="D9" s="7" t="s">
        <v>6</v>
      </c>
      <c r="E9" s="33"/>
      <c r="F9" s="8">
        <f t="shared" ref="F9:F13" si="0">C9*E9</f>
        <v>0</v>
      </c>
    </row>
    <row r="10" spans="1:6" ht="18" customHeight="1" x14ac:dyDescent="0.25">
      <c r="A10" s="5">
        <v>3</v>
      </c>
      <c r="B10" s="6" t="s">
        <v>7</v>
      </c>
      <c r="C10" s="47">
        <v>1</v>
      </c>
      <c r="D10" s="7" t="s">
        <v>6</v>
      </c>
      <c r="E10" s="33"/>
      <c r="F10" s="8">
        <f t="shared" si="0"/>
        <v>0</v>
      </c>
    </row>
    <row r="11" spans="1:6" ht="18" customHeight="1" x14ac:dyDescent="0.25">
      <c r="A11" s="5">
        <v>4</v>
      </c>
      <c r="B11" s="6" t="s">
        <v>8</v>
      </c>
      <c r="C11" s="47">
        <v>1</v>
      </c>
      <c r="D11" s="7" t="s">
        <v>6</v>
      </c>
      <c r="E11" s="33"/>
      <c r="F11" s="8">
        <f t="shared" si="0"/>
        <v>0</v>
      </c>
    </row>
    <row r="12" spans="1:6" ht="18" customHeight="1" x14ac:dyDescent="0.25">
      <c r="A12" s="5">
        <v>5</v>
      </c>
      <c r="B12" s="6" t="s">
        <v>9</v>
      </c>
      <c r="C12" s="47">
        <v>1</v>
      </c>
      <c r="D12" s="7" t="s">
        <v>6</v>
      </c>
      <c r="E12" s="33"/>
      <c r="F12" s="8">
        <f t="shared" si="0"/>
        <v>0</v>
      </c>
    </row>
    <row r="13" spans="1:6" ht="18" customHeight="1" x14ac:dyDescent="0.25">
      <c r="A13" s="5">
        <v>6</v>
      </c>
      <c r="B13" s="6" t="s">
        <v>10</v>
      </c>
      <c r="C13" s="47">
        <v>1</v>
      </c>
      <c r="D13" s="7" t="s">
        <v>6</v>
      </c>
      <c r="E13" s="33"/>
      <c r="F13" s="8">
        <f t="shared" si="0"/>
        <v>0</v>
      </c>
    </row>
    <row r="14" spans="1:6" ht="18" customHeight="1" thickBot="1" x14ac:dyDescent="0.3">
      <c r="A14" s="20" t="s">
        <v>11</v>
      </c>
      <c r="B14" s="21"/>
      <c r="C14" s="48"/>
      <c r="D14" s="21"/>
      <c r="E14" s="39"/>
      <c r="F14" s="9">
        <f>SUM(F8:F13)</f>
        <v>0</v>
      </c>
    </row>
    <row r="15" spans="1:6" ht="18" customHeight="1" x14ac:dyDescent="0.25">
      <c r="A15" s="26" t="s">
        <v>16</v>
      </c>
      <c r="B15" s="27"/>
      <c r="C15" s="46"/>
      <c r="D15" s="27"/>
      <c r="E15" s="41"/>
      <c r="F15" s="28"/>
    </row>
    <row r="16" spans="1:6" ht="18" customHeight="1" x14ac:dyDescent="0.25">
      <c r="A16" s="5">
        <v>7</v>
      </c>
      <c r="B16" s="6" t="s">
        <v>35</v>
      </c>
      <c r="C16" s="49">
        <f>[1]OPC!C13</f>
        <v>30</v>
      </c>
      <c r="D16" s="7" t="s">
        <v>12</v>
      </c>
      <c r="E16" s="33"/>
      <c r="F16" s="8">
        <f>C16*E16</f>
        <v>0</v>
      </c>
    </row>
    <row r="17" spans="1:6" ht="18" customHeight="1" x14ac:dyDescent="0.25">
      <c r="A17" s="5">
        <v>8</v>
      </c>
      <c r="B17" s="10" t="str">
        <f>[1]OPC!B14</f>
        <v>8” DI CL 53 Pipe, PE</v>
      </c>
      <c r="C17" s="49">
        <f>[1]OPC!C14</f>
        <v>5</v>
      </c>
      <c r="D17" s="11" t="str">
        <f>[1]OPC!D14</f>
        <v>LF</v>
      </c>
      <c r="E17" s="33"/>
      <c r="F17" s="8">
        <f>C17*E17</f>
        <v>0</v>
      </c>
    </row>
    <row r="18" spans="1:6" ht="18" customHeight="1" x14ac:dyDescent="0.25">
      <c r="A18" s="5">
        <v>9</v>
      </c>
      <c r="B18" s="6" t="s">
        <v>39</v>
      </c>
      <c r="C18" s="49">
        <f>[1]OPC!C15</f>
        <v>5</v>
      </c>
      <c r="D18" s="7" t="s">
        <v>12</v>
      </c>
      <c r="E18" s="33"/>
      <c r="F18" s="8">
        <f t="shared" ref="F18:F55" si="1">C18*E18</f>
        <v>0</v>
      </c>
    </row>
    <row r="19" spans="1:6" ht="18" customHeight="1" x14ac:dyDescent="0.25">
      <c r="A19" s="5">
        <v>10</v>
      </c>
      <c r="B19" s="6" t="s">
        <v>28</v>
      </c>
      <c r="C19" s="49">
        <f>[1]OPC!C16</f>
        <v>15</v>
      </c>
      <c r="D19" s="7" t="s">
        <v>12</v>
      </c>
      <c r="E19" s="33"/>
      <c r="F19" s="8">
        <f t="shared" si="1"/>
        <v>0</v>
      </c>
    </row>
    <row r="20" spans="1:6" ht="18" customHeight="1" x14ac:dyDescent="0.25">
      <c r="A20" s="5">
        <v>11</v>
      </c>
      <c r="B20" s="6" t="s">
        <v>25</v>
      </c>
      <c r="C20" s="49">
        <f>[1]OPC!C17</f>
        <v>90</v>
      </c>
      <c r="D20" s="7" t="s">
        <v>12</v>
      </c>
      <c r="E20" s="33"/>
      <c r="F20" s="8">
        <f t="shared" si="1"/>
        <v>0</v>
      </c>
    </row>
    <row r="21" spans="1:6" ht="18" customHeight="1" x14ac:dyDescent="0.25">
      <c r="A21" s="5">
        <v>12</v>
      </c>
      <c r="B21" s="6" t="s">
        <v>56</v>
      </c>
      <c r="C21" s="49">
        <f>[1]OPC!C18</f>
        <v>1</v>
      </c>
      <c r="D21" s="7" t="s">
        <v>13</v>
      </c>
      <c r="E21" s="33"/>
      <c r="F21" s="8">
        <f t="shared" si="1"/>
        <v>0</v>
      </c>
    </row>
    <row r="22" spans="1:6" ht="18" customHeight="1" x14ac:dyDescent="0.25">
      <c r="A22" s="5">
        <v>13</v>
      </c>
      <c r="B22" s="6" t="s">
        <v>30</v>
      </c>
      <c r="C22" s="49">
        <f>[1]OPC!C19</f>
        <v>1</v>
      </c>
      <c r="D22" s="7" t="s">
        <v>13</v>
      </c>
      <c r="E22" s="33"/>
      <c r="F22" s="8">
        <f t="shared" si="1"/>
        <v>0</v>
      </c>
    </row>
    <row r="23" spans="1:6" ht="18" customHeight="1" x14ac:dyDescent="0.25">
      <c r="A23" s="5">
        <v>14</v>
      </c>
      <c r="B23" s="6" t="s">
        <v>31</v>
      </c>
      <c r="C23" s="49">
        <f>[1]OPC!C20</f>
        <v>1</v>
      </c>
      <c r="D23" s="7" t="s">
        <v>13</v>
      </c>
      <c r="E23" s="33"/>
      <c r="F23" s="8">
        <f t="shared" si="1"/>
        <v>0</v>
      </c>
    </row>
    <row r="24" spans="1:6" ht="18" customHeight="1" x14ac:dyDescent="0.25">
      <c r="A24" s="5">
        <v>15</v>
      </c>
      <c r="B24" s="6" t="s">
        <v>37</v>
      </c>
      <c r="C24" s="49">
        <f>[1]OPC!C21</f>
        <v>2</v>
      </c>
      <c r="D24" s="7" t="s">
        <v>13</v>
      </c>
      <c r="E24" s="33"/>
      <c r="F24" s="8">
        <f t="shared" si="1"/>
        <v>0</v>
      </c>
    </row>
    <row r="25" spans="1:6" ht="18" customHeight="1" x14ac:dyDescent="0.25">
      <c r="A25" s="5">
        <v>16</v>
      </c>
      <c r="B25" s="6" t="s">
        <v>38</v>
      </c>
      <c r="C25" s="49">
        <f>[1]OPC!C22</f>
        <v>1</v>
      </c>
      <c r="D25" s="7" t="s">
        <v>13</v>
      </c>
      <c r="E25" s="33"/>
      <c r="F25" s="8">
        <f t="shared" si="1"/>
        <v>0</v>
      </c>
    </row>
    <row r="26" spans="1:6" ht="18" customHeight="1" x14ac:dyDescent="0.25">
      <c r="A26" s="5">
        <v>17</v>
      </c>
      <c r="B26" s="6" t="s">
        <v>32</v>
      </c>
      <c r="C26" s="49">
        <f>[1]OPC!C23</f>
        <v>2</v>
      </c>
      <c r="D26" s="7" t="s">
        <v>13</v>
      </c>
      <c r="E26" s="33"/>
      <c r="F26" s="8">
        <f t="shared" si="1"/>
        <v>0</v>
      </c>
    </row>
    <row r="27" spans="1:6" ht="18" customHeight="1" x14ac:dyDescent="0.25">
      <c r="A27" s="5">
        <v>18</v>
      </c>
      <c r="B27" s="6" t="s">
        <v>34</v>
      </c>
      <c r="C27" s="49">
        <f>[1]OPC!C24</f>
        <v>1</v>
      </c>
      <c r="D27" s="7" t="s">
        <v>13</v>
      </c>
      <c r="E27" s="33"/>
      <c r="F27" s="8">
        <f t="shared" si="1"/>
        <v>0</v>
      </c>
    </row>
    <row r="28" spans="1:6" ht="18" customHeight="1" x14ac:dyDescent="0.25">
      <c r="A28" s="5">
        <v>19</v>
      </c>
      <c r="B28" s="6" t="s">
        <v>47</v>
      </c>
      <c r="C28" s="49">
        <f>[1]OPC!C25</f>
        <v>3</v>
      </c>
      <c r="D28" s="7" t="s">
        <v>13</v>
      </c>
      <c r="E28" s="33"/>
      <c r="F28" s="8">
        <f t="shared" si="1"/>
        <v>0</v>
      </c>
    </row>
    <row r="29" spans="1:6" ht="18" customHeight="1" x14ac:dyDescent="0.25">
      <c r="A29" s="5">
        <v>20</v>
      </c>
      <c r="B29" s="6" t="s">
        <v>46</v>
      </c>
      <c r="C29" s="49">
        <f>[1]OPC!C26</f>
        <v>3</v>
      </c>
      <c r="D29" s="7" t="s">
        <v>13</v>
      </c>
      <c r="E29" s="33"/>
      <c r="F29" s="8">
        <f t="shared" si="1"/>
        <v>0</v>
      </c>
    </row>
    <row r="30" spans="1:6" ht="18" customHeight="1" x14ac:dyDescent="0.25">
      <c r="A30" s="5">
        <v>21</v>
      </c>
      <c r="B30" s="6" t="s">
        <v>26</v>
      </c>
      <c r="C30" s="49">
        <f>[1]OPC!C27</f>
        <v>3</v>
      </c>
      <c r="D30" s="7" t="s">
        <v>13</v>
      </c>
      <c r="E30" s="33"/>
      <c r="F30" s="8">
        <f t="shared" si="1"/>
        <v>0</v>
      </c>
    </row>
    <row r="31" spans="1:6" ht="18" customHeight="1" x14ac:dyDescent="0.25">
      <c r="A31" s="5">
        <v>22</v>
      </c>
      <c r="B31" s="6" t="s">
        <v>27</v>
      </c>
      <c r="C31" s="49">
        <f>[1]OPC!C28</f>
        <v>3</v>
      </c>
      <c r="D31" s="7" t="s">
        <v>13</v>
      </c>
      <c r="E31" s="33"/>
      <c r="F31" s="8">
        <f t="shared" si="1"/>
        <v>0</v>
      </c>
    </row>
    <row r="32" spans="1:6" ht="18" customHeight="1" x14ac:dyDescent="0.25">
      <c r="A32" s="5">
        <v>23</v>
      </c>
      <c r="B32" s="6" t="s">
        <v>15</v>
      </c>
      <c r="C32" s="49">
        <f>[1]OPC!C29</f>
        <v>1</v>
      </c>
      <c r="D32" s="7" t="s">
        <v>13</v>
      </c>
      <c r="E32" s="33"/>
      <c r="F32" s="8">
        <f t="shared" si="1"/>
        <v>0</v>
      </c>
    </row>
    <row r="33" spans="1:7" ht="18" customHeight="1" x14ac:dyDescent="0.25">
      <c r="A33" s="5">
        <v>24</v>
      </c>
      <c r="B33" s="6" t="s">
        <v>14</v>
      </c>
      <c r="C33" s="49">
        <f>[1]OPC!C30</f>
        <v>1</v>
      </c>
      <c r="D33" s="7" t="s">
        <v>6</v>
      </c>
      <c r="E33" s="33"/>
      <c r="F33" s="8">
        <f t="shared" si="1"/>
        <v>0</v>
      </c>
    </row>
    <row r="34" spans="1:7" ht="18" customHeight="1" x14ac:dyDescent="0.25">
      <c r="A34" s="5">
        <v>25</v>
      </c>
      <c r="B34" s="6" t="s">
        <v>36</v>
      </c>
      <c r="C34" s="49">
        <f>[1]OPC!C31</f>
        <v>1</v>
      </c>
      <c r="D34" s="7" t="s">
        <v>13</v>
      </c>
      <c r="E34" s="33"/>
      <c r="F34" s="8">
        <f t="shared" si="1"/>
        <v>0</v>
      </c>
    </row>
    <row r="35" spans="1:7" ht="18" customHeight="1" x14ac:dyDescent="0.25">
      <c r="A35" s="5">
        <v>26</v>
      </c>
      <c r="B35" s="6" t="s">
        <v>29</v>
      </c>
      <c r="C35" s="49">
        <f>[1]OPC!C32</f>
        <v>6</v>
      </c>
      <c r="D35" s="7" t="s">
        <v>13</v>
      </c>
      <c r="E35" s="33"/>
      <c r="F35" s="8">
        <f t="shared" si="1"/>
        <v>0</v>
      </c>
    </row>
    <row r="36" spans="1:7" ht="18" customHeight="1" x14ac:dyDescent="0.25">
      <c r="A36" s="5">
        <v>27</v>
      </c>
      <c r="B36" s="6" t="s">
        <v>17</v>
      </c>
      <c r="C36" s="49">
        <f>[1]OPC!C33</f>
        <v>1</v>
      </c>
      <c r="D36" s="7" t="s">
        <v>13</v>
      </c>
      <c r="E36" s="33"/>
      <c r="F36" s="8">
        <f t="shared" si="1"/>
        <v>0</v>
      </c>
    </row>
    <row r="37" spans="1:7" ht="18" customHeight="1" x14ac:dyDescent="0.25">
      <c r="A37" s="5">
        <v>28</v>
      </c>
      <c r="B37" s="6" t="s">
        <v>18</v>
      </c>
      <c r="C37" s="49">
        <f>[1]OPC!C34</f>
        <v>2</v>
      </c>
      <c r="D37" s="7" t="s">
        <v>13</v>
      </c>
      <c r="E37" s="33"/>
      <c r="F37" s="8">
        <f t="shared" si="1"/>
        <v>0</v>
      </c>
    </row>
    <row r="38" spans="1:7" ht="18" customHeight="1" x14ac:dyDescent="0.25">
      <c r="A38" s="5">
        <v>29</v>
      </c>
      <c r="B38" s="6" t="s">
        <v>45</v>
      </c>
      <c r="C38" s="49">
        <f>[1]OPC!C35</f>
        <v>1</v>
      </c>
      <c r="D38" s="7" t="s">
        <v>13</v>
      </c>
      <c r="E38" s="33"/>
      <c r="F38" s="8">
        <f t="shared" si="1"/>
        <v>0</v>
      </c>
    </row>
    <row r="39" spans="1:7" ht="18" customHeight="1" x14ac:dyDescent="0.25">
      <c r="A39" s="5">
        <v>30</v>
      </c>
      <c r="B39" s="6" t="s">
        <v>22</v>
      </c>
      <c r="C39" s="49">
        <f>[1]OPC!C36</f>
        <v>1</v>
      </c>
      <c r="D39" s="7" t="s">
        <v>6</v>
      </c>
      <c r="E39" s="33"/>
      <c r="F39" s="8">
        <f t="shared" si="1"/>
        <v>0</v>
      </c>
    </row>
    <row r="40" spans="1:7" ht="18" customHeight="1" x14ac:dyDescent="0.25">
      <c r="A40" s="5">
        <v>31</v>
      </c>
      <c r="B40" s="6" t="s">
        <v>40</v>
      </c>
      <c r="C40" s="49">
        <f>[1]OPC!C37</f>
        <v>3</v>
      </c>
      <c r="D40" s="7" t="s">
        <v>13</v>
      </c>
      <c r="E40" s="33"/>
      <c r="F40" s="8">
        <f t="shared" si="1"/>
        <v>0</v>
      </c>
    </row>
    <row r="41" spans="1:7" ht="18" customHeight="1" x14ac:dyDescent="0.25">
      <c r="A41" s="5">
        <v>32</v>
      </c>
      <c r="B41" s="6" t="s">
        <v>54</v>
      </c>
      <c r="C41" s="49">
        <f>[1]OPC!C38</f>
        <v>1</v>
      </c>
      <c r="D41" s="7" t="s">
        <v>6</v>
      </c>
      <c r="E41" s="33"/>
      <c r="F41" s="8">
        <f t="shared" si="1"/>
        <v>0</v>
      </c>
    </row>
    <row r="42" spans="1:7" ht="18" customHeight="1" x14ac:dyDescent="0.25">
      <c r="A42" s="5">
        <v>33</v>
      </c>
      <c r="B42" s="6" t="s">
        <v>43</v>
      </c>
      <c r="C42" s="49">
        <f>[1]OPC!C39</f>
        <v>1</v>
      </c>
      <c r="D42" s="7" t="s">
        <v>6</v>
      </c>
      <c r="E42" s="33"/>
      <c r="F42" s="8">
        <f t="shared" si="1"/>
        <v>0</v>
      </c>
    </row>
    <row r="43" spans="1:7" ht="18" customHeight="1" x14ac:dyDescent="0.25">
      <c r="A43" s="5">
        <v>34</v>
      </c>
      <c r="B43" s="6" t="s">
        <v>42</v>
      </c>
      <c r="C43" s="49">
        <f>[1]OPC!C40</f>
        <v>1</v>
      </c>
      <c r="D43" s="7" t="s">
        <v>6</v>
      </c>
      <c r="E43" s="33"/>
      <c r="F43" s="8">
        <f t="shared" si="1"/>
        <v>0</v>
      </c>
      <c r="G43" s="12"/>
    </row>
    <row r="44" spans="1:7" ht="18" customHeight="1" x14ac:dyDescent="0.25">
      <c r="A44" s="5">
        <v>35</v>
      </c>
      <c r="B44" s="6" t="s">
        <v>51</v>
      </c>
      <c r="C44" s="49">
        <f>[1]OPC!C41</f>
        <v>1</v>
      </c>
      <c r="D44" s="7" t="s">
        <v>6</v>
      </c>
      <c r="E44" s="33"/>
      <c r="F44" s="8">
        <f t="shared" si="1"/>
        <v>0</v>
      </c>
      <c r="G44" s="12"/>
    </row>
    <row r="45" spans="1:7" ht="18" customHeight="1" x14ac:dyDescent="0.25">
      <c r="A45" s="5">
        <v>36</v>
      </c>
      <c r="B45" s="6" t="s">
        <v>44</v>
      </c>
      <c r="C45" s="49">
        <f>[1]OPC!C42</f>
        <v>1</v>
      </c>
      <c r="D45" s="7" t="s">
        <v>6</v>
      </c>
      <c r="E45" s="33"/>
      <c r="F45" s="8">
        <f t="shared" si="1"/>
        <v>0</v>
      </c>
    </row>
    <row r="46" spans="1:7" ht="18" customHeight="1" x14ac:dyDescent="0.25">
      <c r="A46" s="5">
        <v>37</v>
      </c>
      <c r="B46" s="6" t="s">
        <v>41</v>
      </c>
      <c r="C46" s="49">
        <f>[1]OPC!C43</f>
        <v>15.598765432098766</v>
      </c>
      <c r="D46" s="7" t="s">
        <v>24</v>
      </c>
      <c r="E46" s="33"/>
      <c r="F46" s="8">
        <f t="shared" si="1"/>
        <v>0</v>
      </c>
    </row>
    <row r="47" spans="1:7" ht="18" customHeight="1" x14ac:dyDescent="0.25">
      <c r="A47" s="5">
        <v>38</v>
      </c>
      <c r="B47" s="6" t="s">
        <v>58</v>
      </c>
      <c r="C47" s="49">
        <f>[1]OPC!C44</f>
        <v>15</v>
      </c>
      <c r="D47" s="7" t="s">
        <v>24</v>
      </c>
      <c r="E47" s="33"/>
      <c r="F47" s="8">
        <f t="shared" si="1"/>
        <v>0</v>
      </c>
    </row>
    <row r="48" spans="1:7" ht="18" customHeight="1" x14ac:dyDescent="0.25">
      <c r="A48" s="5">
        <v>39</v>
      </c>
      <c r="B48" s="6" t="s">
        <v>52</v>
      </c>
      <c r="C48" s="49">
        <f>[1]OPC!C45</f>
        <v>1</v>
      </c>
      <c r="D48" s="7" t="s">
        <v>6</v>
      </c>
      <c r="E48" s="33"/>
      <c r="F48" s="8">
        <f t="shared" si="1"/>
        <v>0</v>
      </c>
    </row>
    <row r="49" spans="1:8" ht="18" customHeight="1" x14ac:dyDescent="0.25">
      <c r="A49" s="5">
        <v>40</v>
      </c>
      <c r="B49" s="6" t="s">
        <v>33</v>
      </c>
      <c r="C49" s="49">
        <f>[1]OPC!C46</f>
        <v>1</v>
      </c>
      <c r="D49" s="7" t="s">
        <v>6</v>
      </c>
      <c r="E49" s="33"/>
      <c r="F49" s="8">
        <f t="shared" si="1"/>
        <v>0</v>
      </c>
    </row>
    <row r="50" spans="1:8" ht="18" customHeight="1" x14ac:dyDescent="0.25">
      <c r="A50" s="5">
        <v>41</v>
      </c>
      <c r="B50" s="6" t="s">
        <v>21</v>
      </c>
      <c r="C50" s="49">
        <f>[1]OPC!C47</f>
        <v>1</v>
      </c>
      <c r="D50" s="7" t="s">
        <v>6</v>
      </c>
      <c r="E50" s="33"/>
      <c r="F50" s="8">
        <f t="shared" si="1"/>
        <v>0</v>
      </c>
    </row>
    <row r="51" spans="1:8" ht="18" customHeight="1" x14ac:dyDescent="0.25">
      <c r="A51" s="5">
        <v>42</v>
      </c>
      <c r="B51" s="6" t="s">
        <v>48</v>
      </c>
      <c r="C51" s="49">
        <f>[1]OPC!C48</f>
        <v>100</v>
      </c>
      <c r="D51" s="7" t="s">
        <v>49</v>
      </c>
      <c r="E51" s="33"/>
      <c r="F51" s="8">
        <f t="shared" si="1"/>
        <v>0</v>
      </c>
    </row>
    <row r="52" spans="1:8" ht="18" customHeight="1" x14ac:dyDescent="0.25">
      <c r="A52" s="5">
        <v>43</v>
      </c>
      <c r="B52" s="6" t="s">
        <v>55</v>
      </c>
      <c r="C52" s="49">
        <f>[1]OPC!C49</f>
        <v>20</v>
      </c>
      <c r="D52" s="7" t="s">
        <v>49</v>
      </c>
      <c r="E52" s="33"/>
      <c r="F52" s="8">
        <f t="shared" si="1"/>
        <v>0</v>
      </c>
    </row>
    <row r="53" spans="1:8" ht="18" customHeight="1" x14ac:dyDescent="0.25">
      <c r="A53" s="5">
        <v>44</v>
      </c>
      <c r="B53" s="6" t="s">
        <v>57</v>
      </c>
      <c r="C53" s="49">
        <f>[1]OPC!C50</f>
        <v>10</v>
      </c>
      <c r="D53" s="7" t="s">
        <v>49</v>
      </c>
      <c r="E53" s="33"/>
      <c r="F53" s="8">
        <f t="shared" si="1"/>
        <v>0</v>
      </c>
    </row>
    <row r="54" spans="1:8" ht="18" customHeight="1" x14ac:dyDescent="0.25">
      <c r="A54" s="5">
        <v>45</v>
      </c>
      <c r="B54" s="6" t="s">
        <v>50</v>
      </c>
      <c r="C54" s="49">
        <f>[1]OPC!C51</f>
        <v>120</v>
      </c>
      <c r="D54" s="7" t="s">
        <v>49</v>
      </c>
      <c r="E54" s="33"/>
      <c r="F54" s="8">
        <f t="shared" si="1"/>
        <v>0</v>
      </c>
    </row>
    <row r="55" spans="1:8" ht="18" customHeight="1" x14ac:dyDescent="0.25">
      <c r="A55" s="5">
        <v>46</v>
      </c>
      <c r="B55" s="6" t="s">
        <v>20</v>
      </c>
      <c r="C55" s="49">
        <f>[1]OPC!C52</f>
        <v>1</v>
      </c>
      <c r="D55" s="7" t="s">
        <v>6</v>
      </c>
      <c r="E55" s="33"/>
      <c r="F55" s="8">
        <f t="shared" si="1"/>
        <v>0</v>
      </c>
      <c r="G55" s="12"/>
      <c r="H55" s="12"/>
    </row>
    <row r="56" spans="1:8" ht="18" customHeight="1" thickBot="1" x14ac:dyDescent="0.3">
      <c r="A56" s="20" t="s">
        <v>11</v>
      </c>
      <c r="B56" s="21"/>
      <c r="C56" s="48"/>
      <c r="D56" s="21"/>
      <c r="E56" s="39"/>
      <c r="F56" s="9">
        <f>SUM(F16:F55)</f>
        <v>0</v>
      </c>
      <c r="G56" s="12"/>
      <c r="H56" s="12"/>
    </row>
    <row r="57" spans="1:8" ht="18" customHeight="1" thickBot="1" x14ac:dyDescent="0.3">
      <c r="A57" s="20" t="s">
        <v>64</v>
      </c>
      <c r="B57" s="21"/>
      <c r="C57" s="48"/>
      <c r="D57" s="21"/>
      <c r="E57" s="39"/>
      <c r="F57" s="9">
        <f>SUM(F56+F14)</f>
        <v>0</v>
      </c>
    </row>
    <row r="58" spans="1:8" ht="18" customHeight="1" x14ac:dyDescent="0.25">
      <c r="A58" s="5">
        <v>47</v>
      </c>
      <c r="B58" s="6" t="s">
        <v>53</v>
      </c>
      <c r="C58" s="50">
        <v>0.1</v>
      </c>
      <c r="D58" s="7" t="s">
        <v>6</v>
      </c>
      <c r="E58" s="52">
        <v>0.1</v>
      </c>
      <c r="F58" s="8">
        <f>F57*E58</f>
        <v>0</v>
      </c>
    </row>
    <row r="59" spans="1:8" ht="46.5" customHeight="1" thickBot="1" x14ac:dyDescent="0.3">
      <c r="A59" s="53" t="s">
        <v>65</v>
      </c>
      <c r="B59" s="54"/>
      <c r="C59" s="54"/>
      <c r="D59" s="23"/>
      <c r="E59" s="40"/>
      <c r="F59" s="9">
        <f>SUM(F57:F58)</f>
        <v>0</v>
      </c>
    </row>
    <row r="60" spans="1:8" ht="12.95" customHeight="1" x14ac:dyDescent="0.25"/>
  </sheetData>
  <sheetProtection algorithmName="SHA-512" hashValue="/uFadZ2oZjClVrK8z0kpBHQf4DayJ+gJPtQgR7vqfEkzAhB833ixwv97r2sv3fH2inQgV2UEWg8erBn1wMUs/g==" saltValue="XTNI/QQceBzmLr0z4UdIMg==" spinCount="100000" sheet="1" objects="1" scenarios="1"/>
  <mergeCells count="1">
    <mergeCell ref="A59:C59"/>
  </mergeCells>
  <pageMargins left="0.7" right="0.7" top="0.75" bottom="0.75" header="0.3" footer="0.3"/>
  <pageSetup scale="67" fitToHeight="2" orientation="portrait" r:id="rId1"/>
  <headerFooter>
    <oddHeader>&amp;RIFBC No. 21-TA003505AJ</oddHeader>
    <oddFooter>&amp;LBidder Name:___________________________________
Authorized Signature:___________________________________
Electronic signatures are accepted.
&amp;RAPPENDIX  K - &amp;P</oddFooter>
  </headerFooter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BB84-0E48-4860-91EA-F6AC5AF379E7}">
  <dimension ref="A1:H60"/>
  <sheetViews>
    <sheetView tabSelected="1" topLeftCell="A36" zoomScale="93" zoomScaleNormal="93" workbookViewId="0">
      <selection activeCell="F8" sqref="F8:F13"/>
    </sheetView>
  </sheetViews>
  <sheetFormatPr defaultRowHeight="15.75" x14ac:dyDescent="0.25"/>
  <cols>
    <col min="1" max="1" width="8.7109375" style="1" customWidth="1"/>
    <col min="2" max="2" width="55.5703125" style="1" customWidth="1"/>
    <col min="3" max="3" width="6.85546875" style="51" customWidth="1"/>
    <col min="4" max="4" width="7.7109375" style="1" customWidth="1"/>
    <col min="5" max="5" width="23.5703125" style="1" customWidth="1"/>
    <col min="6" max="6" width="32.140625" style="1" customWidth="1"/>
    <col min="7" max="16384" width="9.140625" style="1"/>
  </cols>
  <sheetData>
    <row r="1" spans="1:6" x14ac:dyDescent="0.25">
      <c r="A1" s="30" t="s">
        <v>59</v>
      </c>
      <c r="B1" s="30"/>
      <c r="C1" s="42"/>
      <c r="D1" s="13"/>
      <c r="E1" s="13"/>
      <c r="F1" s="13"/>
    </row>
    <row r="2" spans="1:6" x14ac:dyDescent="0.25">
      <c r="A2" s="30" t="s">
        <v>66</v>
      </c>
      <c r="B2" s="30"/>
      <c r="C2" s="42"/>
      <c r="D2" s="13"/>
      <c r="E2" s="13"/>
      <c r="F2" s="13"/>
    </row>
    <row r="3" spans="1:6" ht="16.5" thickBot="1" x14ac:dyDescent="0.3">
      <c r="A3" s="30" t="s">
        <v>67</v>
      </c>
      <c r="B3" s="30"/>
      <c r="C3" s="42"/>
      <c r="D3" s="13"/>
      <c r="E3" s="13"/>
      <c r="F3" s="13"/>
    </row>
    <row r="4" spans="1:6" x14ac:dyDescent="0.25">
      <c r="A4" s="14" t="s">
        <v>60</v>
      </c>
      <c r="B4" s="15"/>
      <c r="C4" s="43"/>
      <c r="D4" s="15"/>
      <c r="E4" s="15"/>
      <c r="F4" s="16"/>
    </row>
    <row r="5" spans="1:6" ht="16.5" thickBot="1" x14ac:dyDescent="0.3">
      <c r="A5" s="17"/>
      <c r="B5" s="18"/>
      <c r="C5" s="44"/>
      <c r="D5" s="18"/>
      <c r="E5" s="18"/>
      <c r="F5" s="19"/>
    </row>
    <row r="6" spans="1:6" ht="29.25" customHeight="1" x14ac:dyDescent="0.25">
      <c r="A6" s="2" t="s">
        <v>0</v>
      </c>
      <c r="B6" s="3" t="s">
        <v>1</v>
      </c>
      <c r="C6" s="45" t="s">
        <v>2</v>
      </c>
      <c r="D6" s="31"/>
      <c r="E6" s="3" t="s">
        <v>3</v>
      </c>
      <c r="F6" s="4" t="s">
        <v>4</v>
      </c>
    </row>
    <row r="7" spans="1:6" ht="18" customHeight="1" x14ac:dyDescent="0.25">
      <c r="A7" s="26" t="s">
        <v>5</v>
      </c>
      <c r="B7" s="27"/>
      <c r="C7" s="46"/>
      <c r="D7" s="27"/>
      <c r="E7" s="27"/>
      <c r="F7" s="28"/>
    </row>
    <row r="8" spans="1:6" ht="18" customHeight="1" x14ac:dyDescent="0.25">
      <c r="A8" s="5">
        <v>1</v>
      </c>
      <c r="B8" s="6" t="s">
        <v>19</v>
      </c>
      <c r="C8" s="47">
        <v>1</v>
      </c>
      <c r="D8" s="7" t="s">
        <v>6</v>
      </c>
      <c r="E8" s="33"/>
      <c r="F8" s="8">
        <f>C8*E8</f>
        <v>0</v>
      </c>
    </row>
    <row r="9" spans="1:6" ht="18" customHeight="1" x14ac:dyDescent="0.25">
      <c r="A9" s="5">
        <v>2</v>
      </c>
      <c r="B9" s="6" t="s">
        <v>23</v>
      </c>
      <c r="C9" s="47">
        <v>1</v>
      </c>
      <c r="D9" s="7" t="s">
        <v>6</v>
      </c>
      <c r="E9" s="33"/>
      <c r="F9" s="8">
        <f t="shared" ref="F9:F13" si="0">C9*E9</f>
        <v>0</v>
      </c>
    </row>
    <row r="10" spans="1:6" ht="18" customHeight="1" x14ac:dyDescent="0.25">
      <c r="A10" s="5">
        <v>3</v>
      </c>
      <c r="B10" s="6" t="s">
        <v>7</v>
      </c>
      <c r="C10" s="47">
        <v>1</v>
      </c>
      <c r="D10" s="7" t="s">
        <v>6</v>
      </c>
      <c r="E10" s="33"/>
      <c r="F10" s="8">
        <f t="shared" si="0"/>
        <v>0</v>
      </c>
    </row>
    <row r="11" spans="1:6" ht="18" customHeight="1" x14ac:dyDescent="0.25">
      <c r="A11" s="5">
        <v>4</v>
      </c>
      <c r="B11" s="6" t="s">
        <v>8</v>
      </c>
      <c r="C11" s="47">
        <v>1</v>
      </c>
      <c r="D11" s="7" t="s">
        <v>6</v>
      </c>
      <c r="E11" s="33"/>
      <c r="F11" s="8">
        <f t="shared" si="0"/>
        <v>0</v>
      </c>
    </row>
    <row r="12" spans="1:6" ht="18" customHeight="1" x14ac:dyDescent="0.25">
      <c r="A12" s="5">
        <v>5</v>
      </c>
      <c r="B12" s="6" t="s">
        <v>9</v>
      </c>
      <c r="C12" s="47">
        <v>1</v>
      </c>
      <c r="D12" s="7" t="s">
        <v>6</v>
      </c>
      <c r="E12" s="33"/>
      <c r="F12" s="8">
        <f t="shared" si="0"/>
        <v>0</v>
      </c>
    </row>
    <row r="13" spans="1:6" ht="18" customHeight="1" x14ac:dyDescent="0.25">
      <c r="A13" s="5">
        <v>6</v>
      </c>
      <c r="B13" s="6" t="s">
        <v>10</v>
      </c>
      <c r="C13" s="47">
        <v>1</v>
      </c>
      <c r="D13" s="7" t="s">
        <v>6</v>
      </c>
      <c r="E13" s="33"/>
      <c r="F13" s="8">
        <f t="shared" si="0"/>
        <v>0</v>
      </c>
    </row>
    <row r="14" spans="1:6" ht="18" customHeight="1" thickBot="1" x14ac:dyDescent="0.3">
      <c r="A14" s="20" t="s">
        <v>11</v>
      </c>
      <c r="B14" s="21"/>
      <c r="C14" s="48"/>
      <c r="D14" s="21"/>
      <c r="E14" s="22"/>
      <c r="F14" s="9">
        <f>SUM(F8:F13)</f>
        <v>0</v>
      </c>
    </row>
    <row r="15" spans="1:6" ht="18" customHeight="1" x14ac:dyDescent="0.25">
      <c r="A15" s="26" t="s">
        <v>16</v>
      </c>
      <c r="B15" s="27"/>
      <c r="C15" s="46"/>
      <c r="D15" s="27"/>
      <c r="E15" s="27"/>
      <c r="F15" s="28"/>
    </row>
    <row r="16" spans="1:6" ht="18" customHeight="1" x14ac:dyDescent="0.25">
      <c r="A16" s="5">
        <v>7</v>
      </c>
      <c r="B16" s="6" t="s">
        <v>35</v>
      </c>
      <c r="C16" s="49">
        <f>[1]OPC!C13</f>
        <v>30</v>
      </c>
      <c r="D16" s="7" t="s">
        <v>12</v>
      </c>
      <c r="E16" s="33"/>
      <c r="F16" s="8">
        <f>C16*E16</f>
        <v>0</v>
      </c>
    </row>
    <row r="17" spans="1:6" ht="18" customHeight="1" x14ac:dyDescent="0.25">
      <c r="A17" s="5">
        <v>8</v>
      </c>
      <c r="B17" s="10" t="str">
        <f>[1]OPC!B14</f>
        <v>8” DI CL 53 Pipe, PE</v>
      </c>
      <c r="C17" s="49">
        <f>[1]OPC!C14</f>
        <v>5</v>
      </c>
      <c r="D17" s="11" t="str">
        <f>[1]OPC!D14</f>
        <v>LF</v>
      </c>
      <c r="E17" s="33"/>
      <c r="F17" s="8">
        <f>C17*E17</f>
        <v>0</v>
      </c>
    </row>
    <row r="18" spans="1:6" ht="18" customHeight="1" x14ac:dyDescent="0.25">
      <c r="A18" s="5">
        <v>9</v>
      </c>
      <c r="B18" s="6" t="s">
        <v>39</v>
      </c>
      <c r="C18" s="49">
        <f>[1]OPC!C15</f>
        <v>5</v>
      </c>
      <c r="D18" s="7" t="s">
        <v>12</v>
      </c>
      <c r="E18" s="33"/>
      <c r="F18" s="8">
        <f t="shared" ref="F18:F55" si="1">C18*E18</f>
        <v>0</v>
      </c>
    </row>
    <row r="19" spans="1:6" ht="18" customHeight="1" x14ac:dyDescent="0.25">
      <c r="A19" s="5">
        <v>10</v>
      </c>
      <c r="B19" s="6" t="s">
        <v>28</v>
      </c>
      <c r="C19" s="49">
        <f>[1]OPC!C16</f>
        <v>15</v>
      </c>
      <c r="D19" s="7" t="s">
        <v>12</v>
      </c>
      <c r="E19" s="33"/>
      <c r="F19" s="8">
        <f t="shared" si="1"/>
        <v>0</v>
      </c>
    </row>
    <row r="20" spans="1:6" ht="18" customHeight="1" x14ac:dyDescent="0.25">
      <c r="A20" s="5">
        <v>11</v>
      </c>
      <c r="B20" s="6" t="s">
        <v>25</v>
      </c>
      <c r="C20" s="49">
        <f>[1]OPC!C17</f>
        <v>90</v>
      </c>
      <c r="D20" s="7" t="s">
        <v>12</v>
      </c>
      <c r="E20" s="33"/>
      <c r="F20" s="8">
        <f t="shared" si="1"/>
        <v>0</v>
      </c>
    </row>
    <row r="21" spans="1:6" ht="18" customHeight="1" x14ac:dyDescent="0.25">
      <c r="A21" s="5">
        <v>12</v>
      </c>
      <c r="B21" s="6" t="s">
        <v>56</v>
      </c>
      <c r="C21" s="49">
        <f>[1]OPC!C18</f>
        <v>1</v>
      </c>
      <c r="D21" s="7" t="s">
        <v>13</v>
      </c>
      <c r="E21" s="33"/>
      <c r="F21" s="8">
        <f t="shared" si="1"/>
        <v>0</v>
      </c>
    </row>
    <row r="22" spans="1:6" ht="18" customHeight="1" x14ac:dyDescent="0.25">
      <c r="A22" s="5">
        <v>13</v>
      </c>
      <c r="B22" s="6" t="s">
        <v>30</v>
      </c>
      <c r="C22" s="49">
        <f>[1]OPC!C19</f>
        <v>1</v>
      </c>
      <c r="D22" s="7" t="s">
        <v>13</v>
      </c>
      <c r="E22" s="33"/>
      <c r="F22" s="8">
        <f t="shared" si="1"/>
        <v>0</v>
      </c>
    </row>
    <row r="23" spans="1:6" ht="18" customHeight="1" x14ac:dyDescent="0.25">
      <c r="A23" s="5">
        <v>14</v>
      </c>
      <c r="B23" s="6" t="s">
        <v>31</v>
      </c>
      <c r="C23" s="49">
        <f>[1]OPC!C20</f>
        <v>1</v>
      </c>
      <c r="D23" s="7" t="s">
        <v>13</v>
      </c>
      <c r="E23" s="33"/>
      <c r="F23" s="8">
        <f t="shared" si="1"/>
        <v>0</v>
      </c>
    </row>
    <row r="24" spans="1:6" ht="18" customHeight="1" x14ac:dyDescent="0.25">
      <c r="A24" s="5">
        <v>15</v>
      </c>
      <c r="B24" s="6" t="s">
        <v>37</v>
      </c>
      <c r="C24" s="49">
        <f>[1]OPC!C21</f>
        <v>2</v>
      </c>
      <c r="D24" s="7" t="s">
        <v>13</v>
      </c>
      <c r="E24" s="33"/>
      <c r="F24" s="8">
        <f t="shared" si="1"/>
        <v>0</v>
      </c>
    </row>
    <row r="25" spans="1:6" ht="18" customHeight="1" x14ac:dyDescent="0.25">
      <c r="A25" s="5">
        <v>16</v>
      </c>
      <c r="B25" s="6" t="s">
        <v>38</v>
      </c>
      <c r="C25" s="49">
        <f>[1]OPC!C22</f>
        <v>1</v>
      </c>
      <c r="D25" s="7" t="s">
        <v>13</v>
      </c>
      <c r="E25" s="33"/>
      <c r="F25" s="8">
        <f t="shared" si="1"/>
        <v>0</v>
      </c>
    </row>
    <row r="26" spans="1:6" ht="18" customHeight="1" x14ac:dyDescent="0.25">
      <c r="A26" s="5">
        <v>17</v>
      </c>
      <c r="B26" s="6" t="s">
        <v>32</v>
      </c>
      <c r="C26" s="49">
        <f>[1]OPC!C23</f>
        <v>2</v>
      </c>
      <c r="D26" s="7" t="s">
        <v>13</v>
      </c>
      <c r="E26" s="33"/>
      <c r="F26" s="8">
        <f t="shared" si="1"/>
        <v>0</v>
      </c>
    </row>
    <row r="27" spans="1:6" ht="18" customHeight="1" x14ac:dyDescent="0.25">
      <c r="A27" s="5">
        <v>18</v>
      </c>
      <c r="B27" s="6" t="s">
        <v>34</v>
      </c>
      <c r="C27" s="49">
        <f>[1]OPC!C24</f>
        <v>1</v>
      </c>
      <c r="D27" s="7" t="s">
        <v>13</v>
      </c>
      <c r="E27" s="33"/>
      <c r="F27" s="8">
        <f t="shared" si="1"/>
        <v>0</v>
      </c>
    </row>
    <row r="28" spans="1:6" ht="18" customHeight="1" x14ac:dyDescent="0.25">
      <c r="A28" s="5">
        <v>19</v>
      </c>
      <c r="B28" s="6" t="s">
        <v>47</v>
      </c>
      <c r="C28" s="49">
        <f>[1]OPC!C25</f>
        <v>3</v>
      </c>
      <c r="D28" s="7" t="s">
        <v>13</v>
      </c>
      <c r="E28" s="33"/>
      <c r="F28" s="8">
        <f t="shared" si="1"/>
        <v>0</v>
      </c>
    </row>
    <row r="29" spans="1:6" ht="18" customHeight="1" x14ac:dyDescent="0.25">
      <c r="A29" s="5">
        <v>20</v>
      </c>
      <c r="B29" s="6" t="s">
        <v>46</v>
      </c>
      <c r="C29" s="49">
        <f>[1]OPC!C26</f>
        <v>3</v>
      </c>
      <c r="D29" s="7" t="s">
        <v>13</v>
      </c>
      <c r="E29" s="33"/>
      <c r="F29" s="8">
        <f t="shared" si="1"/>
        <v>0</v>
      </c>
    </row>
    <row r="30" spans="1:6" ht="18" customHeight="1" x14ac:dyDescent="0.25">
      <c r="A30" s="5">
        <v>21</v>
      </c>
      <c r="B30" s="6" t="s">
        <v>26</v>
      </c>
      <c r="C30" s="49">
        <f>[1]OPC!C27</f>
        <v>3</v>
      </c>
      <c r="D30" s="7" t="s">
        <v>13</v>
      </c>
      <c r="E30" s="33"/>
      <c r="F30" s="8">
        <f t="shared" si="1"/>
        <v>0</v>
      </c>
    </row>
    <row r="31" spans="1:6" ht="18" customHeight="1" x14ac:dyDescent="0.25">
      <c r="A31" s="5">
        <v>22</v>
      </c>
      <c r="B31" s="6" t="s">
        <v>27</v>
      </c>
      <c r="C31" s="49">
        <f>[1]OPC!C28</f>
        <v>3</v>
      </c>
      <c r="D31" s="7" t="s">
        <v>13</v>
      </c>
      <c r="E31" s="33"/>
      <c r="F31" s="8">
        <f t="shared" si="1"/>
        <v>0</v>
      </c>
    </row>
    <row r="32" spans="1:6" ht="18" customHeight="1" x14ac:dyDescent="0.25">
      <c r="A32" s="5">
        <v>23</v>
      </c>
      <c r="B32" s="6" t="s">
        <v>15</v>
      </c>
      <c r="C32" s="49">
        <f>[1]OPC!C29</f>
        <v>1</v>
      </c>
      <c r="D32" s="7" t="s">
        <v>13</v>
      </c>
      <c r="E32" s="33"/>
      <c r="F32" s="8">
        <f t="shared" si="1"/>
        <v>0</v>
      </c>
    </row>
    <row r="33" spans="1:7" ht="18" customHeight="1" x14ac:dyDescent="0.25">
      <c r="A33" s="5">
        <v>24</v>
      </c>
      <c r="B33" s="6" t="s">
        <v>14</v>
      </c>
      <c r="C33" s="49">
        <f>[1]OPC!C30</f>
        <v>1</v>
      </c>
      <c r="D33" s="7" t="s">
        <v>6</v>
      </c>
      <c r="E33" s="33"/>
      <c r="F33" s="8">
        <f t="shared" si="1"/>
        <v>0</v>
      </c>
    </row>
    <row r="34" spans="1:7" ht="18" customHeight="1" x14ac:dyDescent="0.25">
      <c r="A34" s="5">
        <v>25</v>
      </c>
      <c r="B34" s="6" t="s">
        <v>36</v>
      </c>
      <c r="C34" s="49">
        <f>[1]OPC!C31</f>
        <v>1</v>
      </c>
      <c r="D34" s="7" t="s">
        <v>13</v>
      </c>
      <c r="E34" s="33"/>
      <c r="F34" s="8">
        <f t="shared" si="1"/>
        <v>0</v>
      </c>
    </row>
    <row r="35" spans="1:7" ht="18" customHeight="1" x14ac:dyDescent="0.25">
      <c r="A35" s="5">
        <v>26</v>
      </c>
      <c r="B35" s="6" t="s">
        <v>29</v>
      </c>
      <c r="C35" s="49">
        <f>[1]OPC!C32</f>
        <v>6</v>
      </c>
      <c r="D35" s="7" t="s">
        <v>13</v>
      </c>
      <c r="E35" s="33"/>
      <c r="F35" s="8">
        <f t="shared" si="1"/>
        <v>0</v>
      </c>
    </row>
    <row r="36" spans="1:7" ht="18" customHeight="1" x14ac:dyDescent="0.25">
      <c r="A36" s="5">
        <v>27</v>
      </c>
      <c r="B36" s="6" t="s">
        <v>17</v>
      </c>
      <c r="C36" s="49">
        <f>[1]OPC!C33</f>
        <v>1</v>
      </c>
      <c r="D36" s="7" t="s">
        <v>13</v>
      </c>
      <c r="E36" s="33"/>
      <c r="F36" s="8">
        <f t="shared" si="1"/>
        <v>0</v>
      </c>
    </row>
    <row r="37" spans="1:7" ht="18" customHeight="1" x14ac:dyDescent="0.25">
      <c r="A37" s="5">
        <v>28</v>
      </c>
      <c r="B37" s="6" t="s">
        <v>18</v>
      </c>
      <c r="C37" s="49">
        <f>[1]OPC!C34</f>
        <v>2</v>
      </c>
      <c r="D37" s="7" t="s">
        <v>13</v>
      </c>
      <c r="E37" s="33"/>
      <c r="F37" s="8">
        <f t="shared" si="1"/>
        <v>0</v>
      </c>
    </row>
    <row r="38" spans="1:7" ht="18" customHeight="1" x14ac:dyDescent="0.25">
      <c r="A38" s="5">
        <v>29</v>
      </c>
      <c r="B38" s="6" t="s">
        <v>45</v>
      </c>
      <c r="C38" s="49">
        <f>[1]OPC!C35</f>
        <v>1</v>
      </c>
      <c r="D38" s="7" t="s">
        <v>13</v>
      </c>
      <c r="E38" s="33"/>
      <c r="F38" s="8">
        <f t="shared" si="1"/>
        <v>0</v>
      </c>
    </row>
    <row r="39" spans="1:7" ht="18" customHeight="1" x14ac:dyDescent="0.25">
      <c r="A39" s="5">
        <v>30</v>
      </c>
      <c r="B39" s="6" t="s">
        <v>22</v>
      </c>
      <c r="C39" s="49">
        <f>[1]OPC!C36</f>
        <v>1</v>
      </c>
      <c r="D39" s="7" t="s">
        <v>6</v>
      </c>
      <c r="E39" s="33"/>
      <c r="F39" s="8">
        <f t="shared" si="1"/>
        <v>0</v>
      </c>
    </row>
    <row r="40" spans="1:7" ht="18" customHeight="1" x14ac:dyDescent="0.25">
      <c r="A40" s="5">
        <v>31</v>
      </c>
      <c r="B40" s="6" t="s">
        <v>40</v>
      </c>
      <c r="C40" s="49">
        <f>[1]OPC!C37</f>
        <v>3</v>
      </c>
      <c r="D40" s="7" t="s">
        <v>13</v>
      </c>
      <c r="E40" s="33"/>
      <c r="F40" s="8">
        <f t="shared" si="1"/>
        <v>0</v>
      </c>
    </row>
    <row r="41" spans="1:7" ht="18" customHeight="1" x14ac:dyDescent="0.25">
      <c r="A41" s="5">
        <v>32</v>
      </c>
      <c r="B41" s="6" t="s">
        <v>54</v>
      </c>
      <c r="C41" s="49">
        <f>[1]OPC!C38</f>
        <v>1</v>
      </c>
      <c r="D41" s="7" t="s">
        <v>6</v>
      </c>
      <c r="E41" s="33"/>
      <c r="F41" s="8">
        <f t="shared" si="1"/>
        <v>0</v>
      </c>
    </row>
    <row r="42" spans="1:7" ht="18" customHeight="1" x14ac:dyDescent="0.25">
      <c r="A42" s="5">
        <v>33</v>
      </c>
      <c r="B42" s="6" t="s">
        <v>43</v>
      </c>
      <c r="C42" s="49">
        <f>[1]OPC!C39</f>
        <v>1</v>
      </c>
      <c r="D42" s="7" t="s">
        <v>6</v>
      </c>
      <c r="E42" s="33"/>
      <c r="F42" s="8">
        <f t="shared" si="1"/>
        <v>0</v>
      </c>
    </row>
    <row r="43" spans="1:7" ht="18" customHeight="1" x14ac:dyDescent="0.25">
      <c r="A43" s="5">
        <v>34</v>
      </c>
      <c r="B43" s="6" t="s">
        <v>42</v>
      </c>
      <c r="C43" s="49">
        <f>[1]OPC!C40</f>
        <v>1</v>
      </c>
      <c r="D43" s="7" t="s">
        <v>6</v>
      </c>
      <c r="E43" s="33"/>
      <c r="F43" s="8">
        <f t="shared" si="1"/>
        <v>0</v>
      </c>
      <c r="G43" s="12"/>
    </row>
    <row r="44" spans="1:7" ht="18" customHeight="1" x14ac:dyDescent="0.25">
      <c r="A44" s="5">
        <v>35</v>
      </c>
      <c r="B44" s="6" t="s">
        <v>51</v>
      </c>
      <c r="C44" s="49">
        <f>[1]OPC!C41</f>
        <v>1</v>
      </c>
      <c r="D44" s="7" t="s">
        <v>6</v>
      </c>
      <c r="E44" s="33"/>
      <c r="F44" s="8">
        <f t="shared" si="1"/>
        <v>0</v>
      </c>
      <c r="G44" s="12"/>
    </row>
    <row r="45" spans="1:7" ht="18" customHeight="1" x14ac:dyDescent="0.25">
      <c r="A45" s="5">
        <v>36</v>
      </c>
      <c r="B45" s="6" t="s">
        <v>44</v>
      </c>
      <c r="C45" s="49">
        <f>[1]OPC!C42</f>
        <v>1</v>
      </c>
      <c r="D45" s="7" t="s">
        <v>6</v>
      </c>
      <c r="E45" s="33"/>
      <c r="F45" s="8">
        <f t="shared" si="1"/>
        <v>0</v>
      </c>
    </row>
    <row r="46" spans="1:7" ht="18" customHeight="1" x14ac:dyDescent="0.25">
      <c r="A46" s="5">
        <v>37</v>
      </c>
      <c r="B46" s="6" t="s">
        <v>41</v>
      </c>
      <c r="C46" s="49">
        <f>[1]OPC!C43</f>
        <v>15.598765432098766</v>
      </c>
      <c r="D46" s="7" t="s">
        <v>24</v>
      </c>
      <c r="E46" s="33"/>
      <c r="F46" s="8">
        <f t="shared" si="1"/>
        <v>0</v>
      </c>
    </row>
    <row r="47" spans="1:7" ht="18" customHeight="1" x14ac:dyDescent="0.25">
      <c r="A47" s="5">
        <v>38</v>
      </c>
      <c r="B47" s="6" t="s">
        <v>58</v>
      </c>
      <c r="C47" s="49">
        <f>[1]OPC!C44</f>
        <v>15</v>
      </c>
      <c r="D47" s="7" t="s">
        <v>24</v>
      </c>
      <c r="E47" s="33"/>
      <c r="F47" s="8">
        <f t="shared" si="1"/>
        <v>0</v>
      </c>
    </row>
    <row r="48" spans="1:7" ht="18" customHeight="1" x14ac:dyDescent="0.25">
      <c r="A48" s="5">
        <v>39</v>
      </c>
      <c r="B48" s="6" t="s">
        <v>52</v>
      </c>
      <c r="C48" s="49">
        <f>[1]OPC!C45</f>
        <v>1</v>
      </c>
      <c r="D48" s="7" t="s">
        <v>6</v>
      </c>
      <c r="E48" s="33"/>
      <c r="F48" s="8">
        <f t="shared" si="1"/>
        <v>0</v>
      </c>
    </row>
    <row r="49" spans="1:8" ht="18" customHeight="1" x14ac:dyDescent="0.25">
      <c r="A49" s="5">
        <v>40</v>
      </c>
      <c r="B49" s="6" t="s">
        <v>33</v>
      </c>
      <c r="C49" s="49">
        <f>[1]OPC!C46</f>
        <v>1</v>
      </c>
      <c r="D49" s="7" t="s">
        <v>6</v>
      </c>
      <c r="E49" s="33"/>
      <c r="F49" s="8">
        <f t="shared" si="1"/>
        <v>0</v>
      </c>
    </row>
    <row r="50" spans="1:8" ht="18" customHeight="1" x14ac:dyDescent="0.25">
      <c r="A50" s="5">
        <v>41</v>
      </c>
      <c r="B50" s="6" t="s">
        <v>21</v>
      </c>
      <c r="C50" s="49">
        <f>[1]OPC!C47</f>
        <v>1</v>
      </c>
      <c r="D50" s="7" t="s">
        <v>6</v>
      </c>
      <c r="E50" s="33"/>
      <c r="F50" s="8">
        <f t="shared" si="1"/>
        <v>0</v>
      </c>
    </row>
    <row r="51" spans="1:8" ht="18" customHeight="1" x14ac:dyDescent="0.25">
      <c r="A51" s="5">
        <v>42</v>
      </c>
      <c r="B51" s="6" t="s">
        <v>48</v>
      </c>
      <c r="C51" s="49">
        <f>[1]OPC!C48</f>
        <v>100</v>
      </c>
      <c r="D51" s="7" t="s">
        <v>49</v>
      </c>
      <c r="E51" s="33"/>
      <c r="F51" s="8">
        <f t="shared" si="1"/>
        <v>0</v>
      </c>
    </row>
    <row r="52" spans="1:8" ht="18" customHeight="1" x14ac:dyDescent="0.25">
      <c r="A52" s="5">
        <v>43</v>
      </c>
      <c r="B52" s="6" t="s">
        <v>55</v>
      </c>
      <c r="C52" s="49">
        <f>[1]OPC!C49</f>
        <v>20</v>
      </c>
      <c r="D52" s="7" t="s">
        <v>49</v>
      </c>
      <c r="E52" s="33"/>
      <c r="F52" s="8">
        <f t="shared" si="1"/>
        <v>0</v>
      </c>
    </row>
    <row r="53" spans="1:8" ht="18" customHeight="1" x14ac:dyDescent="0.25">
      <c r="A53" s="5">
        <v>44</v>
      </c>
      <c r="B53" s="6" t="s">
        <v>57</v>
      </c>
      <c r="C53" s="49">
        <f>[1]OPC!C50</f>
        <v>10</v>
      </c>
      <c r="D53" s="7" t="s">
        <v>49</v>
      </c>
      <c r="E53" s="33"/>
      <c r="F53" s="8">
        <f t="shared" si="1"/>
        <v>0</v>
      </c>
    </row>
    <row r="54" spans="1:8" ht="18" customHeight="1" x14ac:dyDescent="0.25">
      <c r="A54" s="5">
        <v>45</v>
      </c>
      <c r="B54" s="6" t="s">
        <v>50</v>
      </c>
      <c r="C54" s="49">
        <f>[1]OPC!C51</f>
        <v>120</v>
      </c>
      <c r="D54" s="7" t="s">
        <v>49</v>
      </c>
      <c r="E54" s="33"/>
      <c r="F54" s="8">
        <f t="shared" si="1"/>
        <v>0</v>
      </c>
    </row>
    <row r="55" spans="1:8" ht="18" customHeight="1" x14ac:dyDescent="0.25">
      <c r="A55" s="5">
        <v>46</v>
      </c>
      <c r="B55" s="6" t="s">
        <v>20</v>
      </c>
      <c r="C55" s="49">
        <f>[1]OPC!C52</f>
        <v>1</v>
      </c>
      <c r="D55" s="7" t="s">
        <v>6</v>
      </c>
      <c r="E55" s="33"/>
      <c r="F55" s="8">
        <f t="shared" si="1"/>
        <v>0</v>
      </c>
      <c r="G55" s="12"/>
      <c r="H55" s="12"/>
    </row>
    <row r="56" spans="1:8" ht="18" customHeight="1" thickBot="1" x14ac:dyDescent="0.3">
      <c r="A56" s="20" t="s">
        <v>11</v>
      </c>
      <c r="B56" s="21"/>
      <c r="C56" s="48"/>
      <c r="D56" s="21"/>
      <c r="E56" s="22"/>
      <c r="F56" s="9">
        <f>SUM(F16:F55)</f>
        <v>0</v>
      </c>
      <c r="G56" s="12"/>
      <c r="H56" s="12"/>
    </row>
    <row r="57" spans="1:8" ht="18" customHeight="1" thickBot="1" x14ac:dyDescent="0.3">
      <c r="A57" s="20" t="s">
        <v>63</v>
      </c>
      <c r="B57" s="21"/>
      <c r="C57" s="48"/>
      <c r="D57" s="21"/>
      <c r="E57" s="22"/>
      <c r="F57" s="9">
        <f>SUM(F56+F14)</f>
        <v>0</v>
      </c>
    </row>
    <row r="58" spans="1:8" ht="18" customHeight="1" x14ac:dyDescent="0.25">
      <c r="A58" s="5">
        <v>47</v>
      </c>
      <c r="B58" s="6" t="s">
        <v>53</v>
      </c>
      <c r="C58" s="50">
        <v>0.1</v>
      </c>
      <c r="D58" s="7" t="s">
        <v>6</v>
      </c>
      <c r="E58" s="29">
        <v>0.1</v>
      </c>
      <c r="F58" s="8">
        <f>F57*E58</f>
        <v>0</v>
      </c>
    </row>
    <row r="59" spans="1:8" ht="46.5" customHeight="1" thickBot="1" x14ac:dyDescent="0.3">
      <c r="A59" s="53" t="s">
        <v>62</v>
      </c>
      <c r="B59" s="54"/>
      <c r="C59" s="54"/>
      <c r="D59" s="23"/>
      <c r="E59" s="24"/>
      <c r="F59" s="9">
        <f>SUM(F57:F58)</f>
        <v>0</v>
      </c>
    </row>
    <row r="60" spans="1:8" ht="12.95" customHeight="1" x14ac:dyDescent="0.25"/>
  </sheetData>
  <sheetProtection algorithmName="SHA-512" hashValue="tyWUL0lGYDcGPRbPZo3lv/SKGoxOBivZKVC2QMGG06lC09j/34fmkynn1aXYpYdAtxCFLUTeo5YtbPT8MFRb/A==" saltValue="0PisLDA2baQXnAgtbN3GZw==" spinCount="100000" sheet="1" objects="1" scenarios="1"/>
  <mergeCells count="1">
    <mergeCell ref="A59:C59"/>
  </mergeCells>
  <pageMargins left="0.7" right="0.7" top="0.75" bottom="0.75" header="0.3" footer="0.3"/>
  <pageSetup scale="67" fitToHeight="2" orientation="portrait" r:id="rId1"/>
  <headerFooter>
    <oddHeader>&amp;RIFBC No. 21-TA003505AJ</oddHeader>
    <oddFooter>&amp;LBidder Name:___________________________________
Authorized Signature:___________________________________
Electronic signatures are accepted.
&amp;RAPPENDIX  K - &amp;P</oddFooter>
  </headerFooter>
  <rowBreaks count="1" manualBreakCount="1">
    <brk id="5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157F849FB2442AC9C0CFCF5827735" ma:contentTypeVersion="18" ma:contentTypeDescription="Create a new document." ma:contentTypeScope="" ma:versionID="5dfd52c1d2e7cc6b7a60e587ba7d66c5">
  <xsd:schema xmlns:xsd="http://www.w3.org/2001/XMLSchema" xmlns:xs="http://www.w3.org/2001/XMLSchema" xmlns:p="http://schemas.microsoft.com/office/2006/metadata/properties" xmlns:ns1="http://schemas.microsoft.com/sharepoint/v3" xmlns:ns3="c18e8617-fc0f-4dda-a87a-c0ec120ddf92" xmlns:ns4="bc03ddf6-fe8a-4d44-97a0-f0fdc309a416" xmlns:ns5="0b780ac1-d918-4cac-a420-7a4b9dcb3c0a" targetNamespace="http://schemas.microsoft.com/office/2006/metadata/properties" ma:root="true" ma:fieldsID="3bb500c6f4c0ef3f8396451c63067996" ns1:_="" ns3:_="" ns4:_="" ns5:_="">
    <xsd:import namespace="http://schemas.microsoft.com/sharepoint/v3"/>
    <xsd:import namespace="c18e8617-fc0f-4dda-a87a-c0ec120ddf92"/>
    <xsd:import namespace="bc03ddf6-fe8a-4d44-97a0-f0fdc309a416"/>
    <xsd:import namespace="0b780ac1-d918-4cac-a420-7a4b9dcb3c0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3ddf6-fe8a-4d44-97a0-f0fdc309a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0ac1-d918-4cac-a420-7a4b9dcb3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81a52b0-d0f4-44f0-98bb-0d102f5fd161" ContentTypeId="0x0101" PreviousValue="false"/>
</file>

<file path=customXml/itemProps1.xml><?xml version="1.0" encoding="utf-8"?>
<ds:datastoreItem xmlns:ds="http://schemas.openxmlformats.org/officeDocument/2006/customXml" ds:itemID="{067708C8-D061-4926-8610-89B667B4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8e8617-fc0f-4dda-a87a-c0ec120ddf92"/>
    <ds:schemaRef ds:uri="bc03ddf6-fe8a-4d44-97a0-f0fdc309a416"/>
    <ds:schemaRef ds:uri="0b780ac1-d918-4cac-a420-7a4b9dcb3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5D24A-21BF-4FB4-A5DE-6E1F918E2309}">
  <ds:schemaRefs>
    <ds:schemaRef ds:uri="http://schemas.microsoft.com/office/2006/metadata/properties"/>
    <ds:schemaRef ds:uri="0b780ac1-d918-4cac-a420-7a4b9dcb3c0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c03ddf6-fe8a-4d44-97a0-f0fdc309a416"/>
    <ds:schemaRef ds:uri="http://purl.org/dc/elements/1.1/"/>
    <ds:schemaRef ds:uri="c18e8617-fc0f-4dda-a87a-c0ec120ddf92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40791-86BA-459C-8620-EA0F1EBAA7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018B35-458A-4BE2-B67E-FFA6BD8AE08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3EC27A4-F2FA-4E46-8345-EECAE8FE975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</vt:lpstr>
      <vt:lpstr>BID B</vt:lpstr>
      <vt:lpstr>'BID A'!Print_Area</vt:lpstr>
      <vt:lpstr>'BID B'!Print_Area</vt:lpstr>
      <vt:lpstr>'BID A'!Print_Titles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Bierhorst, Gabby</dc:creator>
  <cp:lastModifiedBy>Abigail Jenkins</cp:lastModifiedBy>
  <cp:lastPrinted>2020-10-14T14:05:19Z</cp:lastPrinted>
  <dcterms:created xsi:type="dcterms:W3CDTF">2020-04-13T13:31:10Z</dcterms:created>
  <dcterms:modified xsi:type="dcterms:W3CDTF">2020-10-14T14:06:25Z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0x0101008C8157F849FB2442AC9C0CFCF5827735</vt:lpwstr>
  </property>
</Properties>
</file>