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0\20-TA003450AJ Satellite Lift Stateion R &amp; R 2020 Group 2\Working Docs\Solicitation Docs\"/>
    </mc:Choice>
  </mc:AlternateContent>
  <xr:revisionPtr revIDLastSave="0" documentId="13_ncr:1_{2EA58917-8F30-4BBD-8459-47C7BF69976C}" xr6:coauthVersionLast="37" xr6:coauthVersionMax="44" xr10:uidLastSave="{00000000-0000-0000-0000-000000000000}"/>
  <workbookProtection workbookAlgorithmName="SHA-512" workbookHashValue="vuAblWOevZOjqV9rNFnhdxOLmnMeFQEqSQFzvAYv3yG6PpDMNoOmZlc8e9ZRHN61V3lNfLyfT6dD3wAzoT3CdA==" workbookSaltValue="Dd4ctfO5yvBNo2Rtjc64AQ==" workbookSpinCount="100000" lockStructure="1"/>
  <bookViews>
    <workbookView xWindow="0" yWindow="0" windowWidth="28395" windowHeight="15600" tabRatio="882" firstSheet="1" activeTab="1" xr2:uid="{00000000-000D-0000-FFFF-FFFF00000000}"/>
  </bookViews>
  <sheets>
    <sheet name="Appendix K Bid Form PDF" sheetId="35" state="hidden" r:id="rId1"/>
    <sheet name="Appendix K Bid Form" sheetId="34" r:id="rId2"/>
  </sheets>
  <definedNames>
    <definedName name="_xlnm.Print_Area">#REF!</definedName>
    <definedName name="_xlnm.Print_Titles" localSheetId="1">'Appendix K Bid Form'!$1:$5</definedName>
    <definedName name="_xlnm.Print_Titles" localSheetId="0">'Appendix K Bid Form PDF'!$1:$5</definedName>
    <definedName name="Second_Print_Area" localSheetId="0">#REF!</definedName>
    <definedName name="Second_Print_Area">#REF!</definedName>
  </definedNames>
  <calcPr calcId="179021" calcMode="autoNoTable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55" i="35" l="1"/>
  <c r="A258" i="35" s="1"/>
  <c r="A259" i="35" s="1"/>
  <c r="A260" i="35" s="1"/>
  <c r="A251" i="35"/>
  <c r="A252" i="35" s="1"/>
  <c r="A253" i="35" s="1"/>
  <c r="A254" i="35" s="1"/>
  <c r="A170" i="35"/>
  <c r="A90" i="35"/>
  <c r="A91" i="35" s="1"/>
  <c r="A92" i="35" s="1"/>
  <c r="A93" i="35" s="1"/>
  <c r="A89" i="35"/>
  <c r="A8" i="35"/>
  <c r="A94" i="35" l="1"/>
  <c r="A95" i="35" s="1"/>
  <c r="A96" i="35"/>
  <c r="A171" i="35"/>
  <c r="A172" i="35" s="1"/>
  <c r="A173" i="35" s="1"/>
  <c r="A174" i="35" s="1"/>
  <c r="A256" i="35"/>
  <c r="A257" i="35" s="1"/>
  <c r="A261" i="35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9" i="35"/>
  <c r="A10" i="35" s="1"/>
  <c r="A11" i="35" s="1"/>
  <c r="A12" i="35" s="1"/>
  <c r="A283" i="35" l="1"/>
  <c r="A284" i="35" s="1"/>
  <c r="A285" i="35" s="1"/>
  <c r="A286" i="35" s="1"/>
  <c r="A287" i="35" s="1"/>
  <c r="A288" i="35" s="1"/>
  <c r="A289" i="35" s="1"/>
  <c r="A290" i="35" s="1"/>
  <c r="A291" i="35" s="1"/>
  <c r="A277" i="35"/>
  <c r="A99" i="35"/>
  <c r="A97" i="35"/>
  <c r="A175" i="35"/>
  <c r="A176" i="35" s="1"/>
  <c r="A177" i="35"/>
  <c r="A13" i="35"/>
  <c r="A14" i="35" s="1"/>
  <c r="A15" i="35"/>
  <c r="A98" i="35" l="1"/>
  <c r="A100" i="35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293" i="35"/>
  <c r="A294" i="35" s="1"/>
  <c r="A295" i="35" s="1"/>
  <c r="A296" i="35" s="1"/>
  <c r="A297" i="35" s="1"/>
  <c r="A298" i="35" s="1"/>
  <c r="A292" i="35"/>
  <c r="A278" i="35"/>
  <c r="A279" i="35" s="1"/>
  <c r="A280" i="35" s="1"/>
  <c r="A281" i="35" s="1"/>
  <c r="A282" i="35" s="1"/>
  <c r="A18" i="35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16" i="35"/>
  <c r="A178" i="35"/>
  <c r="A180" i="35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40" i="35" l="1"/>
  <c r="A41" i="35" s="1"/>
  <c r="A42" i="35" s="1"/>
  <c r="A43" i="35" s="1"/>
  <c r="A44" i="35" s="1"/>
  <c r="A45" i="35" s="1"/>
  <c r="A46" i="35" s="1"/>
  <c r="A47" i="35" s="1"/>
  <c r="A48" i="35" s="1"/>
  <c r="A34" i="35"/>
  <c r="A35" i="35" s="1"/>
  <c r="A36" i="35" s="1"/>
  <c r="A37" i="35" s="1"/>
  <c r="A38" i="35" s="1"/>
  <c r="A39" i="35" s="1"/>
  <c r="A323" i="35"/>
  <c r="A324" i="35" s="1"/>
  <c r="A326" i="35" s="1"/>
  <c r="A17" i="35"/>
  <c r="A299" i="35"/>
  <c r="A300" i="35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115" i="35"/>
  <c r="A121" i="35"/>
  <c r="A122" i="35" s="1"/>
  <c r="A123" i="35" s="1"/>
  <c r="A124" i="35" s="1"/>
  <c r="A125" i="35" s="1"/>
  <c r="A126" i="35" s="1"/>
  <c r="A127" i="35" s="1"/>
  <c r="A128" i="35" s="1"/>
  <c r="A129" i="35" s="1"/>
  <c r="A202" i="35"/>
  <c r="A203" i="35" s="1"/>
  <c r="A204" i="35" s="1"/>
  <c r="A205" i="35" s="1"/>
  <c r="A206" i="35" s="1"/>
  <c r="A207" i="35" s="1"/>
  <c r="A208" i="35" s="1"/>
  <c r="A209" i="35" s="1"/>
  <c r="A210" i="35" s="1"/>
  <c r="A196" i="35"/>
  <c r="A197" i="35" s="1"/>
  <c r="A198" i="35" s="1"/>
  <c r="A199" i="35" s="1"/>
  <c r="A200" i="35" s="1"/>
  <c r="A201" i="35" s="1"/>
  <c r="A179" i="35"/>
  <c r="A211" i="35" l="1"/>
  <c r="A212" i="35"/>
  <c r="A213" i="35" s="1"/>
  <c r="A214" i="35" s="1"/>
  <c r="A215" i="35" s="1"/>
  <c r="A216" i="35" s="1"/>
  <c r="A217" i="35" s="1"/>
  <c r="A116" i="35"/>
  <c r="A130" i="35"/>
  <c r="A131" i="35"/>
  <c r="A132" i="35" s="1"/>
  <c r="A133" i="35" s="1"/>
  <c r="A134" i="35" s="1"/>
  <c r="A135" i="35" s="1"/>
  <c r="A136" i="35" s="1"/>
  <c r="A50" i="35"/>
  <c r="A51" i="35" s="1"/>
  <c r="A52" i="35" s="1"/>
  <c r="A53" i="35" s="1"/>
  <c r="A54" i="35" s="1"/>
  <c r="A55" i="35" s="1"/>
  <c r="A49" i="35"/>
  <c r="A57" i="35" l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56" i="35"/>
  <c r="A117" i="35"/>
  <c r="A219" i="35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18" i="35"/>
  <c r="A137" i="35"/>
  <c r="A138" i="35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18" i="35" l="1"/>
  <c r="A119" i="35" s="1"/>
  <c r="A120" i="35" s="1"/>
  <c r="A161" i="35" s="1"/>
  <c r="A162" i="35" s="1"/>
  <c r="A164" i="35"/>
  <c r="A80" i="35"/>
  <c r="A81" i="35" s="1"/>
  <c r="A83" i="35"/>
  <c r="A242" i="35"/>
  <c r="A243" i="35" s="1"/>
  <c r="A245" i="35"/>
  <c r="G324" i="34" l="1"/>
  <c r="G323" i="34"/>
  <c r="G321" i="34"/>
  <c r="G320" i="34"/>
  <c r="G318" i="34"/>
  <c r="G317" i="34"/>
  <c r="G316" i="34"/>
  <c r="G314" i="34"/>
  <c r="G313" i="34"/>
  <c r="G312" i="34"/>
  <c r="G311" i="34"/>
  <c r="G310" i="34"/>
  <c r="G309" i="34"/>
  <c r="G307" i="34"/>
  <c r="G306" i="34"/>
  <c r="G305" i="34"/>
  <c r="G304" i="34"/>
  <c r="G303" i="34"/>
  <c r="G302" i="34"/>
  <c r="G301" i="34"/>
  <c r="G300" i="34"/>
  <c r="G299" i="34"/>
  <c r="G298" i="34"/>
  <c r="G297" i="34"/>
  <c r="G296" i="34"/>
  <c r="G295" i="34"/>
  <c r="G294" i="34"/>
  <c r="G292" i="34"/>
  <c r="G290" i="34"/>
  <c r="G289" i="34"/>
  <c r="G287" i="34"/>
  <c r="G282" i="34"/>
  <c r="G281" i="34"/>
  <c r="G275" i="34"/>
  <c r="G274" i="34"/>
  <c r="G266" i="34"/>
  <c r="G250" i="34"/>
  <c r="G243" i="34"/>
  <c r="G242" i="34"/>
  <c r="G233" i="34"/>
  <c r="G232" i="34"/>
  <c r="G231" i="34"/>
  <c r="G230" i="34"/>
  <c r="G229" i="34"/>
  <c r="G228" i="34"/>
  <c r="G226" i="34"/>
  <c r="G225" i="34"/>
  <c r="G224" i="34"/>
  <c r="G223" i="34"/>
  <c r="G221" i="34"/>
  <c r="G220" i="34"/>
  <c r="G219" i="34"/>
  <c r="G218" i="34"/>
  <c r="G217" i="34"/>
  <c r="G216" i="34"/>
  <c r="G215" i="34"/>
  <c r="G214" i="34"/>
  <c r="G213" i="34"/>
  <c r="G211" i="34"/>
  <c r="G209" i="34"/>
  <c r="G208" i="34"/>
  <c r="G207" i="34"/>
  <c r="G205" i="34"/>
  <c r="G204" i="34"/>
  <c r="G203" i="34"/>
  <c r="G202" i="34"/>
  <c r="G199" i="34"/>
  <c r="G198" i="34"/>
  <c r="G196" i="34"/>
  <c r="G193" i="34"/>
  <c r="G192" i="34"/>
  <c r="G191" i="34"/>
  <c r="G190" i="34"/>
  <c r="G189" i="34"/>
  <c r="G188" i="34"/>
  <c r="G185" i="34"/>
  <c r="G183" i="34"/>
  <c r="G181" i="34"/>
  <c r="G180" i="34"/>
  <c r="G178" i="34"/>
  <c r="G175" i="34"/>
  <c r="G173" i="34"/>
  <c r="G172" i="34"/>
  <c r="G171" i="34"/>
  <c r="G170" i="34"/>
  <c r="G169" i="34"/>
  <c r="G162" i="34"/>
  <c r="G161" i="34"/>
  <c r="G157" i="34"/>
  <c r="G153" i="34"/>
  <c r="G150" i="34"/>
  <c r="G146" i="34"/>
  <c r="G144" i="34"/>
  <c r="G143" i="34"/>
  <c r="G142" i="34"/>
  <c r="G140" i="34"/>
  <c r="G139" i="34"/>
  <c r="G138" i="34"/>
  <c r="G137" i="34"/>
  <c r="G136" i="34"/>
  <c r="G135" i="34"/>
  <c r="G134" i="34"/>
  <c r="G133" i="34"/>
  <c r="G132" i="34"/>
  <c r="G130" i="34"/>
  <c r="G128" i="34"/>
  <c r="G127" i="34"/>
  <c r="G122" i="34"/>
  <c r="G117" i="34"/>
  <c r="G116" i="34"/>
  <c r="G112" i="34"/>
  <c r="G110" i="34"/>
  <c r="G109" i="34"/>
  <c r="G108" i="34"/>
  <c r="G107" i="34"/>
  <c r="G106" i="34"/>
  <c r="G105" i="34"/>
  <c r="G104" i="34"/>
  <c r="G103" i="34"/>
  <c r="G102" i="34"/>
  <c r="G101" i="34"/>
  <c r="G100" i="34"/>
  <c r="G99" i="34"/>
  <c r="G98" i="34"/>
  <c r="G95" i="34"/>
  <c r="G92" i="34"/>
  <c r="G91" i="34"/>
  <c r="G90" i="34"/>
  <c r="G89" i="34"/>
  <c r="G88" i="34"/>
  <c r="G81" i="34"/>
  <c r="G80" i="34"/>
  <c r="G71" i="34"/>
  <c r="G70" i="34"/>
  <c r="G69" i="34"/>
  <c r="G63" i="34"/>
  <c r="G62" i="34"/>
  <c r="G61" i="34"/>
  <c r="G60" i="34"/>
  <c r="G59" i="34"/>
  <c r="G58" i="34"/>
  <c r="G57" i="34"/>
  <c r="G56" i="34"/>
  <c r="G55" i="34"/>
  <c r="G54" i="34"/>
  <c r="G53" i="34"/>
  <c r="G52" i="34"/>
  <c r="G50" i="34"/>
  <c r="G49" i="34"/>
  <c r="G47" i="34"/>
  <c r="G46" i="34"/>
  <c r="G45" i="34"/>
  <c r="G43" i="34"/>
  <c r="G42" i="34"/>
  <c r="G41" i="34"/>
  <c r="G40" i="34"/>
  <c r="G37" i="34"/>
  <c r="G36" i="34"/>
  <c r="G34" i="34"/>
  <c r="G31" i="34"/>
  <c r="G30" i="34"/>
  <c r="G29" i="34"/>
  <c r="G28" i="34"/>
  <c r="G27" i="34"/>
  <c r="G26" i="34"/>
  <c r="G23" i="34"/>
  <c r="G21" i="34"/>
  <c r="G19" i="34"/>
  <c r="G18" i="34"/>
  <c r="G16" i="34"/>
  <c r="G11" i="34"/>
  <c r="G10" i="34"/>
  <c r="G9" i="34"/>
  <c r="G8" i="34"/>
  <c r="G7" i="34"/>
  <c r="G160" i="34" l="1"/>
  <c r="G163" i="34" s="1"/>
  <c r="G164" i="34" s="1"/>
  <c r="G165" i="34" s="1"/>
  <c r="G241" i="34"/>
  <c r="G244" i="34" s="1"/>
  <c r="G322" i="34"/>
  <c r="G325" i="34" s="1"/>
  <c r="G326" i="34" s="1"/>
  <c r="G79" i="34"/>
  <c r="G82" i="34" s="1"/>
  <c r="G83" i="34" s="1"/>
  <c r="G84" i="34" s="1"/>
  <c r="A251" i="34"/>
  <c r="A170" i="34"/>
  <c r="A171" i="34" s="1"/>
  <c r="A89" i="34"/>
  <c r="A90" i="34" s="1"/>
  <c r="G245" i="34" l="1"/>
  <c r="G246" i="34" s="1"/>
  <c r="G327" i="34"/>
  <c r="A252" i="34"/>
  <c r="A253" i="34" s="1"/>
  <c r="A254" i="34" s="1"/>
  <c r="A255" i="34" s="1"/>
  <c r="A172" i="34"/>
  <c r="A173" i="34" s="1"/>
  <c r="A174" i="34" s="1"/>
  <c r="A91" i="34"/>
  <c r="A92" i="34" s="1"/>
  <c r="A93" i="34" s="1"/>
  <c r="G328" i="34" l="1"/>
  <c r="A256" i="34"/>
  <c r="A257" i="34" s="1"/>
  <c r="A258" i="34"/>
  <c r="A177" i="34"/>
  <c r="A175" i="34"/>
  <c r="A96" i="34"/>
  <c r="A94" i="34"/>
  <c r="A95" i="34" s="1"/>
  <c r="A259" i="34" l="1"/>
  <c r="A261" i="34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176" i="34"/>
  <c r="A180" i="34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78" i="34"/>
  <c r="A179" i="34" s="1"/>
  <c r="A99" i="34"/>
  <c r="A97" i="34"/>
  <c r="A283" i="34" l="1"/>
  <c r="A284" i="34" s="1"/>
  <c r="A285" i="34" s="1"/>
  <c r="A286" i="34" s="1"/>
  <c r="A287" i="34" s="1"/>
  <c r="A288" i="34" s="1"/>
  <c r="A289" i="34" s="1"/>
  <c r="A290" i="34" s="1"/>
  <c r="A291" i="34" s="1"/>
  <c r="A277" i="34"/>
  <c r="A278" i="34" s="1"/>
  <c r="A279" i="34" s="1"/>
  <c r="A280" i="34" s="1"/>
  <c r="A281" i="34" s="1"/>
  <c r="A282" i="34" s="1"/>
  <c r="A260" i="34"/>
  <c r="A100" i="34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202" i="34"/>
  <c r="A203" i="34" s="1"/>
  <c r="A204" i="34" s="1"/>
  <c r="A205" i="34" s="1"/>
  <c r="A206" i="34" s="1"/>
  <c r="A207" i="34" s="1"/>
  <c r="A208" i="34" s="1"/>
  <c r="A209" i="34" s="1"/>
  <c r="A210" i="34" s="1"/>
  <c r="A196" i="34"/>
  <c r="A197" i="34" s="1"/>
  <c r="A198" i="34" s="1"/>
  <c r="A199" i="34" s="1"/>
  <c r="A200" i="34" s="1"/>
  <c r="A201" i="34" s="1"/>
  <c r="A98" i="34"/>
  <c r="A121" i="34" l="1"/>
  <c r="A122" i="34" s="1"/>
  <c r="A123" i="34" s="1"/>
  <c r="A124" i="34" s="1"/>
  <c r="A125" i="34" s="1"/>
  <c r="A126" i="34" s="1"/>
  <c r="A127" i="34" s="1"/>
  <c r="A128" i="34" s="1"/>
  <c r="A129" i="34" s="1"/>
  <c r="A131" i="34" s="1"/>
  <c r="A132" i="34" s="1"/>
  <c r="A133" i="34" s="1"/>
  <c r="A134" i="34" s="1"/>
  <c r="A135" i="34" s="1"/>
  <c r="A136" i="34" s="1"/>
  <c r="A292" i="34"/>
  <c r="A293" i="34"/>
  <c r="A294" i="34" s="1"/>
  <c r="A295" i="34" s="1"/>
  <c r="A296" i="34" s="1"/>
  <c r="A297" i="34" s="1"/>
  <c r="A298" i="34" s="1"/>
  <c r="A212" i="34"/>
  <c r="A213" i="34" s="1"/>
  <c r="A214" i="34" s="1"/>
  <c r="A215" i="34" s="1"/>
  <c r="A216" i="34" s="1"/>
  <c r="A217" i="34" s="1"/>
  <c r="A211" i="34"/>
  <c r="A130" i="34" l="1"/>
  <c r="A300" i="34"/>
  <c r="A301" i="34" s="1"/>
  <c r="A302" i="34" s="1"/>
  <c r="A303" i="34" s="1"/>
  <c r="A304" i="34" s="1"/>
  <c r="A305" i="34" s="1"/>
  <c r="A306" i="34" s="1"/>
  <c r="A307" i="34" s="1"/>
  <c r="A308" i="34" s="1"/>
  <c r="A309" i="34" s="1"/>
  <c r="A310" i="34" s="1"/>
  <c r="A311" i="34" s="1"/>
  <c r="A312" i="34" s="1"/>
  <c r="A313" i="34" s="1"/>
  <c r="A314" i="34" s="1"/>
  <c r="A315" i="34" s="1"/>
  <c r="A316" i="34" s="1"/>
  <c r="A317" i="34" s="1"/>
  <c r="A318" i="34" s="1"/>
  <c r="A319" i="34" s="1"/>
  <c r="A320" i="34" s="1"/>
  <c r="A321" i="34" s="1"/>
  <c r="A299" i="34"/>
  <c r="A219" i="34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18" i="34"/>
  <c r="A138" i="34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37" i="34"/>
  <c r="A161" i="34" l="1"/>
  <c r="A162" i="34" s="1"/>
  <c r="A242" i="34"/>
  <c r="A243" i="34" s="1"/>
  <c r="A245" i="34" s="1"/>
  <c r="A323" i="34"/>
  <c r="A164" i="34"/>
  <c r="A8" i="34"/>
  <c r="A324" i="34" l="1"/>
  <c r="A326" i="34"/>
  <c r="A9" i="34"/>
  <c r="A10" i="34" s="1"/>
  <c r="A11" i="34" s="1"/>
  <c r="A12" i="34" s="1"/>
  <c r="A15" i="34" l="1"/>
  <c r="A13" i="34"/>
  <c r="A14" i="34" s="1"/>
  <c r="A18" i="34" l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16" i="34"/>
  <c r="A17" i="34" l="1"/>
  <c r="A40" i="34"/>
  <c r="A41" i="34" s="1"/>
  <c r="A42" i="34" s="1"/>
  <c r="A43" i="34" s="1"/>
  <c r="A44" i="34" s="1"/>
  <c r="A45" i="34" s="1"/>
  <c r="A46" i="34" s="1"/>
  <c r="A47" i="34" s="1"/>
  <c r="A48" i="34" s="1"/>
  <c r="A34" i="34"/>
  <c r="A35" i="34" s="1"/>
  <c r="A36" i="34" s="1"/>
  <c r="A37" i="34" s="1"/>
  <c r="A38" i="34" s="1"/>
  <c r="A39" i="34" s="1"/>
  <c r="A50" i="34" l="1"/>
  <c r="A51" i="34" s="1"/>
  <c r="A52" i="34" s="1"/>
  <c r="A53" i="34" s="1"/>
  <c r="A54" i="34" s="1"/>
  <c r="A55" i="34" s="1"/>
  <c r="A49" i="34"/>
  <c r="A57" i="34" l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56" i="34"/>
  <c r="A80" i="34" l="1"/>
  <c r="A81" i="34" s="1"/>
  <c r="A83" i="34" l="1"/>
</calcChain>
</file>

<file path=xl/sharedStrings.xml><?xml version="1.0" encoding="utf-8"?>
<sst xmlns="http://schemas.openxmlformats.org/spreadsheetml/2006/main" count="1034" uniqueCount="120">
  <si>
    <t>DESCRIPTION</t>
  </si>
  <si>
    <t>QTY.</t>
  </si>
  <si>
    <t>LF</t>
  </si>
  <si>
    <t>EA</t>
  </si>
  <si>
    <t>Wetwell Cleaning</t>
  </si>
  <si>
    <t>SF</t>
  </si>
  <si>
    <t>By-Pass Pumping</t>
  </si>
  <si>
    <t>Mobilization*</t>
  </si>
  <si>
    <t>ITEM NO.</t>
  </si>
  <si>
    <t>VF</t>
  </si>
  <si>
    <t>EXTENDED PRICE
($)</t>
  </si>
  <si>
    <t>Resilient (Link) Seals w/ Carrier Pipe &amp; Liner Repair</t>
  </si>
  <si>
    <t>S.S. Pipe Bracing, 6 ft dia.</t>
  </si>
  <si>
    <t>Ductile Iron Fittings</t>
  </si>
  <si>
    <t>LS</t>
  </si>
  <si>
    <t>Concrete Slab, Valve Assembly</t>
  </si>
  <si>
    <t>Brick &amp; Mortar Valve Supports, 3 Total, Max. 8" High (if required)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</si>
  <si>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</si>
  <si>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</si>
  <si>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</si>
  <si>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</si>
  <si>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</si>
  <si>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Contract Contingency (10% of Subtotal Construction Cost)</t>
  </si>
  <si>
    <t>Remove &amp; Replace Electrical Mounting Structure</t>
  </si>
  <si>
    <t>Grout Fill Ex. Drain, abandon</t>
  </si>
  <si>
    <t>2" S.S.Pump Guide Rail System</t>
  </si>
  <si>
    <t>Record Drawings*</t>
  </si>
  <si>
    <t>Aluminum Hatch Cover, 36" x 48", single door (Wetwell)</t>
  </si>
  <si>
    <t>Aluminum Hatch Cover, 48" x 48", double door (Valve Vault)</t>
  </si>
  <si>
    <t>Washed Shell with Weed Barrier</t>
  </si>
  <si>
    <t>Install New Lift Station Driveway, 6" thick concrete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</si>
  <si>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</si>
  <si>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</si>
  <si>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</si>
  <si>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</si>
  <si>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</si>
  <si>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</si>
  <si>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Coupling Adapters, D.I., FLG, 4"</t>
  </si>
  <si>
    <t>Ex. Antenna Concrete Base, remove &amp; disposal</t>
  </si>
  <si>
    <t>Influent Line Plug, 8"</t>
  </si>
  <si>
    <t>U/M</t>
  </si>
  <si>
    <t>UNIT               PRICE</t>
  </si>
  <si>
    <t>Sodding</t>
  </si>
  <si>
    <t>Wetwell Discharge Piping, HDPE DR-11, 4"</t>
  </si>
  <si>
    <t>Pump Base Ells, BPIU-14</t>
  </si>
  <si>
    <t>Pipe, PVC (DR-18), 4"</t>
  </si>
  <si>
    <t>Remove &amp; Replace Electrical Service</t>
  </si>
  <si>
    <t>Subtotal Construction Cost</t>
  </si>
  <si>
    <t>TCU &amp; Fiberglass Enclosure, DFS</t>
  </si>
  <si>
    <t>Junction Box, 304 SS</t>
  </si>
  <si>
    <t>Remove &amp; Replace Ex. PVC Drain P-trap (regrout)</t>
  </si>
  <si>
    <t>Concrete Repair, 2" thick (if required)</t>
  </si>
  <si>
    <t xml:space="preserve">     Tee, FLG, 4"</t>
  </si>
  <si>
    <t xml:space="preserve">     90, FLG, 4"</t>
  </si>
  <si>
    <t xml:space="preserve">     90, MJ, 4"</t>
  </si>
  <si>
    <t>Modify Existing Rim Elevation</t>
  </si>
  <si>
    <t xml:space="preserve">     Wet Well</t>
  </si>
  <si>
    <t xml:space="preserve">     Valve Vault</t>
  </si>
  <si>
    <t>Replace Existing Top Slab</t>
  </si>
  <si>
    <t xml:space="preserve">     Reducer, MJ, 4"x6"</t>
  </si>
  <si>
    <t>Subtotal Overall Construction Cost</t>
  </si>
  <si>
    <t>Intentionally Left Blank</t>
  </si>
  <si>
    <t>Gate Valve, MJ, 6"</t>
  </si>
  <si>
    <t>Aluminum Hatch Cover, 78" x 54", single door (Wetwell)</t>
  </si>
  <si>
    <t>Gate Valve, FLG, 6"</t>
  </si>
  <si>
    <t>Swing Check Valve, FLG, 6"</t>
  </si>
  <si>
    <t>Pipe, PVC (DR-18), 6"</t>
  </si>
  <si>
    <t xml:space="preserve">     Cross, FLG, 6"</t>
  </si>
  <si>
    <t xml:space="preserve">     90, FLG, 6"</t>
  </si>
  <si>
    <t xml:space="preserve">     45, MJ, 6"</t>
  </si>
  <si>
    <t>Wetwell Discharge Piping, HDPE DR-11, 6"</t>
  </si>
  <si>
    <t>Pump Base Ells, BPIU-16</t>
  </si>
  <si>
    <t>S.S. Pipe Bracing, 12 ft dia.</t>
  </si>
  <si>
    <t>Quick Coupler Adapter, aluminum, male, 4" w/ Alum. Dust Cover</t>
  </si>
  <si>
    <t>Quick Coupler Adapter, aluminum, male, 6" w/ Alum. Dust Cover</t>
  </si>
  <si>
    <t>Pump Base Ell Mounting Plate, 4"</t>
  </si>
  <si>
    <t>Pump Base Ell Mounting Plate, 6"</t>
  </si>
  <si>
    <t xml:space="preserve">     Includes TCU Bubbler Unit (TBU-360) by DFS</t>
  </si>
  <si>
    <t>Remove Ex. Liner</t>
  </si>
  <si>
    <t>Pipe, PVC (DR-26), 8"</t>
  </si>
  <si>
    <t>Influent Line Plug, 18" &amp; 6"</t>
  </si>
  <si>
    <t>Liner, spray-on</t>
  </si>
  <si>
    <t>New Polymer Concrete Lift Station &amp; Aboveground Valve Assembly</t>
  </si>
  <si>
    <t>Convert Ex. Lift Station to Concentric Manhole</t>
  </si>
  <si>
    <t>6' High Black Vinyl Coated Galvanized Corner/Gate Post</t>
  </si>
  <si>
    <t>Influent Drop Pipe/Bowl; w/ Force Line Hood &amp; 316 SS hardware, Reliner/Duran Inc or equal,18"</t>
  </si>
  <si>
    <t>Site Demolition</t>
  </si>
  <si>
    <t>Replace Ex. Tapping Saddle; Install Brass Plug</t>
  </si>
  <si>
    <t>Water Service Connection and Line</t>
  </si>
  <si>
    <t>Install Meter, Backflow, &amp; Hose Bibb Assembly</t>
  </si>
  <si>
    <t>Upgrade / Relocate Ex. Meter, Backflow, &amp; Hose Bibb Assembly</t>
  </si>
  <si>
    <t>Traffic Control, Signing &amp; Barricades to FDOT Standards</t>
  </si>
  <si>
    <t>Liner, spray-on, converted manhole</t>
  </si>
  <si>
    <t>Abandon Existing Structure</t>
  </si>
  <si>
    <t>Complete Removal of Existing Structure</t>
  </si>
  <si>
    <t>Elect. System Study &amp; Elect. Study Analysis, (NFPA 70E), complete</t>
  </si>
  <si>
    <t>6' High Black Vinyl Coated Galvanized Fence</t>
  </si>
  <si>
    <t>6' High Black Vinyl Coated Galvanized Fence Gate</t>
  </si>
  <si>
    <t>Miami Curb, concrete, remove and replace</t>
  </si>
  <si>
    <t>Miscellaneous Concrete</t>
  </si>
  <si>
    <t>CY</t>
  </si>
  <si>
    <t xml:space="preserve">APPENDIX K, BID PRICING FORM </t>
  </si>
  <si>
    <t>IFBC NO. 20-TA003450AJ</t>
  </si>
  <si>
    <t xml:space="preserve">SATELLITE LIFT (LS) STATION R&amp; R 2020 GROUP 2 REHABILITATION </t>
  </si>
  <si>
    <t>BID BASED ON A COMPLETION TIME OF 300 CALENDAR DAYS</t>
  </si>
  <si>
    <t xml:space="preserve"> LS Lake Bridge RTU 108</t>
  </si>
  <si>
    <t xml:space="preserve">     2" saddle and PE tubing</t>
  </si>
  <si>
    <t xml:space="preserve"> LS 29-A RTU 129</t>
  </si>
  <si>
    <t xml:space="preserve">     2" saddle and PE tubing </t>
  </si>
  <si>
    <t>LS Braden Lakes RTU 149</t>
  </si>
  <si>
    <t>LS Heather Hills RTU 416</t>
  </si>
  <si>
    <t>Total Base Bid Based on Completion Time of 300 Calendar Days for LS Heather Hills RTU 416</t>
  </si>
  <si>
    <t>Total Bid with Contract Contingency Based on Completion Time of 300 Calendar Days for LS Heather Hills RTU 416</t>
  </si>
  <si>
    <t>Total Base Bid Based on Completion Time of 300 Calendar Days for  LS Lake Bridge RTU 108</t>
  </si>
  <si>
    <t>Total Bid with Contract Contingency Based on Completion Time of 300 Calendar Days for  LS Lake Bridge RTU 108</t>
  </si>
  <si>
    <t>Total Base Bid Based on Completion Time of 300 Calendar Days for  LS 29-A RTU 129</t>
  </si>
  <si>
    <t>Total Bid with Contract Contingency Based on Completion Time of 300 Calendar Days for  LS 29-A RTU 129</t>
  </si>
  <si>
    <t>Total Base Bid Based on Completion Time of 300 Calendar Days for LS Braden Lakes RTU 149</t>
  </si>
  <si>
    <t>Total Bid with Contract Contingency Based on Completion Time of 300 Calendar Days For LS Braden Lakes RTU 149</t>
  </si>
  <si>
    <t>Grand Total Bid with Contract Contingency Based on Completion Time of 300 Calendar Days ( LS Lake Bridge RTU 108,  LS 29-A RTU 129, LS Braden Lakes RTU 149, and LS Heather Hills RTU 416)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</si>
</sst>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trike/>
      <sz val="11"/>
      <name val="Calibri"/>
      <family val="2"/>
    </font>
    <font>
      <strike/>
      <sz val="11"/>
      <color theme="1"/>
      <name val="Calibri"/>
      <family val="2"/>
    </font>
    <font>
      <sz val="11"/>
      <color theme="3"/>
      <name val="Calibri"/>
      <family val="2"/>
    </font>
    <font>
      <strike/>
      <sz val="11"/>
      <color theme="3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9" fontId="9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1">
    <xf numFmtId="0" fontId="0" fillId="0" borderId="0" xfId="0"/>
    <xf numFmtId="0" fontId="11" fillId="2" borderId="29" xfId="0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horizontal="left" vertical="center"/>
    </xf>
    <xf numFmtId="0" fontId="11" fillId="2" borderId="4" xfId="1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 applyProtection="1">
      <alignment horizontal="left" vertical="center"/>
    </xf>
    <xf numFmtId="0" fontId="12" fillId="2" borderId="0" xfId="1" applyFont="1" applyFill="1" applyAlignment="1" applyProtection="1">
      <alignment horizontal="left" vertical="center"/>
    </xf>
    <xf numFmtId="0" fontId="12" fillId="2" borderId="0" xfId="1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1" fillId="2" borderId="0" xfId="0" applyNumberFormat="1" applyFont="1" applyFill="1" applyAlignment="1" applyProtection="1">
      <alignment horizontal="left" vertical="center"/>
    </xf>
    <xf numFmtId="38" fontId="12" fillId="2" borderId="0" xfId="1" applyNumberFormat="1" applyFont="1" applyFill="1" applyAlignment="1" applyProtection="1">
      <alignment horizontal="left" vertical="center"/>
    </xf>
    <xf numFmtId="40" fontId="12" fillId="2" borderId="0" xfId="1" applyNumberFormat="1" applyFont="1" applyFill="1" applyAlignment="1" applyProtection="1">
      <alignment horizontal="left" vertical="center"/>
      <protection locked="0"/>
    </xf>
    <xf numFmtId="40" fontId="12" fillId="2" borderId="0" xfId="1" applyNumberFormat="1" applyFont="1" applyFill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 wrapText="1"/>
    </xf>
    <xf numFmtId="0" fontId="11" fillId="2" borderId="18" xfId="1" applyFont="1" applyFill="1" applyBorder="1" applyAlignment="1" applyProtection="1">
      <alignment horizontal="left" vertical="center" wrapText="1"/>
    </xf>
    <xf numFmtId="38" fontId="11" fillId="2" borderId="18" xfId="1" applyNumberFormat="1" applyFont="1" applyFill="1" applyBorder="1" applyAlignment="1" applyProtection="1">
      <alignment horizontal="left" vertical="center" wrapText="1"/>
    </xf>
    <xf numFmtId="40" fontId="11" fillId="2" borderId="18" xfId="1" applyNumberFormat="1" applyFont="1" applyFill="1" applyBorder="1" applyAlignment="1" applyProtection="1">
      <alignment horizontal="left" vertical="center" wrapText="1"/>
      <protection locked="0"/>
    </xf>
    <xf numFmtId="40" fontId="11" fillId="2" borderId="24" xfId="1" applyNumberFormat="1" applyFont="1" applyFill="1" applyBorder="1" applyAlignment="1" applyProtection="1">
      <alignment horizontal="left" vertical="center" wrapText="1"/>
    </xf>
    <xf numFmtId="0" fontId="11" fillId="2" borderId="11" xfId="1" applyFont="1" applyFill="1" applyBorder="1" applyAlignment="1" applyProtection="1">
      <alignment horizontal="left" vertical="center"/>
    </xf>
    <xf numFmtId="0" fontId="11" fillId="2" borderId="12" xfId="1" applyFont="1" applyFill="1" applyBorder="1" applyAlignment="1" applyProtection="1">
      <alignment horizontal="left" vertical="center"/>
    </xf>
    <xf numFmtId="0" fontId="11" fillId="2" borderId="12" xfId="1" applyFont="1" applyFill="1" applyBorder="1" applyAlignment="1" applyProtection="1">
      <alignment vertical="center"/>
    </xf>
    <xf numFmtId="0" fontId="11" fillId="2" borderId="12" xfId="1" applyFont="1" applyFill="1" applyBorder="1" applyAlignment="1" applyProtection="1">
      <alignment horizontal="left" vertical="center"/>
      <protection locked="0"/>
    </xf>
    <xf numFmtId="0" fontId="11" fillId="2" borderId="13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center"/>
    </xf>
    <xf numFmtId="0" fontId="12" fillId="0" borderId="15" xfId="22" applyFont="1" applyFill="1" applyBorder="1" applyAlignment="1" applyProtection="1">
      <alignment horizontal="left" vertical="center"/>
    </xf>
    <xf numFmtId="0" fontId="12" fillId="0" borderId="15" xfId="22" applyNumberFormat="1" applyFont="1" applyFill="1" applyBorder="1" applyAlignment="1" applyProtection="1">
      <alignment horizontal="left" vertical="center"/>
    </xf>
    <xf numFmtId="8" fontId="13" fillId="0" borderId="15" xfId="29" applyNumberFormat="1" applyFont="1" applyFill="1" applyBorder="1" applyAlignment="1" applyProtection="1">
      <alignment horizontal="left" vertical="center"/>
      <protection locked="0"/>
    </xf>
    <xf numFmtId="44" fontId="12" fillId="0" borderId="8" xfId="29" applyNumberFormat="1" applyFont="1" applyFill="1" applyBorder="1" applyAlignment="1" applyProtection="1">
      <alignment horizontal="left" vertical="center"/>
    </xf>
    <xf numFmtId="38" fontId="12" fillId="0" borderId="2" xfId="22" applyNumberFormat="1" applyFont="1" applyFill="1" applyBorder="1" applyAlignment="1" applyProtection="1">
      <alignment horizontal="left" vertical="center"/>
    </xf>
    <xf numFmtId="0" fontId="12" fillId="0" borderId="2" xfId="22" applyNumberFormat="1" applyFont="1" applyFill="1" applyBorder="1" applyAlignment="1" applyProtection="1">
      <alignment horizontal="left" vertical="center"/>
    </xf>
    <xf numFmtId="8" fontId="13" fillId="0" borderId="2" xfId="29" applyNumberFormat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</xf>
    <xf numFmtId="38" fontId="12" fillId="2" borderId="10" xfId="22" applyNumberFormat="1" applyFont="1" applyFill="1" applyBorder="1" applyAlignment="1" applyProtection="1">
      <alignment horizontal="left" vertical="center"/>
    </xf>
    <xf numFmtId="38" fontId="12" fillId="2" borderId="39" xfId="22" applyNumberFormat="1" applyFont="1" applyFill="1" applyBorder="1" applyAlignment="1" applyProtection="1">
      <alignment vertical="center"/>
    </xf>
    <xf numFmtId="38" fontId="12" fillId="2" borderId="39" xfId="22" applyNumberFormat="1" applyFont="1" applyFill="1" applyBorder="1" applyAlignment="1" applyProtection="1">
      <alignment horizontal="left" vertical="center"/>
    </xf>
    <xf numFmtId="38" fontId="12" fillId="2" borderId="40" xfId="22" applyNumberFormat="1" applyFont="1" applyFill="1" applyBorder="1" applyAlignment="1" applyProtection="1">
      <alignment horizontal="left" vertical="center"/>
    </xf>
    <xf numFmtId="38" fontId="12" fillId="2" borderId="22" xfId="22" applyNumberFormat="1" applyFont="1" applyFill="1" applyBorder="1" applyAlignment="1" applyProtection="1">
      <alignment vertical="center"/>
    </xf>
    <xf numFmtId="38" fontId="14" fillId="2" borderId="2" xfId="22" applyNumberFormat="1" applyFont="1" applyFill="1" applyBorder="1" applyAlignment="1" applyProtection="1">
      <alignment horizontal="left" vertical="center"/>
    </xf>
    <xf numFmtId="164" fontId="14" fillId="2" borderId="2" xfId="22" applyNumberFormat="1" applyFont="1" applyFill="1" applyBorder="1" applyAlignment="1" applyProtection="1">
      <alignment horizontal="left" vertical="center"/>
    </xf>
    <xf numFmtId="8" fontId="15" fillId="2" borderId="2" xfId="29" applyNumberFormat="1" applyFont="1" applyFill="1" applyBorder="1" applyAlignment="1" applyProtection="1">
      <alignment horizontal="left" vertical="center"/>
    </xf>
    <xf numFmtId="44" fontId="14" fillId="2" borderId="26" xfId="29" applyNumberFormat="1" applyFont="1" applyFill="1" applyBorder="1" applyAlignment="1" applyProtection="1">
      <alignment horizontal="left" vertical="center"/>
    </xf>
    <xf numFmtId="38" fontId="12" fillId="2" borderId="10" xfId="22" applyNumberFormat="1" applyFont="1" applyFill="1" applyBorder="1" applyAlignment="1" applyProtection="1">
      <alignment horizontal="left" vertical="center"/>
    </xf>
    <xf numFmtId="38" fontId="12" fillId="2" borderId="2" xfId="22" applyNumberFormat="1" applyFont="1" applyFill="1" applyBorder="1" applyAlignment="1" applyProtection="1">
      <alignment horizontal="left" vertical="center"/>
    </xf>
    <xf numFmtId="0" fontId="12" fillId="2" borderId="2" xfId="1" applyNumberFormat="1" applyFont="1" applyFill="1" applyBorder="1" applyAlignment="1" applyProtection="1">
      <alignment horizontal="left" vertical="center"/>
    </xf>
    <xf numFmtId="8" fontId="13" fillId="2" borderId="2" xfId="29" applyNumberFormat="1" applyFont="1" applyFill="1" applyBorder="1" applyAlignment="1" applyProtection="1">
      <alignment horizontal="left" vertical="center"/>
    </xf>
    <xf numFmtId="44" fontId="12" fillId="2" borderId="26" xfId="29" applyNumberFormat="1" applyFont="1" applyFill="1" applyBorder="1" applyAlignment="1" applyProtection="1">
      <alignment horizontal="left" vertical="center"/>
    </xf>
    <xf numFmtId="0" fontId="16" fillId="0" borderId="2" xfId="1" applyNumberFormat="1" applyFont="1" applyFill="1" applyBorder="1" applyAlignment="1" applyProtection="1">
      <alignment horizontal="left" vertical="center"/>
    </xf>
    <xf numFmtId="8" fontId="13" fillId="0" borderId="19" xfId="29" applyNumberFormat="1" applyFont="1" applyFill="1" applyBorder="1" applyAlignment="1" applyProtection="1">
      <alignment horizontal="left" vertical="center"/>
      <protection locked="0"/>
    </xf>
    <xf numFmtId="0" fontId="17" fillId="2" borderId="2" xfId="1" applyNumberFormat="1" applyFont="1" applyFill="1" applyBorder="1" applyAlignment="1" applyProtection="1">
      <alignment horizontal="left" vertical="center"/>
    </xf>
    <xf numFmtId="8" fontId="15" fillId="2" borderId="19" xfId="29" applyNumberFormat="1" applyFont="1" applyFill="1" applyBorder="1" applyAlignment="1" applyProtection="1">
      <alignment horizontal="left" vertical="center"/>
    </xf>
    <xf numFmtId="38" fontId="12" fillId="0" borderId="10" xfId="22" applyNumberFormat="1" applyFont="1" applyFill="1" applyBorder="1" applyAlignment="1" applyProtection="1">
      <alignment horizontal="left" vertical="center"/>
    </xf>
    <xf numFmtId="38" fontId="12" fillId="0" borderId="22" xfId="22" applyNumberFormat="1" applyFont="1" applyFill="1" applyBorder="1" applyAlignment="1" applyProtection="1">
      <alignment vertical="center"/>
    </xf>
    <xf numFmtId="0" fontId="12" fillId="0" borderId="2" xfId="1" applyNumberFormat="1" applyFont="1" applyFill="1" applyBorder="1" applyAlignment="1" applyProtection="1">
      <alignment horizontal="left" vertical="center"/>
    </xf>
    <xf numFmtId="0" fontId="17" fillId="2" borderId="2" xfId="3" applyNumberFormat="1" applyFont="1" applyFill="1" applyBorder="1" applyAlignment="1" applyProtection="1">
      <alignment horizontal="left" vertical="center"/>
    </xf>
    <xf numFmtId="0" fontId="12" fillId="0" borderId="2" xfId="1" applyFont="1" applyFill="1" applyBorder="1" applyAlignment="1" applyProtection="1">
      <alignment horizontal="left" vertical="center"/>
    </xf>
    <xf numFmtId="8" fontId="12" fillId="0" borderId="2" xfId="29" applyNumberFormat="1" applyFont="1" applyFill="1" applyBorder="1" applyAlignment="1" applyProtection="1">
      <alignment horizontal="left" vertical="center"/>
      <protection locked="0"/>
    </xf>
    <xf numFmtId="0" fontId="16" fillId="0" borderId="2" xfId="3" applyNumberFormat="1" applyFont="1" applyFill="1" applyBorder="1" applyAlignment="1" applyProtection="1">
      <alignment horizontal="left" vertical="center"/>
    </xf>
    <xf numFmtId="0" fontId="12" fillId="0" borderId="2" xfId="3" applyNumberFormat="1" applyFont="1" applyFill="1" applyBorder="1" applyAlignment="1" applyProtection="1">
      <alignment horizontal="left" vertical="center"/>
    </xf>
    <xf numFmtId="38" fontId="12" fillId="0" borderId="10" xfId="15" applyNumberFormat="1" applyFont="1" applyFill="1" applyBorder="1" applyAlignment="1">
      <alignment horizontal="left" vertical="center"/>
    </xf>
    <xf numFmtId="38" fontId="12" fillId="0" borderId="22" xfId="15" applyNumberFormat="1" applyFont="1" applyFill="1" applyBorder="1" applyAlignment="1">
      <alignment vertical="center"/>
    </xf>
    <xf numFmtId="38" fontId="12" fillId="0" borderId="10" xfId="22" applyNumberFormat="1" applyFont="1" applyBorder="1" applyAlignment="1">
      <alignment horizontal="left" vertical="center"/>
    </xf>
    <xf numFmtId="38" fontId="12" fillId="0" borderId="22" xfId="22" applyNumberFormat="1" applyFont="1" applyBorder="1" applyAlignment="1">
      <alignment vertical="center"/>
    </xf>
    <xf numFmtId="38" fontId="12" fillId="0" borderId="19" xfId="22" applyNumberFormat="1" applyFont="1" applyBorder="1" applyAlignment="1">
      <alignment horizontal="left" vertical="center"/>
    </xf>
    <xf numFmtId="38" fontId="14" fillId="2" borderId="19" xfId="22" applyNumberFormat="1" applyFont="1" applyFill="1" applyBorder="1" applyAlignment="1" applyProtection="1">
      <alignment horizontal="left" vertical="center"/>
    </xf>
    <xf numFmtId="38" fontId="12" fillId="0" borderId="19" xfId="22" applyNumberFormat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22" xfId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0" xfId="1" applyFont="1" applyBorder="1" applyAlignment="1">
      <alignment horizontal="left" vertical="center"/>
    </xf>
    <xf numFmtId="0" fontId="12" fillId="0" borderId="22" xfId="1" applyFont="1" applyBorder="1" applyAlignment="1">
      <alignment vertical="center"/>
    </xf>
    <xf numFmtId="0" fontId="12" fillId="0" borderId="19" xfId="1" applyFont="1" applyBorder="1" applyAlignment="1">
      <alignment horizontal="left" vertical="center"/>
    </xf>
    <xf numFmtId="0" fontId="12" fillId="0" borderId="19" xfId="1" applyFont="1" applyFill="1" applyBorder="1" applyAlignment="1" applyProtection="1">
      <alignment horizontal="left" vertical="center"/>
    </xf>
    <xf numFmtId="44" fontId="15" fillId="2" borderId="2" xfId="28" applyNumberFormat="1" applyFont="1" applyFill="1" applyBorder="1" applyAlignment="1" applyProtection="1">
      <alignment horizontal="left" vertical="center"/>
    </xf>
    <xf numFmtId="44" fontId="14" fillId="2" borderId="16" xfId="28" applyFont="1" applyFill="1" applyBorder="1" applyAlignment="1" applyProtection="1">
      <alignment horizontal="left" vertical="center"/>
    </xf>
    <xf numFmtId="0" fontId="12" fillId="0" borderId="10" xfId="1" applyFont="1" applyBorder="1" applyAlignment="1" applyProtection="1">
      <alignment horizontal="left" vertical="center"/>
    </xf>
    <xf numFmtId="0" fontId="12" fillId="0" borderId="22" xfId="1" applyFont="1" applyBorder="1" applyAlignment="1" applyProtection="1">
      <alignment vertical="center"/>
    </xf>
    <xf numFmtId="8" fontId="12" fillId="0" borderId="2" xfId="1" applyNumberFormat="1" applyFont="1" applyFill="1" applyBorder="1" applyAlignment="1" applyProtection="1">
      <alignment horizontal="left" vertical="center"/>
      <protection locked="0"/>
    </xf>
    <xf numFmtId="0" fontId="14" fillId="2" borderId="19" xfId="1" applyFont="1" applyFill="1" applyBorder="1" applyAlignment="1" applyProtection="1">
      <alignment horizontal="left" vertical="center"/>
    </xf>
    <xf numFmtId="0" fontId="17" fillId="2" borderId="19" xfId="1" applyNumberFormat="1" applyFont="1" applyFill="1" applyBorder="1" applyAlignment="1" applyProtection="1">
      <alignment horizontal="left" vertical="center"/>
    </xf>
    <xf numFmtId="8" fontId="14" fillId="2" borderId="2" xfId="1" applyNumberFormat="1" applyFont="1" applyFill="1" applyBorder="1" applyAlignment="1" applyProtection="1">
      <alignment horizontal="left" vertical="center"/>
    </xf>
    <xf numFmtId="44" fontId="14" fillId="2" borderId="16" xfId="29" applyFont="1" applyFill="1" applyBorder="1" applyAlignment="1" applyProtection="1">
      <alignment horizontal="left" vertical="center"/>
    </xf>
    <xf numFmtId="8" fontId="14" fillId="2" borderId="19" xfId="1" applyNumberFormat="1" applyFont="1" applyFill="1" applyBorder="1" applyAlignment="1" applyProtection="1">
      <alignment horizontal="left" vertical="center"/>
    </xf>
    <xf numFmtId="44" fontId="14" fillId="2" borderId="26" xfId="29" applyFont="1" applyFill="1" applyBorder="1" applyAlignment="1" applyProtection="1">
      <alignment horizontal="left" vertical="center"/>
    </xf>
    <xf numFmtId="44" fontId="14" fillId="2" borderId="8" xfId="29" applyFont="1" applyFill="1" applyBorder="1" applyAlignment="1" applyProtection="1">
      <alignment horizontal="left" vertical="center"/>
    </xf>
    <xf numFmtId="0" fontId="12" fillId="2" borderId="35" xfId="1" applyFont="1" applyFill="1" applyBorder="1" applyAlignment="1" applyProtection="1">
      <alignment horizontal="left" vertical="center"/>
    </xf>
    <xf numFmtId="44" fontId="14" fillId="2" borderId="38" xfId="29" applyFont="1" applyFill="1" applyBorder="1" applyAlignment="1" applyProtection="1">
      <alignment horizontal="left" vertical="center"/>
    </xf>
    <xf numFmtId="0" fontId="12" fillId="4" borderId="2" xfId="1" applyFont="1" applyFill="1" applyBorder="1" applyAlignment="1" applyProtection="1">
      <alignment horizontal="left" vertical="center"/>
    </xf>
    <xf numFmtId="44" fontId="11" fillId="0" borderId="2" xfId="29" applyNumberFormat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1" fontId="12" fillId="0" borderId="15" xfId="24" applyNumberFormat="1" applyFont="1" applyFill="1" applyBorder="1" applyAlignment="1" applyProtection="1">
      <alignment horizontal="left" vertical="center"/>
    </xf>
    <xf numFmtId="4" fontId="12" fillId="0" borderId="2" xfId="1" applyNumberFormat="1" applyFont="1" applyFill="1" applyBorder="1" applyAlignment="1" applyProtection="1">
      <alignment horizontal="left" vertical="center"/>
      <protection locked="0"/>
    </xf>
    <xf numFmtId="0" fontId="12" fillId="0" borderId="19" xfId="1" applyFont="1" applyFill="1" applyBorder="1" applyAlignment="1" applyProtection="1">
      <alignment vertical="center"/>
    </xf>
    <xf numFmtId="1" fontId="12" fillId="0" borderId="19" xfId="24" applyNumberFormat="1" applyFont="1" applyFill="1" applyBorder="1" applyAlignment="1" applyProtection="1">
      <alignment horizontal="left" vertical="center"/>
    </xf>
    <xf numFmtId="4" fontId="12" fillId="0" borderId="19" xfId="1" applyNumberFormat="1" applyFont="1" applyFill="1" applyBorder="1" applyAlignment="1" applyProtection="1">
      <alignment horizontal="left" vertical="center"/>
      <protection locked="0"/>
    </xf>
    <xf numFmtId="44" fontId="12" fillId="0" borderId="42" xfId="29" applyNumberFormat="1" applyFont="1" applyFill="1" applyBorder="1" applyAlignment="1" applyProtection="1">
      <alignment horizontal="left" vertical="center"/>
    </xf>
    <xf numFmtId="4" fontId="11" fillId="2" borderId="25" xfId="1" applyNumberFormat="1" applyFont="1" applyFill="1" applyBorder="1" applyAlignment="1" applyProtection="1">
      <alignment horizontal="left" vertical="center"/>
    </xf>
    <xf numFmtId="44" fontId="11" fillId="0" borderId="28" xfId="29" applyNumberFormat="1" applyFont="1" applyFill="1" applyBorder="1" applyAlignment="1" applyProtection="1">
      <alignment horizontal="left" vertical="center"/>
    </xf>
    <xf numFmtId="4" fontId="11" fillId="0" borderId="2" xfId="1" applyNumberFormat="1" applyFont="1" applyFill="1" applyBorder="1" applyAlignment="1" applyProtection="1">
      <alignment horizontal="left" vertical="center"/>
      <protection locked="0"/>
    </xf>
    <xf numFmtId="44" fontId="11" fillId="0" borderId="26" xfId="29" applyNumberFormat="1" applyFont="1" applyFill="1" applyBorder="1" applyAlignment="1" applyProtection="1">
      <alignment horizontal="left" vertical="center"/>
    </xf>
    <xf numFmtId="44" fontId="12" fillId="2" borderId="26" xfId="29" applyFont="1" applyFill="1" applyBorder="1" applyAlignment="1" applyProtection="1">
      <alignment horizontal="left" vertical="center"/>
    </xf>
    <xf numFmtId="164" fontId="12" fillId="0" borderId="2" xfId="22" applyNumberFormat="1" applyFont="1" applyFill="1" applyBorder="1" applyAlignment="1" applyProtection="1">
      <alignment horizontal="left" vertical="center"/>
    </xf>
    <xf numFmtId="38" fontId="12" fillId="2" borderId="22" xfId="22" applyNumberFormat="1" applyFont="1" applyFill="1" applyBorder="1" applyAlignment="1" applyProtection="1">
      <alignment vertical="center"/>
    </xf>
    <xf numFmtId="38" fontId="14" fillId="0" borderId="2" xfId="22" applyNumberFormat="1" applyFont="1" applyFill="1" applyBorder="1" applyAlignment="1" applyProtection="1">
      <alignment horizontal="left" vertical="center"/>
    </xf>
    <xf numFmtId="0" fontId="17" fillId="0" borderId="2" xfId="1" applyNumberFormat="1" applyFont="1" applyFill="1" applyBorder="1" applyAlignment="1" applyProtection="1">
      <alignment horizontal="left" vertical="center"/>
    </xf>
    <xf numFmtId="8" fontId="15" fillId="0" borderId="2" xfId="29" applyNumberFormat="1" applyFont="1" applyFill="1" applyBorder="1" applyAlignment="1" applyProtection="1">
      <alignment horizontal="left" vertical="center"/>
      <protection locked="0"/>
    </xf>
    <xf numFmtId="0" fontId="14" fillId="2" borderId="2" xfId="3" applyNumberFormat="1" applyFont="1" applyFill="1" applyBorder="1" applyAlignment="1" applyProtection="1">
      <alignment horizontal="left" vertical="center"/>
    </xf>
    <xf numFmtId="38" fontId="12" fillId="0" borderId="2" xfId="1" applyNumberFormat="1" applyFont="1" applyFill="1" applyBorder="1" applyAlignment="1" applyProtection="1">
      <alignment horizontal="left" vertical="center"/>
    </xf>
    <xf numFmtId="0" fontId="14" fillId="2" borderId="2" xfId="1" applyNumberFormat="1" applyFont="1" applyFill="1" applyBorder="1" applyAlignment="1" applyProtection="1">
      <alignment horizontal="left" vertical="center"/>
    </xf>
    <xf numFmtId="38" fontId="12" fillId="0" borderId="10" xfId="18" applyNumberFormat="1" applyFont="1" applyFill="1" applyBorder="1" applyAlignment="1">
      <alignment horizontal="left" vertical="center"/>
    </xf>
    <xf numFmtId="38" fontId="12" fillId="0" borderId="22" xfId="18" applyNumberFormat="1" applyFont="1" applyFill="1" applyBorder="1" applyAlignment="1">
      <alignment vertical="center"/>
    </xf>
    <xf numFmtId="0" fontId="14" fillId="2" borderId="2" xfId="1" applyFont="1" applyFill="1" applyBorder="1" applyAlignment="1" applyProtection="1">
      <alignment horizontal="left" vertical="center"/>
    </xf>
    <xf numFmtId="8" fontId="14" fillId="2" borderId="2" xfId="29" applyNumberFormat="1" applyFont="1" applyFill="1" applyBorder="1" applyAlignment="1" applyProtection="1">
      <alignment horizontal="left" vertical="center"/>
    </xf>
    <xf numFmtId="0" fontId="12" fillId="0" borderId="19" xfId="1" applyFont="1" applyBorder="1" applyAlignment="1" applyProtection="1">
      <alignment horizontal="left" vertical="center"/>
    </xf>
    <xf numFmtId="0" fontId="16" fillId="0" borderId="19" xfId="1" applyNumberFormat="1" applyFont="1" applyFill="1" applyBorder="1" applyAlignment="1" applyProtection="1">
      <alignment horizontal="left" vertical="center"/>
    </xf>
    <xf numFmtId="0" fontId="12" fillId="4" borderId="4" xfId="1" applyFont="1" applyFill="1" applyBorder="1" applyAlignment="1" applyProtection="1">
      <alignment horizontal="left" vertical="center"/>
    </xf>
    <xf numFmtId="44" fontId="11" fillId="0" borderId="7" xfId="29" applyFont="1" applyFill="1" applyBorder="1" applyAlignment="1" applyProtection="1">
      <alignment horizontal="left" vertical="center"/>
    </xf>
    <xf numFmtId="0" fontId="12" fillId="0" borderId="27" xfId="1" applyFont="1" applyFill="1" applyBorder="1" applyAlignment="1" applyProtection="1">
      <alignment horizontal="left" vertical="center"/>
    </xf>
    <xf numFmtId="4" fontId="12" fillId="0" borderId="15" xfId="1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35" xfId="1" applyFont="1" applyFill="1" applyBorder="1" applyAlignment="1" applyProtection="1">
      <alignment horizontal="left" vertical="center"/>
    </xf>
    <xf numFmtId="0" fontId="12" fillId="0" borderId="30" xfId="1" applyFont="1" applyFill="1" applyBorder="1" applyAlignment="1" applyProtection="1">
      <alignment horizontal="left" vertical="center"/>
    </xf>
    <xf numFmtId="0" fontId="12" fillId="0" borderId="31" xfId="1" applyFont="1" applyFill="1" applyBorder="1" applyAlignment="1" applyProtection="1">
      <alignment vertical="center"/>
    </xf>
    <xf numFmtId="0" fontId="12" fillId="0" borderId="0" xfId="1" applyFont="1" applyBorder="1" applyAlignment="1">
      <alignment horizontal="left" vertical="center"/>
    </xf>
    <xf numFmtId="44" fontId="12" fillId="2" borderId="16" xfId="29" applyFont="1" applyFill="1" applyBorder="1" applyAlignment="1" applyProtection="1">
      <alignment horizontal="left" vertical="center"/>
    </xf>
    <xf numFmtId="164" fontId="12" fillId="0" borderId="2" xfId="1" applyNumberFormat="1" applyFont="1" applyFill="1" applyBorder="1" applyAlignment="1" applyProtection="1">
      <alignment horizontal="left" vertical="center"/>
    </xf>
    <xf numFmtId="164" fontId="12" fillId="2" borderId="2" xfId="1" applyNumberFormat="1" applyFont="1" applyFill="1" applyBorder="1" applyAlignment="1" applyProtection="1">
      <alignment horizontal="left" vertical="center"/>
    </xf>
    <xf numFmtId="44" fontId="13" fillId="0" borderId="2" xfId="28" applyNumberFormat="1" applyFont="1" applyFill="1" applyBorder="1" applyAlignment="1" applyProtection="1">
      <alignment horizontal="left" vertical="center"/>
      <protection locked="0"/>
    </xf>
    <xf numFmtId="0" fontId="12" fillId="0" borderId="2" xfId="1" applyFont="1" applyBorder="1" applyAlignment="1" applyProtection="1">
      <alignment horizontal="left" vertical="center"/>
    </xf>
    <xf numFmtId="4" fontId="11" fillId="0" borderId="2" xfId="1" applyNumberFormat="1" applyFont="1" applyFill="1" applyBorder="1" applyAlignment="1" applyProtection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164" fontId="14" fillId="2" borderId="2" xfId="1" applyNumberFormat="1" applyFont="1" applyFill="1" applyBorder="1" applyAlignment="1" applyProtection="1">
      <alignment horizontal="left" vertical="center"/>
    </xf>
    <xf numFmtId="8" fontId="13" fillId="2" borderId="2" xfId="29" applyNumberFormat="1" applyFont="1" applyFill="1" applyBorder="1" applyAlignment="1" applyProtection="1">
      <alignment horizontal="left" vertical="center"/>
      <protection locked="0"/>
    </xf>
    <xf numFmtId="0" fontId="12" fillId="0" borderId="30" xfId="1" applyFont="1" applyBorder="1" applyAlignment="1" applyProtection="1">
      <alignment horizontal="left" vertical="center"/>
    </xf>
    <xf numFmtId="0" fontId="12" fillId="0" borderId="31" xfId="1" applyFont="1" applyBorder="1" applyAlignment="1" applyProtection="1">
      <alignment vertical="center"/>
    </xf>
    <xf numFmtId="38" fontId="12" fillId="0" borderId="30" xfId="22" applyNumberFormat="1" applyFont="1" applyFill="1" applyBorder="1" applyAlignment="1" applyProtection="1">
      <alignment horizontal="left" vertical="center"/>
    </xf>
    <xf numFmtId="38" fontId="12" fillId="0" borderId="31" xfId="22" applyNumberFormat="1" applyFont="1" applyFill="1" applyBorder="1" applyAlignment="1" applyProtection="1">
      <alignment vertical="center"/>
    </xf>
    <xf numFmtId="4" fontId="12" fillId="2" borderId="25" xfId="1" applyNumberFormat="1" applyFont="1" applyFill="1" applyBorder="1" applyAlignment="1" applyProtection="1">
      <alignment horizontal="left" vertical="center"/>
    </xf>
    <xf numFmtId="44" fontId="12" fillId="0" borderId="28" xfId="29" applyNumberFormat="1" applyFont="1" applyFill="1" applyBorder="1" applyAlignment="1" applyProtection="1">
      <alignment horizontal="left" vertical="center"/>
    </xf>
    <xf numFmtId="4" fontId="12" fillId="0" borderId="2" xfId="1" applyNumberFormat="1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44" fontId="12" fillId="0" borderId="3" xfId="0" applyNumberFormat="1" applyFont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44" fontId="12" fillId="2" borderId="7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1" fillId="2" borderId="0" xfId="1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11" fillId="2" borderId="0" xfId="0" applyNumberFormat="1" applyFont="1" applyFill="1" applyAlignment="1" applyProtection="1">
      <alignment vertical="center"/>
    </xf>
    <xf numFmtId="0" fontId="11" fillId="2" borderId="35" xfId="1" applyFont="1" applyFill="1" applyBorder="1" applyAlignment="1" applyProtection="1">
      <alignment horizontal="left" vertical="center" wrapText="1"/>
    </xf>
    <xf numFmtId="0" fontId="11" fillId="2" borderId="19" xfId="0" applyFont="1" applyFill="1" applyBorder="1" applyAlignment="1" applyProtection="1">
      <alignment horizontal="left" vertical="center"/>
    </xf>
    <xf numFmtId="44" fontId="11" fillId="0" borderId="38" xfId="0" applyNumberFormat="1" applyFont="1" applyBorder="1" applyAlignment="1">
      <alignment horizontal="left" vertical="center"/>
    </xf>
    <xf numFmtId="0" fontId="11" fillId="2" borderId="45" xfId="1" applyFont="1" applyFill="1" applyBorder="1" applyAlignment="1" applyProtection="1">
      <alignment horizontal="left" vertical="center" wrapText="1"/>
    </xf>
    <xf numFmtId="0" fontId="11" fillId="2" borderId="34" xfId="1" applyFont="1" applyFill="1" applyBorder="1" applyAlignment="1" applyProtection="1">
      <alignment horizontal="left" vertical="center" wrapText="1"/>
    </xf>
    <xf numFmtId="38" fontId="11" fillId="2" borderId="34" xfId="1" applyNumberFormat="1" applyFont="1" applyFill="1" applyBorder="1" applyAlignment="1" applyProtection="1">
      <alignment horizontal="left" vertical="center" wrapText="1"/>
    </xf>
    <xf numFmtId="40" fontId="11" fillId="2" borderId="34" xfId="1" applyNumberFormat="1" applyFont="1" applyFill="1" applyBorder="1" applyAlignment="1" applyProtection="1">
      <alignment horizontal="left" vertical="center" wrapText="1"/>
      <protection locked="0"/>
    </xf>
    <xf numFmtId="40" fontId="11" fillId="2" borderId="46" xfId="1" applyNumberFormat="1" applyFont="1" applyFill="1" applyBorder="1" applyAlignment="1" applyProtection="1">
      <alignment horizontal="left" vertical="center" wrapText="1"/>
    </xf>
    <xf numFmtId="0" fontId="11" fillId="3" borderId="10" xfId="1" applyFont="1" applyFill="1" applyBorder="1" applyAlignment="1" applyProtection="1">
      <alignment horizontal="left" vertical="center" wrapText="1"/>
    </xf>
    <xf numFmtId="0" fontId="11" fillId="3" borderId="39" xfId="1" applyFont="1" applyFill="1" applyBorder="1" applyAlignment="1" applyProtection="1">
      <alignment horizontal="left" vertical="center" wrapText="1"/>
    </xf>
    <xf numFmtId="0" fontId="11" fillId="3" borderId="39" xfId="1" applyFont="1" applyFill="1" applyBorder="1" applyAlignment="1" applyProtection="1">
      <alignment vertical="center" wrapText="1"/>
    </xf>
    <xf numFmtId="0" fontId="12" fillId="3" borderId="39" xfId="0" applyFont="1" applyFill="1" applyBorder="1" applyAlignment="1" applyProtection="1">
      <alignment horizontal="left" vertical="center"/>
      <protection locked="0"/>
    </xf>
    <xf numFmtId="0" fontId="12" fillId="3" borderId="22" xfId="0" applyFont="1" applyFill="1" applyBorder="1" applyAlignment="1">
      <alignment horizontal="left" vertical="center"/>
    </xf>
    <xf numFmtId="0" fontId="12" fillId="3" borderId="39" xfId="0" applyFont="1" applyFill="1" applyBorder="1" applyAlignment="1" applyProtection="1">
      <alignment horizontal="left" vertical="center"/>
    </xf>
    <xf numFmtId="40" fontId="11" fillId="2" borderId="34" xfId="1" applyNumberFormat="1" applyFont="1" applyFill="1" applyBorder="1" applyAlignment="1" applyProtection="1">
      <alignment horizontal="left" vertical="center" wrapText="1"/>
    </xf>
    <xf numFmtId="0" fontId="11" fillId="4" borderId="44" xfId="1" applyFont="1" applyFill="1" applyBorder="1" applyAlignment="1" applyProtection="1">
      <alignment horizontal="right" vertical="center"/>
    </xf>
    <xf numFmtId="0" fontId="11" fillId="4" borderId="41" xfId="1" applyFont="1" applyFill="1" applyBorder="1" applyAlignment="1" applyProtection="1">
      <alignment horizontal="right" vertical="center"/>
    </xf>
    <xf numFmtId="0" fontId="11" fillId="4" borderId="43" xfId="1" applyFont="1" applyFill="1" applyBorder="1" applyAlignment="1" applyProtection="1">
      <alignment horizontal="right" vertical="center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21" xfId="1" applyFont="1" applyFill="1" applyBorder="1" applyAlignment="1" applyProtection="1">
      <alignment horizontal="left" vertical="center"/>
    </xf>
    <xf numFmtId="0" fontId="11" fillId="0" borderId="25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/>
    </xf>
    <xf numFmtId="0" fontId="11" fillId="0" borderId="5" xfId="1" applyFont="1" applyFill="1" applyBorder="1" applyAlignment="1" applyProtection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38" fontId="12" fillId="2" borderId="10" xfId="22" applyNumberFormat="1" applyFont="1" applyFill="1" applyBorder="1" applyAlignment="1" applyProtection="1">
      <alignment horizontal="left" vertical="center"/>
    </xf>
    <xf numFmtId="38" fontId="12" fillId="2" borderId="22" xfId="22" applyNumberFormat="1" applyFont="1" applyFill="1" applyBorder="1" applyAlignment="1" applyProtection="1">
      <alignment horizontal="left" vertical="center"/>
    </xf>
    <xf numFmtId="38" fontId="12" fillId="0" borderId="10" xfId="18" applyNumberFormat="1" applyFont="1" applyFill="1" applyBorder="1" applyAlignment="1">
      <alignment horizontal="left" vertical="center"/>
    </xf>
    <xf numFmtId="38" fontId="12" fillId="0" borderId="22" xfId="18" applyNumberFormat="1" applyFont="1" applyFill="1" applyBorder="1" applyAlignment="1">
      <alignment horizontal="left" vertical="center"/>
    </xf>
    <xf numFmtId="38" fontId="12" fillId="2" borderId="10" xfId="22" applyNumberFormat="1" applyFont="1" applyFill="1" applyBorder="1" applyAlignment="1" applyProtection="1">
      <alignment horizontal="center" vertical="center"/>
    </xf>
    <xf numFmtId="38" fontId="12" fillId="2" borderId="22" xfId="22" applyNumberFormat="1" applyFont="1" applyFill="1" applyBorder="1" applyAlignment="1" applyProtection="1">
      <alignment horizontal="center" vertical="center"/>
    </xf>
    <xf numFmtId="38" fontId="12" fillId="0" borderId="10" xfId="22" applyNumberFormat="1" applyFont="1" applyFill="1" applyBorder="1" applyAlignment="1" applyProtection="1">
      <alignment horizontal="left" vertical="center"/>
    </xf>
    <xf numFmtId="38" fontId="12" fillId="0" borderId="22" xfId="22" applyNumberFormat="1" applyFont="1" applyFill="1" applyBorder="1" applyAlignment="1" applyProtection="1">
      <alignment horizontal="left" vertical="center"/>
    </xf>
    <xf numFmtId="38" fontId="12" fillId="2" borderId="10" xfId="15" applyNumberFormat="1" applyFont="1" applyFill="1" applyBorder="1" applyAlignment="1">
      <alignment horizontal="left" vertical="center"/>
    </xf>
    <xf numFmtId="38" fontId="12" fillId="2" borderId="22" xfId="15" applyNumberFormat="1" applyFont="1" applyFill="1" applyBorder="1" applyAlignment="1">
      <alignment horizontal="left" vertical="center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22" xfId="1" applyFont="1" applyFill="1" applyBorder="1" applyAlignment="1" applyProtection="1">
      <alignment horizontal="left" vertical="center"/>
    </xf>
    <xf numFmtId="0" fontId="11" fillId="0" borderId="2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 wrapText="1"/>
    </xf>
    <xf numFmtId="0" fontId="11" fillId="2" borderId="32" xfId="1" applyFont="1" applyFill="1" applyBorder="1" applyAlignment="1" applyProtection="1">
      <alignment horizontal="center" vertical="center" wrapText="1"/>
    </xf>
    <xf numFmtId="0" fontId="11" fillId="2" borderId="33" xfId="1" applyFont="1" applyFill="1" applyBorder="1" applyAlignment="1" applyProtection="1">
      <alignment horizontal="center" vertical="center" wrapText="1"/>
    </xf>
    <xf numFmtId="0" fontId="12" fillId="0" borderId="36" xfId="22" applyFont="1" applyFill="1" applyBorder="1" applyAlignment="1" applyProtection="1">
      <alignment horizontal="left" vertical="center"/>
    </xf>
    <xf numFmtId="0" fontId="12" fillId="0" borderId="37" xfId="22" applyFont="1" applyFill="1" applyBorder="1" applyAlignment="1" applyProtection="1">
      <alignment horizontal="left" vertical="center"/>
    </xf>
    <xf numFmtId="0" fontId="11" fillId="4" borderId="6" xfId="1" applyFont="1" applyFill="1" applyBorder="1" applyAlignment="1" applyProtection="1">
      <alignment horizontal="right" vertical="center"/>
    </xf>
    <xf numFmtId="38" fontId="12" fillId="0" borderId="10" xfId="15" applyNumberFormat="1" applyFont="1" applyFill="1" applyBorder="1" applyAlignment="1">
      <alignment horizontal="left" vertical="center"/>
    </xf>
    <xf numFmtId="38" fontId="12" fillId="0" borderId="22" xfId="15" applyNumberFormat="1" applyFont="1" applyFill="1" applyBorder="1" applyAlignment="1">
      <alignment horizontal="left" vertical="center"/>
    </xf>
    <xf numFmtId="38" fontId="12" fillId="0" borderId="10" xfId="22" applyNumberFormat="1" applyFont="1" applyFill="1" applyBorder="1" applyAlignment="1" applyProtection="1">
      <alignment vertical="center"/>
    </xf>
    <xf numFmtId="38" fontId="12" fillId="0" borderId="22" xfId="22" applyNumberFormat="1" applyFont="1" applyFill="1" applyBorder="1" applyAlignment="1" applyProtection="1">
      <alignment vertical="center"/>
    </xf>
    <xf numFmtId="0" fontId="12" fillId="0" borderId="10" xfId="1" applyFont="1" applyBorder="1" applyAlignment="1" applyProtection="1">
      <alignment horizontal="left" vertical="center" wrapText="1"/>
    </xf>
    <xf numFmtId="0" fontId="12" fillId="0" borderId="22" xfId="1" applyFont="1" applyBorder="1" applyAlignment="1" applyProtection="1">
      <alignment horizontal="left" vertical="center" wrapText="1"/>
    </xf>
    <xf numFmtId="38" fontId="18" fillId="0" borderId="22" xfId="22" applyNumberFormat="1" applyFont="1" applyFill="1" applyBorder="1" applyAlignment="1" applyProtection="1">
      <alignment horizontal="left" vertical="center"/>
    </xf>
    <xf numFmtId="38" fontId="12" fillId="0" borderId="10" xfId="22" applyNumberFormat="1" applyFont="1" applyFill="1" applyBorder="1" applyAlignment="1" applyProtection="1">
      <alignment horizontal="center" vertical="center"/>
    </xf>
    <xf numFmtId="38" fontId="12" fillId="0" borderId="22" xfId="22" applyNumberFormat="1" applyFont="1" applyFill="1" applyBorder="1" applyAlignment="1" applyProtection="1">
      <alignment horizontal="center" vertical="center"/>
    </xf>
    <xf numFmtId="38" fontId="12" fillId="2" borderId="10" xfId="22" applyNumberFormat="1" applyFont="1" applyFill="1" applyBorder="1" applyAlignment="1" applyProtection="1">
      <alignment vertical="center"/>
    </xf>
    <xf numFmtId="38" fontId="12" fillId="2" borderId="22" xfId="22" applyNumberFormat="1" applyFont="1" applyFill="1" applyBorder="1" applyAlignment="1" applyProtection="1">
      <alignment vertical="center"/>
    </xf>
    <xf numFmtId="0" fontId="11" fillId="4" borderId="10" xfId="1" applyFont="1" applyFill="1" applyBorder="1" applyAlignment="1" applyProtection="1">
      <alignment horizontal="right" vertical="center"/>
    </xf>
    <xf numFmtId="0" fontId="11" fillId="4" borderId="39" xfId="1" applyFont="1" applyFill="1" applyBorder="1" applyAlignment="1" applyProtection="1">
      <alignment horizontal="right" vertical="center"/>
    </xf>
    <xf numFmtId="0" fontId="11" fillId="4" borderId="22" xfId="1" applyFont="1" applyFill="1" applyBorder="1" applyAlignment="1" applyProtection="1">
      <alignment horizontal="right" vertical="center"/>
    </xf>
    <xf numFmtId="38" fontId="12" fillId="2" borderId="30" xfId="22" applyNumberFormat="1" applyFont="1" applyFill="1" applyBorder="1" applyAlignment="1" applyProtection="1">
      <alignment horizontal="left" vertical="center"/>
    </xf>
    <xf numFmtId="38" fontId="12" fillId="2" borderId="31" xfId="22" applyNumberFormat="1" applyFont="1" applyFill="1" applyBorder="1" applyAlignment="1" applyProtection="1">
      <alignment horizontal="left" vertical="center"/>
    </xf>
    <xf numFmtId="0" fontId="11" fillId="2" borderId="17" xfId="1" applyFont="1" applyFill="1" applyBorder="1" applyAlignment="1" applyProtection="1">
      <alignment horizontal="center" vertical="center" wrapText="1"/>
    </xf>
    <xf numFmtId="0" fontId="11" fillId="2" borderId="20" xfId="1" applyFont="1" applyFill="1" applyBorder="1" applyAlignment="1" applyProtection="1">
      <alignment horizontal="center" vertical="center" wrapText="1"/>
    </xf>
    <xf numFmtId="40" fontId="11" fillId="2" borderId="18" xfId="1" applyNumberFormat="1" applyFont="1" applyFill="1" applyBorder="1" applyAlignment="1" applyProtection="1">
      <alignment horizontal="left" vertical="center" wrapText="1"/>
    </xf>
    <xf numFmtId="38" fontId="12" fillId="0" borderId="10" xfId="15" applyNumberFormat="1" applyFont="1" applyFill="1" applyBorder="1" applyAlignment="1" applyProtection="1">
      <alignment horizontal="left" vertical="center"/>
    </xf>
    <xf numFmtId="38" fontId="12" fillId="0" borderId="22" xfId="15" applyNumberFormat="1" applyFont="1" applyFill="1" applyBorder="1" applyAlignment="1" applyProtection="1">
      <alignment horizontal="left" vertical="center"/>
    </xf>
    <xf numFmtId="38" fontId="12" fillId="2" borderId="10" xfId="15" applyNumberFormat="1" applyFont="1" applyFill="1" applyBorder="1" applyAlignment="1" applyProtection="1">
      <alignment horizontal="left" vertical="center"/>
    </xf>
    <xf numFmtId="38" fontId="12" fillId="2" borderId="22" xfId="15" applyNumberFormat="1" applyFont="1" applyFill="1" applyBorder="1" applyAlignment="1" applyProtection="1">
      <alignment horizontal="left" vertical="center"/>
    </xf>
    <xf numFmtId="38" fontId="12" fillId="0" borderId="10" xfId="15" applyNumberFormat="1" applyFont="1" applyFill="1" applyBorder="1" applyAlignment="1" applyProtection="1">
      <alignment horizontal="left" vertical="center"/>
    </xf>
    <xf numFmtId="38" fontId="12" fillId="0" borderId="22" xfId="15" applyNumberFormat="1" applyFont="1" applyFill="1" applyBorder="1" applyAlignment="1" applyProtection="1">
      <alignment vertical="center"/>
    </xf>
    <xf numFmtId="38" fontId="12" fillId="0" borderId="10" xfId="22" applyNumberFormat="1" applyFont="1" applyBorder="1" applyAlignment="1" applyProtection="1">
      <alignment horizontal="left" vertical="center"/>
    </xf>
    <xf numFmtId="38" fontId="12" fillId="0" borderId="22" xfId="22" applyNumberFormat="1" applyFont="1" applyBorder="1" applyAlignment="1" applyProtection="1">
      <alignment vertical="center"/>
    </xf>
    <xf numFmtId="38" fontId="12" fillId="0" borderId="19" xfId="22" applyNumberFormat="1" applyFont="1" applyBorder="1" applyAlignment="1" applyProtection="1">
      <alignment horizontal="left" vertical="center"/>
    </xf>
    <xf numFmtId="44" fontId="11" fillId="0" borderId="38" xfId="0" applyNumberFormat="1" applyFont="1" applyBorder="1" applyAlignment="1" applyProtection="1">
      <alignment horizontal="left" vertical="center"/>
    </xf>
    <xf numFmtId="0" fontId="12" fillId="3" borderId="22" xfId="0" applyFont="1" applyFill="1" applyBorder="1" applyAlignment="1" applyProtection="1">
      <alignment horizontal="left" vertical="center"/>
    </xf>
    <xf numFmtId="38" fontId="12" fillId="0" borderId="10" xfId="18" applyNumberFormat="1" applyFont="1" applyFill="1" applyBorder="1" applyAlignment="1" applyProtection="1">
      <alignment horizontal="left" vertical="center"/>
    </xf>
    <xf numFmtId="38" fontId="12" fillId="0" borderId="22" xfId="18" applyNumberFormat="1" applyFont="1" applyFill="1" applyBorder="1" applyAlignment="1" applyProtection="1">
      <alignment horizontal="left" vertical="center"/>
    </xf>
    <xf numFmtId="38" fontId="12" fillId="0" borderId="10" xfId="18" applyNumberFormat="1" applyFont="1" applyFill="1" applyBorder="1" applyAlignment="1" applyProtection="1">
      <alignment horizontal="left" vertical="center"/>
    </xf>
    <xf numFmtId="38" fontId="12" fillId="0" borderId="22" xfId="18" applyNumberFormat="1" applyFont="1" applyFill="1" applyBorder="1" applyAlignment="1" applyProtection="1">
      <alignment vertical="center"/>
    </xf>
    <xf numFmtId="0" fontId="12" fillId="0" borderId="0" xfId="1" applyFont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44" fontId="12" fillId="0" borderId="3" xfId="0" applyNumberFormat="1" applyFont="1" applyBorder="1" applyAlignment="1" applyProtection="1">
      <alignment horizontal="left" vertical="center"/>
    </xf>
    <xf numFmtId="0" fontId="12" fillId="2" borderId="11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 wrapText="1"/>
    </xf>
    <xf numFmtId="44" fontId="12" fillId="2" borderId="7" xfId="0" applyNumberFormat="1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</cellXfs>
  <cellStyles count="56">
    <cellStyle name="Comma 2" xfId="27" xr:uid="{00000000-0005-0000-0000-000000000000}"/>
    <cellStyle name="Currency" xfId="29" builtinId="4"/>
    <cellStyle name="Currency 2" xfId="28" xr:uid="{00000000-0005-0000-0000-000002000000}"/>
    <cellStyle name="Currency 3" xfId="35" xr:uid="{00000000-0005-0000-0000-000003000000}"/>
    <cellStyle name="Currency 3 2" xfId="47" xr:uid="{00000000-0005-0000-0000-000004000000}"/>
    <cellStyle name="Currency 4" xfId="37" xr:uid="{00000000-0005-0000-0000-000005000000}"/>
    <cellStyle name="Normal" xfId="0" builtinId="0"/>
    <cellStyle name="Normal 10" xfId="36" xr:uid="{00000000-0005-0000-0000-000007000000}"/>
    <cellStyle name="Normal 2" xfId="2" xr:uid="{00000000-0005-0000-0000-000008000000}"/>
    <cellStyle name="Normal 2 2" xfId="6" xr:uid="{00000000-0005-0000-0000-000009000000}"/>
    <cellStyle name="Normal 2 3" xfId="7" xr:uid="{00000000-0005-0000-0000-00000A000000}"/>
    <cellStyle name="Normal 2 4" xfId="15" xr:uid="{00000000-0005-0000-0000-00000B000000}"/>
    <cellStyle name="Normal 2 5" xfId="17" xr:uid="{00000000-0005-0000-0000-00000C000000}"/>
    <cellStyle name="Normal 2 6" xfId="18" xr:uid="{00000000-0005-0000-0000-00000D000000}"/>
    <cellStyle name="Normal 2 7" xfId="19" xr:uid="{00000000-0005-0000-0000-00000E000000}"/>
    <cellStyle name="Normal 2 8" xfId="20" xr:uid="{00000000-0005-0000-0000-00000F000000}"/>
    <cellStyle name="Normal 3" xfId="4" xr:uid="{00000000-0005-0000-0000-000010000000}"/>
    <cellStyle name="Normal 3 2" xfId="8" xr:uid="{00000000-0005-0000-0000-000011000000}"/>
    <cellStyle name="Normal 3 3" xfId="9" xr:uid="{00000000-0005-0000-0000-000012000000}"/>
    <cellStyle name="Normal 3 4" xfId="10" xr:uid="{00000000-0005-0000-0000-000013000000}"/>
    <cellStyle name="Normal 4" xfId="5" xr:uid="{00000000-0005-0000-0000-000014000000}"/>
    <cellStyle name="Normal 5" xfId="11" xr:uid="{00000000-0005-0000-0000-000015000000}"/>
    <cellStyle name="Normal 6" xfId="12" xr:uid="{00000000-0005-0000-0000-000016000000}"/>
    <cellStyle name="Normal 7" xfId="13" xr:uid="{00000000-0005-0000-0000-000017000000}"/>
    <cellStyle name="Normal 7 2" xfId="16" xr:uid="{00000000-0005-0000-0000-000018000000}"/>
    <cellStyle name="Normal 7 3" xfId="21" xr:uid="{00000000-0005-0000-0000-000019000000}"/>
    <cellStyle name="Normal 7 4" xfId="25" xr:uid="{00000000-0005-0000-0000-00001A000000}"/>
    <cellStyle name="Normal 7 4 2" xfId="33" xr:uid="{00000000-0005-0000-0000-00001B000000}"/>
    <cellStyle name="Normal 7 4 2 2" xfId="55" xr:uid="{00000000-0005-0000-0000-00001C000000}"/>
    <cellStyle name="Normal 7 4 2 3" xfId="45" xr:uid="{00000000-0005-0000-0000-00001D000000}"/>
    <cellStyle name="Normal 7 4 3" xfId="51" xr:uid="{00000000-0005-0000-0000-00001E000000}"/>
    <cellStyle name="Normal 7 4 4" xfId="41" xr:uid="{00000000-0005-0000-0000-00001F000000}"/>
    <cellStyle name="Normal 7 5" xfId="30" xr:uid="{00000000-0005-0000-0000-000020000000}"/>
    <cellStyle name="Normal 7 5 2" xfId="52" xr:uid="{00000000-0005-0000-0000-000021000000}"/>
    <cellStyle name="Normal 7 5 3" xfId="42" xr:uid="{00000000-0005-0000-0000-000022000000}"/>
    <cellStyle name="Normal 7 6" xfId="48" xr:uid="{00000000-0005-0000-0000-000023000000}"/>
    <cellStyle name="Normal 7 7" xfId="38" xr:uid="{00000000-0005-0000-0000-000024000000}"/>
    <cellStyle name="Normal 8" xfId="14" xr:uid="{00000000-0005-0000-0000-000025000000}"/>
    <cellStyle name="Normal 8 2" xfId="23" xr:uid="{00000000-0005-0000-0000-000026000000}"/>
    <cellStyle name="Normal 8 2 2" xfId="32" xr:uid="{00000000-0005-0000-0000-000027000000}"/>
    <cellStyle name="Normal 8 2 2 2" xfId="54" xr:uid="{00000000-0005-0000-0000-000028000000}"/>
    <cellStyle name="Normal 8 2 2 3" xfId="44" xr:uid="{00000000-0005-0000-0000-000029000000}"/>
    <cellStyle name="Normal 8 2 3" xfId="50" xr:uid="{00000000-0005-0000-0000-00002A000000}"/>
    <cellStyle name="Normal 8 2 4" xfId="40" xr:uid="{00000000-0005-0000-0000-00002B000000}"/>
    <cellStyle name="Normal 8 3" xfId="26" xr:uid="{00000000-0005-0000-0000-00002C000000}"/>
    <cellStyle name="Normal 8 4" xfId="31" xr:uid="{00000000-0005-0000-0000-00002D000000}"/>
    <cellStyle name="Normal 8 4 2" xfId="53" xr:uid="{00000000-0005-0000-0000-00002E000000}"/>
    <cellStyle name="Normal 8 4 3" xfId="43" xr:uid="{00000000-0005-0000-0000-00002F000000}"/>
    <cellStyle name="Normal 8 5" xfId="49" xr:uid="{00000000-0005-0000-0000-000030000000}"/>
    <cellStyle name="Normal 8 6" xfId="39" xr:uid="{00000000-0005-0000-0000-000031000000}"/>
    <cellStyle name="Normal 9" xfId="34" xr:uid="{00000000-0005-0000-0000-000032000000}"/>
    <cellStyle name="Normal 9 2" xfId="46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2" xr:uid="{00000000-0005-0000-0000-000036000000}"/>
    <cellStyle name="Percent 2" xfId="24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4275-BE18-4F1F-B4B2-0370BF7AE4FB}">
  <sheetPr>
    <pageSetUpPr fitToPage="1"/>
  </sheetPr>
  <dimension ref="A1:L328"/>
  <sheetViews>
    <sheetView zoomScale="85" zoomScaleNormal="85" workbookViewId="0">
      <selection activeCell="J25" sqref="J25"/>
    </sheetView>
  </sheetViews>
  <sheetFormatPr defaultRowHeight="15" x14ac:dyDescent="0.2"/>
  <cols>
    <col min="1" max="2" width="8.88671875" style="142"/>
    <col min="3" max="3" width="25.21875" style="7" customWidth="1"/>
    <col min="4" max="4" width="15.33203125" style="142" customWidth="1"/>
    <col min="5" max="5" width="14.44140625" style="142" customWidth="1"/>
    <col min="6" max="6" width="11.33203125" style="143" customWidth="1"/>
    <col min="7" max="7" width="17.44140625" style="142" customWidth="1"/>
    <col min="8" max="16384" width="8.88671875" style="7"/>
  </cols>
  <sheetData>
    <row r="1" spans="1:7" ht="20.100000000000001" customHeight="1" x14ac:dyDescent="0.2">
      <c r="A1" s="144" t="s">
        <v>101</v>
      </c>
      <c r="B1" s="144"/>
      <c r="C1" s="145"/>
      <c r="D1" s="144"/>
      <c r="E1" s="5"/>
      <c r="F1" s="6"/>
      <c r="G1" s="5"/>
    </row>
    <row r="2" spans="1:7" ht="20.100000000000001" customHeight="1" x14ac:dyDescent="0.2">
      <c r="A2" s="144" t="s">
        <v>102</v>
      </c>
      <c r="B2" s="144"/>
      <c r="C2" s="145"/>
      <c r="D2" s="144"/>
      <c r="E2" s="5"/>
      <c r="F2" s="6"/>
      <c r="G2" s="5"/>
    </row>
    <row r="3" spans="1:7" ht="20.100000000000001" customHeight="1" x14ac:dyDescent="0.2">
      <c r="A3" s="144" t="s">
        <v>103</v>
      </c>
      <c r="B3" s="144"/>
      <c r="C3" s="145"/>
      <c r="D3" s="144"/>
      <c r="E3" s="5"/>
      <c r="F3" s="6"/>
      <c r="G3" s="5"/>
    </row>
    <row r="4" spans="1:7" ht="20.100000000000001" customHeight="1" thickBot="1" x14ac:dyDescent="0.25">
      <c r="A4" s="144" t="s">
        <v>104</v>
      </c>
      <c r="B4" s="8"/>
      <c r="C4" s="146"/>
      <c r="D4" s="144"/>
      <c r="E4" s="9"/>
      <c r="F4" s="10"/>
      <c r="G4" s="11"/>
    </row>
    <row r="5" spans="1:7" ht="36" customHeight="1" thickBot="1" x14ac:dyDescent="0.25">
      <c r="A5" s="12" t="s">
        <v>8</v>
      </c>
      <c r="B5" s="206" t="s">
        <v>0</v>
      </c>
      <c r="C5" s="207"/>
      <c r="D5" s="13" t="s">
        <v>40</v>
      </c>
      <c r="E5" s="14" t="s">
        <v>1</v>
      </c>
      <c r="F5" s="15" t="s">
        <v>41</v>
      </c>
      <c r="G5" s="16"/>
    </row>
    <row r="6" spans="1:7" ht="24.95" customHeight="1" thickBot="1" x14ac:dyDescent="0.25">
      <c r="A6" s="17" t="s">
        <v>105</v>
      </c>
      <c r="B6" s="18"/>
      <c r="C6" s="19"/>
      <c r="D6" s="18"/>
      <c r="E6" s="18"/>
      <c r="F6" s="20"/>
      <c r="G6" s="21"/>
    </row>
    <row r="7" spans="1:7" ht="24.95" customHeight="1" x14ac:dyDescent="0.2">
      <c r="A7" s="22">
        <v>1</v>
      </c>
      <c r="B7" s="187" t="s">
        <v>4</v>
      </c>
      <c r="C7" s="188"/>
      <c r="D7" s="23" t="s">
        <v>5</v>
      </c>
      <c r="E7" s="24">
        <v>321</v>
      </c>
      <c r="F7" s="25"/>
      <c r="G7" s="26"/>
    </row>
    <row r="8" spans="1:7" ht="24.95" customHeight="1" x14ac:dyDescent="0.2">
      <c r="A8" s="2">
        <f>A7+1</f>
        <v>2</v>
      </c>
      <c r="B8" s="177" t="s">
        <v>43</v>
      </c>
      <c r="C8" s="178"/>
      <c r="D8" s="27" t="s">
        <v>2</v>
      </c>
      <c r="E8" s="28">
        <v>52</v>
      </c>
      <c r="F8" s="29"/>
      <c r="G8" s="26"/>
    </row>
    <row r="9" spans="1:7" ht="24.95" customHeight="1" x14ac:dyDescent="0.2">
      <c r="A9" s="2">
        <f t="shared" ref="A9:A72" si="0">A8+1</f>
        <v>3</v>
      </c>
      <c r="B9" s="177" t="s">
        <v>44</v>
      </c>
      <c r="C9" s="178"/>
      <c r="D9" s="27" t="s">
        <v>3</v>
      </c>
      <c r="E9" s="28">
        <v>2</v>
      </c>
      <c r="F9" s="29"/>
      <c r="G9" s="26"/>
    </row>
    <row r="10" spans="1:7" ht="24.95" customHeight="1" x14ac:dyDescent="0.2">
      <c r="A10" s="2">
        <f t="shared" si="0"/>
        <v>4</v>
      </c>
      <c r="B10" s="177" t="s">
        <v>75</v>
      </c>
      <c r="C10" s="178"/>
      <c r="D10" s="27" t="s">
        <v>3</v>
      </c>
      <c r="E10" s="28">
        <v>2</v>
      </c>
      <c r="F10" s="29"/>
      <c r="G10" s="26"/>
    </row>
    <row r="11" spans="1:7" ht="24.95" customHeight="1" x14ac:dyDescent="0.2">
      <c r="A11" s="2">
        <f t="shared" si="0"/>
        <v>5</v>
      </c>
      <c r="B11" s="177" t="s">
        <v>12</v>
      </c>
      <c r="C11" s="178"/>
      <c r="D11" s="27" t="s">
        <v>3</v>
      </c>
      <c r="E11" s="28">
        <v>2</v>
      </c>
      <c r="F11" s="29"/>
      <c r="G11" s="26"/>
    </row>
    <row r="12" spans="1:7" ht="24.95" customHeight="1" x14ac:dyDescent="0.2">
      <c r="A12" s="30">
        <f t="shared" si="0"/>
        <v>6</v>
      </c>
      <c r="B12" s="31" t="s">
        <v>61</v>
      </c>
      <c r="C12" s="32"/>
      <c r="D12" s="33"/>
      <c r="E12" s="33"/>
      <c r="F12" s="33"/>
      <c r="G12" s="34"/>
    </row>
    <row r="13" spans="1:7" ht="24.95" customHeight="1" x14ac:dyDescent="0.2">
      <c r="A13" s="30">
        <f>A12+0.1</f>
        <v>6.1</v>
      </c>
      <c r="B13" s="31" t="s">
        <v>61</v>
      </c>
      <c r="C13" s="35"/>
      <c r="D13" s="36"/>
      <c r="E13" s="37"/>
      <c r="F13" s="38"/>
      <c r="G13" s="39"/>
    </row>
    <row r="14" spans="1:7" ht="24.95" customHeight="1" x14ac:dyDescent="0.2">
      <c r="A14" s="30">
        <f>A13+0.1</f>
        <v>6.1999999999999993</v>
      </c>
      <c r="B14" s="171" t="s">
        <v>61</v>
      </c>
      <c r="C14" s="172"/>
      <c r="D14" s="36"/>
      <c r="E14" s="37"/>
      <c r="F14" s="38"/>
      <c r="G14" s="39"/>
    </row>
    <row r="15" spans="1:7" ht="24.95" customHeight="1" x14ac:dyDescent="0.2">
      <c r="A15" s="30">
        <f>A12+1</f>
        <v>7</v>
      </c>
      <c r="B15" s="171" t="s">
        <v>58</v>
      </c>
      <c r="C15" s="172"/>
      <c r="D15" s="41"/>
      <c r="E15" s="42"/>
      <c r="F15" s="43"/>
      <c r="G15" s="44"/>
    </row>
    <row r="16" spans="1:7" ht="24.95" customHeight="1" x14ac:dyDescent="0.2">
      <c r="A16" s="2">
        <f>A15+0.1</f>
        <v>7.1</v>
      </c>
      <c r="B16" s="177" t="s">
        <v>56</v>
      </c>
      <c r="C16" s="178"/>
      <c r="D16" s="27" t="s">
        <v>3</v>
      </c>
      <c r="E16" s="45">
        <v>1</v>
      </c>
      <c r="F16" s="46"/>
      <c r="G16" s="26"/>
    </row>
    <row r="17" spans="1:7" ht="24.95" customHeight="1" x14ac:dyDescent="0.2">
      <c r="A17" s="30">
        <f>A16+0.1</f>
        <v>7.1999999999999993</v>
      </c>
      <c r="B17" s="171" t="s">
        <v>61</v>
      </c>
      <c r="C17" s="172"/>
      <c r="D17" s="36"/>
      <c r="E17" s="47"/>
      <c r="F17" s="48"/>
      <c r="G17" s="39"/>
    </row>
    <row r="18" spans="1:7" ht="24.95" customHeight="1" x14ac:dyDescent="0.2">
      <c r="A18" s="2">
        <f>A15+1</f>
        <v>8</v>
      </c>
      <c r="B18" s="177" t="s">
        <v>31</v>
      </c>
      <c r="C18" s="178"/>
      <c r="D18" s="27" t="s">
        <v>3</v>
      </c>
      <c r="E18" s="45">
        <v>1</v>
      </c>
      <c r="F18" s="46"/>
      <c r="G18" s="26"/>
    </row>
    <row r="19" spans="1:7" ht="24.95" customHeight="1" x14ac:dyDescent="0.2">
      <c r="A19" s="2">
        <f t="shared" si="0"/>
        <v>9</v>
      </c>
      <c r="B19" s="192" t="s">
        <v>27</v>
      </c>
      <c r="C19" s="193"/>
      <c r="D19" s="27" t="s">
        <v>3</v>
      </c>
      <c r="E19" s="45">
        <v>1</v>
      </c>
      <c r="F19" s="46"/>
      <c r="G19" s="26"/>
    </row>
    <row r="20" spans="1:7" ht="24.95" customHeight="1" x14ac:dyDescent="0.2">
      <c r="A20" s="30">
        <f t="shared" si="0"/>
        <v>10</v>
      </c>
      <c r="B20" s="31" t="s">
        <v>61</v>
      </c>
      <c r="C20" s="32"/>
      <c r="D20" s="33"/>
      <c r="E20" s="33"/>
      <c r="F20" s="33"/>
      <c r="G20" s="34"/>
    </row>
    <row r="21" spans="1:7" ht="24.95" customHeight="1" x14ac:dyDescent="0.2">
      <c r="A21" s="2">
        <f t="shared" si="0"/>
        <v>11</v>
      </c>
      <c r="B21" s="49" t="s">
        <v>25</v>
      </c>
      <c r="C21" s="50"/>
      <c r="D21" s="27" t="s">
        <v>2</v>
      </c>
      <c r="E21" s="51">
        <v>28</v>
      </c>
      <c r="F21" s="46"/>
      <c r="G21" s="26"/>
    </row>
    <row r="22" spans="1:7" ht="24.95" customHeight="1" x14ac:dyDescent="0.2">
      <c r="A22" s="30">
        <f t="shared" si="0"/>
        <v>12</v>
      </c>
      <c r="B22" s="171" t="s">
        <v>61</v>
      </c>
      <c r="C22" s="172"/>
      <c r="D22" s="36"/>
      <c r="E22" s="52"/>
      <c r="F22" s="38"/>
      <c r="G22" s="39"/>
    </row>
    <row r="23" spans="1:7" ht="24.95" customHeight="1" x14ac:dyDescent="0.2">
      <c r="A23" s="2">
        <f t="shared" si="0"/>
        <v>13</v>
      </c>
      <c r="B23" s="181" t="s">
        <v>81</v>
      </c>
      <c r="C23" s="182"/>
      <c r="D23" s="53" t="s">
        <v>5</v>
      </c>
      <c r="E23" s="51">
        <v>321</v>
      </c>
      <c r="F23" s="54"/>
      <c r="G23" s="26"/>
    </row>
    <row r="24" spans="1:7" ht="24.95" customHeight="1" x14ac:dyDescent="0.2">
      <c r="A24" s="30">
        <f t="shared" si="0"/>
        <v>14</v>
      </c>
      <c r="B24" s="171" t="s">
        <v>61</v>
      </c>
      <c r="C24" s="172"/>
      <c r="D24" s="36"/>
      <c r="E24" s="52"/>
      <c r="F24" s="38"/>
      <c r="G24" s="39"/>
    </row>
    <row r="25" spans="1:7" ht="24.95" customHeight="1" x14ac:dyDescent="0.2">
      <c r="A25" s="30">
        <f t="shared" si="0"/>
        <v>15</v>
      </c>
      <c r="B25" s="171" t="s">
        <v>61</v>
      </c>
      <c r="C25" s="172"/>
      <c r="D25" s="36"/>
      <c r="E25" s="47"/>
      <c r="F25" s="38"/>
      <c r="G25" s="39"/>
    </row>
    <row r="26" spans="1:7" ht="24.95" customHeight="1" x14ac:dyDescent="0.2">
      <c r="A26" s="2">
        <f t="shared" si="0"/>
        <v>16</v>
      </c>
      <c r="B26" s="49" t="s">
        <v>24</v>
      </c>
      <c r="C26" s="50"/>
      <c r="D26" s="27" t="s">
        <v>3</v>
      </c>
      <c r="E26" s="45">
        <v>1</v>
      </c>
      <c r="F26" s="29"/>
      <c r="G26" s="26"/>
    </row>
    <row r="27" spans="1:7" ht="24.95" customHeight="1" x14ac:dyDescent="0.2">
      <c r="A27" s="2">
        <f t="shared" si="0"/>
        <v>17</v>
      </c>
      <c r="B27" s="177" t="s">
        <v>32</v>
      </c>
      <c r="C27" s="178"/>
      <c r="D27" s="27" t="s">
        <v>3</v>
      </c>
      <c r="E27" s="55">
        <v>3</v>
      </c>
      <c r="F27" s="29"/>
      <c r="G27" s="26"/>
    </row>
    <row r="28" spans="1:7" ht="24.95" customHeight="1" x14ac:dyDescent="0.2">
      <c r="A28" s="2">
        <f t="shared" si="0"/>
        <v>18</v>
      </c>
      <c r="B28" s="177" t="s">
        <v>33</v>
      </c>
      <c r="C28" s="178"/>
      <c r="D28" s="27" t="s">
        <v>3</v>
      </c>
      <c r="E28" s="55">
        <v>2</v>
      </c>
      <c r="F28" s="29"/>
      <c r="G28" s="26"/>
    </row>
    <row r="29" spans="1:7" ht="24.95" customHeight="1" x14ac:dyDescent="0.2">
      <c r="A29" s="2">
        <f t="shared" si="0"/>
        <v>19</v>
      </c>
      <c r="B29" s="177" t="s">
        <v>34</v>
      </c>
      <c r="C29" s="196"/>
      <c r="D29" s="27" t="s">
        <v>3</v>
      </c>
      <c r="E29" s="45">
        <v>1</v>
      </c>
      <c r="F29" s="29"/>
      <c r="G29" s="26"/>
    </row>
    <row r="30" spans="1:7" ht="24.95" customHeight="1" x14ac:dyDescent="0.2">
      <c r="A30" s="2">
        <f t="shared" si="0"/>
        <v>20</v>
      </c>
      <c r="B30" s="190" t="s">
        <v>35</v>
      </c>
      <c r="C30" s="191"/>
      <c r="D30" s="27" t="s">
        <v>2</v>
      </c>
      <c r="E30" s="56">
        <v>5</v>
      </c>
      <c r="F30" s="29"/>
      <c r="G30" s="26"/>
    </row>
    <row r="31" spans="1:7" ht="24.95" customHeight="1" x14ac:dyDescent="0.2">
      <c r="A31" s="2">
        <f t="shared" si="0"/>
        <v>21</v>
      </c>
      <c r="B31" s="177" t="s">
        <v>45</v>
      </c>
      <c r="C31" s="178"/>
      <c r="D31" s="27" t="s">
        <v>2</v>
      </c>
      <c r="E31" s="56">
        <v>10</v>
      </c>
      <c r="F31" s="29"/>
      <c r="G31" s="26"/>
    </row>
    <row r="32" spans="1:7" ht="24.95" customHeight="1" x14ac:dyDescent="0.2">
      <c r="A32" s="30">
        <f t="shared" si="0"/>
        <v>22</v>
      </c>
      <c r="B32" s="171" t="s">
        <v>61</v>
      </c>
      <c r="C32" s="172"/>
      <c r="D32" s="36"/>
      <c r="E32" s="52"/>
      <c r="F32" s="38"/>
      <c r="G32" s="39"/>
    </row>
    <row r="33" spans="1:7" ht="24.95" customHeight="1" x14ac:dyDescent="0.2">
      <c r="A33" s="30">
        <f t="shared" si="0"/>
        <v>23</v>
      </c>
      <c r="B33" s="179" t="s">
        <v>13</v>
      </c>
      <c r="C33" s="180"/>
      <c r="D33" s="41"/>
      <c r="E33" s="42"/>
      <c r="F33" s="43"/>
      <c r="G33" s="44"/>
    </row>
    <row r="34" spans="1:7" ht="24.75" customHeight="1" x14ac:dyDescent="0.2">
      <c r="A34" s="2">
        <f>A33+0.1</f>
        <v>23.1</v>
      </c>
      <c r="B34" s="57" t="s">
        <v>52</v>
      </c>
      <c r="C34" s="58"/>
      <c r="D34" s="27" t="s">
        <v>3</v>
      </c>
      <c r="E34" s="55">
        <v>2</v>
      </c>
      <c r="F34" s="29"/>
      <c r="G34" s="26"/>
    </row>
    <row r="35" spans="1:7" ht="24.95" customHeight="1" x14ac:dyDescent="0.2">
      <c r="A35" s="30">
        <f t="shared" ref="A35:A39" si="1">A34+0.1</f>
        <v>23.200000000000003</v>
      </c>
      <c r="B35" s="171" t="s">
        <v>61</v>
      </c>
      <c r="C35" s="172"/>
      <c r="D35" s="36"/>
      <c r="E35" s="52"/>
      <c r="F35" s="38"/>
      <c r="G35" s="39"/>
    </row>
    <row r="36" spans="1:7" ht="24.95" customHeight="1" x14ac:dyDescent="0.2">
      <c r="A36" s="2">
        <f t="shared" si="1"/>
        <v>23.300000000000004</v>
      </c>
      <c r="B36" s="57" t="s">
        <v>53</v>
      </c>
      <c r="C36" s="58"/>
      <c r="D36" s="27" t="s">
        <v>3</v>
      </c>
      <c r="E36" s="55">
        <v>1</v>
      </c>
      <c r="F36" s="29"/>
      <c r="G36" s="26"/>
    </row>
    <row r="37" spans="1:7" ht="24.95" customHeight="1" x14ac:dyDescent="0.2">
      <c r="A37" s="2">
        <f t="shared" si="1"/>
        <v>23.400000000000006</v>
      </c>
      <c r="B37" s="57" t="s">
        <v>54</v>
      </c>
      <c r="C37" s="58"/>
      <c r="D37" s="27" t="s">
        <v>3</v>
      </c>
      <c r="E37" s="55">
        <v>1</v>
      </c>
      <c r="F37" s="29"/>
      <c r="G37" s="26"/>
    </row>
    <row r="38" spans="1:7" ht="24.95" customHeight="1" x14ac:dyDescent="0.2">
      <c r="A38" s="30">
        <f t="shared" si="1"/>
        <v>23.500000000000007</v>
      </c>
      <c r="B38" s="171" t="s">
        <v>61</v>
      </c>
      <c r="C38" s="172"/>
      <c r="D38" s="36"/>
      <c r="E38" s="52"/>
      <c r="F38" s="38"/>
      <c r="G38" s="39"/>
    </row>
    <row r="39" spans="1:7" ht="24.95" customHeight="1" x14ac:dyDescent="0.2">
      <c r="A39" s="30">
        <f t="shared" si="1"/>
        <v>23.600000000000009</v>
      </c>
      <c r="B39" s="171" t="s">
        <v>61</v>
      </c>
      <c r="C39" s="172"/>
      <c r="D39" s="36"/>
      <c r="E39" s="52"/>
      <c r="F39" s="38"/>
      <c r="G39" s="39"/>
    </row>
    <row r="40" spans="1:7" ht="24.95" customHeight="1" x14ac:dyDescent="0.2">
      <c r="A40" s="2">
        <f>A33+1</f>
        <v>24</v>
      </c>
      <c r="B40" s="190" t="s">
        <v>37</v>
      </c>
      <c r="C40" s="191"/>
      <c r="D40" s="27" t="s">
        <v>3</v>
      </c>
      <c r="E40" s="45">
        <v>1</v>
      </c>
      <c r="F40" s="29"/>
      <c r="G40" s="26"/>
    </row>
    <row r="41" spans="1:7" ht="24.95" customHeight="1" x14ac:dyDescent="0.2">
      <c r="A41" s="2">
        <f t="shared" si="0"/>
        <v>25</v>
      </c>
      <c r="B41" s="177" t="s">
        <v>73</v>
      </c>
      <c r="C41" s="178"/>
      <c r="D41" s="27" t="s">
        <v>3</v>
      </c>
      <c r="E41" s="45">
        <v>1</v>
      </c>
      <c r="F41" s="29"/>
      <c r="G41" s="26"/>
    </row>
    <row r="42" spans="1:7" ht="24.95" customHeight="1" x14ac:dyDescent="0.2">
      <c r="A42" s="2">
        <f t="shared" si="0"/>
        <v>26</v>
      </c>
      <c r="B42" s="177" t="s">
        <v>36</v>
      </c>
      <c r="C42" s="178"/>
      <c r="D42" s="27" t="s">
        <v>3</v>
      </c>
      <c r="E42" s="45">
        <v>2</v>
      </c>
      <c r="F42" s="29"/>
      <c r="G42" s="26"/>
    </row>
    <row r="43" spans="1:7" ht="24.95" customHeight="1" x14ac:dyDescent="0.2">
      <c r="A43" s="2">
        <f t="shared" si="0"/>
        <v>27</v>
      </c>
      <c r="B43" s="59" t="s">
        <v>93</v>
      </c>
      <c r="C43" s="60"/>
      <c r="D43" s="61" t="s">
        <v>3</v>
      </c>
      <c r="E43" s="45">
        <v>1</v>
      </c>
      <c r="F43" s="29"/>
      <c r="G43" s="26"/>
    </row>
    <row r="44" spans="1:7" ht="24.95" customHeight="1" x14ac:dyDescent="0.2">
      <c r="A44" s="30">
        <f t="shared" si="0"/>
        <v>28</v>
      </c>
      <c r="B44" s="171" t="s">
        <v>61</v>
      </c>
      <c r="C44" s="172"/>
      <c r="D44" s="62"/>
      <c r="E44" s="47"/>
      <c r="F44" s="38"/>
      <c r="G44" s="39"/>
    </row>
    <row r="45" spans="1:7" ht="24.95" customHeight="1" x14ac:dyDescent="0.2">
      <c r="A45" s="2">
        <f t="shared" si="0"/>
        <v>29</v>
      </c>
      <c r="B45" s="177" t="s">
        <v>15</v>
      </c>
      <c r="C45" s="178"/>
      <c r="D45" s="63" t="s">
        <v>3</v>
      </c>
      <c r="E45" s="51">
        <v>1</v>
      </c>
      <c r="F45" s="29"/>
      <c r="G45" s="26"/>
    </row>
    <row r="46" spans="1:7" ht="24.95" customHeight="1" x14ac:dyDescent="0.2">
      <c r="A46" s="2">
        <f t="shared" si="0"/>
        <v>30</v>
      </c>
      <c r="B46" s="177" t="s">
        <v>39</v>
      </c>
      <c r="C46" s="178"/>
      <c r="D46" s="27" t="s">
        <v>3</v>
      </c>
      <c r="E46" s="45">
        <v>2</v>
      </c>
      <c r="F46" s="29"/>
      <c r="G46" s="26"/>
    </row>
    <row r="47" spans="1:7" ht="24.95" customHeight="1" x14ac:dyDescent="0.2">
      <c r="A47" s="2">
        <f t="shared" si="0"/>
        <v>31</v>
      </c>
      <c r="B47" s="177" t="s">
        <v>6</v>
      </c>
      <c r="C47" s="178"/>
      <c r="D47" s="27" t="s">
        <v>14</v>
      </c>
      <c r="E47" s="45">
        <v>1</v>
      </c>
      <c r="F47" s="29"/>
      <c r="G47" s="26"/>
    </row>
    <row r="48" spans="1:7" ht="24.95" customHeight="1" x14ac:dyDescent="0.2">
      <c r="A48" s="30">
        <f t="shared" si="0"/>
        <v>32</v>
      </c>
      <c r="B48" s="171" t="s">
        <v>88</v>
      </c>
      <c r="C48" s="172"/>
      <c r="D48" s="41"/>
      <c r="E48" s="42"/>
      <c r="F48" s="43"/>
      <c r="G48" s="44"/>
    </row>
    <row r="49" spans="1:12" ht="24.95" customHeight="1" x14ac:dyDescent="0.2">
      <c r="A49" s="2">
        <f>A48+0.1</f>
        <v>32.1</v>
      </c>
      <c r="B49" s="49" t="s">
        <v>106</v>
      </c>
      <c r="C49" s="50"/>
      <c r="D49" s="27" t="s">
        <v>2</v>
      </c>
      <c r="E49" s="45">
        <v>20</v>
      </c>
      <c r="F49" s="29"/>
      <c r="G49" s="26"/>
    </row>
    <row r="50" spans="1:12" ht="24.95" customHeight="1" x14ac:dyDescent="0.2">
      <c r="A50" s="2">
        <f>A48+1</f>
        <v>33</v>
      </c>
      <c r="B50" s="177" t="s">
        <v>89</v>
      </c>
      <c r="C50" s="178"/>
      <c r="D50" s="27" t="s">
        <v>3</v>
      </c>
      <c r="E50" s="45">
        <v>1</v>
      </c>
      <c r="F50" s="29"/>
      <c r="G50" s="26"/>
    </row>
    <row r="51" spans="1:12" ht="24.95" customHeight="1" x14ac:dyDescent="0.2">
      <c r="A51" s="30">
        <f t="shared" si="0"/>
        <v>34</v>
      </c>
      <c r="B51" s="171" t="s">
        <v>61</v>
      </c>
      <c r="C51" s="172"/>
      <c r="D51" s="36"/>
      <c r="E51" s="52"/>
      <c r="F51" s="38"/>
      <c r="G51" s="39"/>
    </row>
    <row r="52" spans="1:12" ht="24.95" customHeight="1" x14ac:dyDescent="0.2">
      <c r="A52" s="2">
        <f t="shared" si="0"/>
        <v>35</v>
      </c>
      <c r="B52" s="49" t="s">
        <v>87</v>
      </c>
      <c r="C52" s="50"/>
      <c r="D52" s="27" t="s">
        <v>3</v>
      </c>
      <c r="E52" s="55">
        <v>1</v>
      </c>
      <c r="F52" s="29"/>
      <c r="G52" s="26"/>
    </row>
    <row r="53" spans="1:12" ht="24.95" customHeight="1" x14ac:dyDescent="0.2">
      <c r="A53" s="2">
        <f t="shared" si="0"/>
        <v>36</v>
      </c>
      <c r="B53" s="64" t="s">
        <v>19</v>
      </c>
      <c r="C53" s="65"/>
      <c r="D53" s="53" t="s">
        <v>3</v>
      </c>
      <c r="E53" s="45">
        <v>1</v>
      </c>
      <c r="F53" s="54"/>
      <c r="G53" s="26"/>
    </row>
    <row r="54" spans="1:12" ht="24.95" customHeight="1" x14ac:dyDescent="0.2">
      <c r="A54" s="2">
        <f t="shared" si="0"/>
        <v>37</v>
      </c>
      <c r="B54" s="64" t="s">
        <v>21</v>
      </c>
      <c r="C54" s="65"/>
      <c r="D54" s="53" t="s">
        <v>3</v>
      </c>
      <c r="E54" s="45">
        <v>1</v>
      </c>
      <c r="F54" s="54"/>
      <c r="G54" s="26"/>
    </row>
    <row r="55" spans="1:12" ht="24.95" customHeight="1" x14ac:dyDescent="0.2">
      <c r="A55" s="2">
        <f t="shared" si="0"/>
        <v>38</v>
      </c>
      <c r="B55" s="64" t="s">
        <v>18</v>
      </c>
      <c r="C55" s="65"/>
      <c r="D55" s="53" t="s">
        <v>3</v>
      </c>
      <c r="E55" s="45">
        <v>1</v>
      </c>
      <c r="F55" s="54"/>
      <c r="G55" s="26"/>
    </row>
    <row r="56" spans="1:12" ht="24.95" customHeight="1" x14ac:dyDescent="0.2">
      <c r="A56" s="2">
        <f>A55+0.1</f>
        <v>38.1</v>
      </c>
      <c r="B56" s="64" t="s">
        <v>77</v>
      </c>
      <c r="C56" s="65"/>
      <c r="D56" s="53" t="s">
        <v>3</v>
      </c>
      <c r="E56" s="45">
        <v>1</v>
      </c>
      <c r="F56" s="54"/>
      <c r="G56" s="26"/>
      <c r="L56" s="66"/>
    </row>
    <row r="57" spans="1:12" ht="24.95" customHeight="1" x14ac:dyDescent="0.2">
      <c r="A57" s="2">
        <f>A55+1</f>
        <v>39</v>
      </c>
      <c r="B57" s="64" t="s">
        <v>48</v>
      </c>
      <c r="C57" s="65"/>
      <c r="D57" s="53" t="s">
        <v>3</v>
      </c>
      <c r="E57" s="45">
        <v>1</v>
      </c>
      <c r="F57" s="54"/>
      <c r="G57" s="26"/>
    </row>
    <row r="58" spans="1:12" ht="24.95" customHeight="1" x14ac:dyDescent="0.2">
      <c r="A58" s="2">
        <f t="shared" si="0"/>
        <v>40</v>
      </c>
      <c r="B58" s="64" t="s">
        <v>49</v>
      </c>
      <c r="C58" s="65"/>
      <c r="D58" s="53" t="s">
        <v>3</v>
      </c>
      <c r="E58" s="45">
        <v>1</v>
      </c>
      <c r="F58" s="54"/>
      <c r="G58" s="26"/>
    </row>
    <row r="59" spans="1:12" ht="24.95" customHeight="1" x14ac:dyDescent="0.2">
      <c r="A59" s="2">
        <f t="shared" si="0"/>
        <v>41</v>
      </c>
      <c r="B59" s="64" t="s">
        <v>20</v>
      </c>
      <c r="C59" s="65"/>
      <c r="D59" s="53" t="s">
        <v>2</v>
      </c>
      <c r="E59" s="45">
        <v>30</v>
      </c>
      <c r="F59" s="54"/>
      <c r="G59" s="26"/>
    </row>
    <row r="60" spans="1:12" ht="24.95" customHeight="1" x14ac:dyDescent="0.2">
      <c r="A60" s="2">
        <f t="shared" si="0"/>
        <v>42</v>
      </c>
      <c r="B60" s="64" t="s">
        <v>46</v>
      </c>
      <c r="C60" s="65"/>
      <c r="D60" s="53" t="s">
        <v>2</v>
      </c>
      <c r="E60" s="45">
        <v>20</v>
      </c>
      <c r="F60" s="54"/>
      <c r="G60" s="26"/>
    </row>
    <row r="61" spans="1:12" ht="24.95" customHeight="1" x14ac:dyDescent="0.2">
      <c r="A61" s="2">
        <f t="shared" si="0"/>
        <v>43</v>
      </c>
      <c r="B61" s="64" t="s">
        <v>23</v>
      </c>
      <c r="C61" s="65"/>
      <c r="D61" s="53" t="s">
        <v>3</v>
      </c>
      <c r="E61" s="45">
        <v>1</v>
      </c>
      <c r="F61" s="54"/>
      <c r="G61" s="26"/>
    </row>
    <row r="62" spans="1:12" ht="24.95" customHeight="1" x14ac:dyDescent="0.2">
      <c r="A62" s="2">
        <f t="shared" si="0"/>
        <v>44</v>
      </c>
      <c r="B62" s="67" t="s">
        <v>95</v>
      </c>
      <c r="C62" s="68"/>
      <c r="D62" s="69" t="s">
        <v>14</v>
      </c>
      <c r="E62" s="45">
        <v>1</v>
      </c>
      <c r="F62" s="54"/>
      <c r="G62" s="26"/>
    </row>
    <row r="63" spans="1:12" ht="24.95" customHeight="1" x14ac:dyDescent="0.2">
      <c r="A63" s="2">
        <f t="shared" si="0"/>
        <v>45</v>
      </c>
      <c r="B63" s="64" t="s">
        <v>38</v>
      </c>
      <c r="C63" s="65"/>
      <c r="D63" s="70" t="s">
        <v>14</v>
      </c>
      <c r="E63" s="45">
        <v>1</v>
      </c>
      <c r="F63" s="54"/>
      <c r="G63" s="26"/>
    </row>
    <row r="64" spans="1:12" ht="24.95" customHeight="1" x14ac:dyDescent="0.2">
      <c r="A64" s="30">
        <f t="shared" si="0"/>
        <v>46</v>
      </c>
      <c r="B64" s="171" t="s">
        <v>61</v>
      </c>
      <c r="C64" s="172"/>
      <c r="D64" s="62"/>
      <c r="E64" s="47"/>
      <c r="F64" s="38"/>
      <c r="G64" s="39"/>
    </row>
    <row r="65" spans="1:7" ht="24.95" customHeight="1" x14ac:dyDescent="0.2">
      <c r="A65" s="30">
        <f t="shared" si="0"/>
        <v>47</v>
      </c>
      <c r="B65" s="171" t="s">
        <v>61</v>
      </c>
      <c r="C65" s="172"/>
      <c r="D65" s="62"/>
      <c r="E65" s="47"/>
      <c r="F65" s="38"/>
      <c r="G65" s="39"/>
    </row>
    <row r="66" spans="1:7" ht="24.95" customHeight="1" x14ac:dyDescent="0.2">
      <c r="A66" s="30">
        <f t="shared" si="0"/>
        <v>48</v>
      </c>
      <c r="B66" s="171" t="s">
        <v>61</v>
      </c>
      <c r="C66" s="172"/>
      <c r="D66" s="62"/>
      <c r="E66" s="47"/>
      <c r="F66" s="71"/>
      <c r="G66" s="72"/>
    </row>
    <row r="67" spans="1:7" ht="24.95" customHeight="1" x14ac:dyDescent="0.2">
      <c r="A67" s="30">
        <f t="shared" si="0"/>
        <v>49</v>
      </c>
      <c r="B67" s="171" t="s">
        <v>61</v>
      </c>
      <c r="C67" s="172"/>
      <c r="D67" s="62"/>
      <c r="E67" s="47"/>
      <c r="F67" s="71"/>
      <c r="G67" s="72"/>
    </row>
    <row r="68" spans="1:7" ht="24.95" customHeight="1" x14ac:dyDescent="0.2">
      <c r="A68" s="30">
        <f t="shared" si="0"/>
        <v>50</v>
      </c>
      <c r="B68" s="171" t="s">
        <v>61</v>
      </c>
      <c r="C68" s="172"/>
      <c r="D68" s="62"/>
      <c r="E68" s="47"/>
      <c r="F68" s="71"/>
      <c r="G68" s="72"/>
    </row>
    <row r="69" spans="1:7" ht="24.95" customHeight="1" x14ac:dyDescent="0.2">
      <c r="A69" s="2">
        <f t="shared" si="0"/>
        <v>51</v>
      </c>
      <c r="B69" s="49" t="s">
        <v>51</v>
      </c>
      <c r="C69" s="50"/>
      <c r="D69" s="63" t="s">
        <v>5</v>
      </c>
      <c r="E69" s="51">
        <v>161</v>
      </c>
      <c r="F69" s="29"/>
      <c r="G69" s="26"/>
    </row>
    <row r="70" spans="1:7" ht="24.95" customHeight="1" x14ac:dyDescent="0.2">
      <c r="A70" s="2">
        <f t="shared" si="0"/>
        <v>52</v>
      </c>
      <c r="B70" s="49" t="s">
        <v>30</v>
      </c>
      <c r="C70" s="50"/>
      <c r="D70" s="63" t="s">
        <v>17</v>
      </c>
      <c r="E70" s="45">
        <v>25</v>
      </c>
      <c r="F70" s="29"/>
      <c r="G70" s="26"/>
    </row>
    <row r="71" spans="1:7" ht="24.95" customHeight="1" x14ac:dyDescent="0.2">
      <c r="A71" s="2">
        <f t="shared" si="0"/>
        <v>53</v>
      </c>
      <c r="B71" s="73" t="s">
        <v>42</v>
      </c>
      <c r="C71" s="74"/>
      <c r="D71" s="53" t="s">
        <v>17</v>
      </c>
      <c r="E71" s="45">
        <v>50</v>
      </c>
      <c r="F71" s="75"/>
      <c r="G71" s="26"/>
    </row>
    <row r="72" spans="1:7" ht="24.95" customHeight="1" x14ac:dyDescent="0.2">
      <c r="A72" s="30">
        <f t="shared" si="0"/>
        <v>54</v>
      </c>
      <c r="B72" s="171" t="s">
        <v>61</v>
      </c>
      <c r="C72" s="172"/>
      <c r="D72" s="76"/>
      <c r="E72" s="77"/>
      <c r="F72" s="78"/>
      <c r="G72" s="79"/>
    </row>
    <row r="73" spans="1:7" ht="24.95" customHeight="1" x14ac:dyDescent="0.2">
      <c r="A73" s="30">
        <f t="shared" ref="A73:A78" si="2">A72+1</f>
        <v>55</v>
      </c>
      <c r="B73" s="171" t="s">
        <v>61</v>
      </c>
      <c r="C73" s="172"/>
      <c r="D73" s="76"/>
      <c r="E73" s="77"/>
      <c r="F73" s="80"/>
      <c r="G73" s="81"/>
    </row>
    <row r="74" spans="1:7" ht="24.95" customHeight="1" x14ac:dyDescent="0.2">
      <c r="A74" s="30">
        <f t="shared" si="2"/>
        <v>56</v>
      </c>
      <c r="B74" s="171" t="s">
        <v>61</v>
      </c>
      <c r="C74" s="172"/>
      <c r="D74" s="76"/>
      <c r="E74" s="77"/>
      <c r="F74" s="80"/>
      <c r="G74" s="82"/>
    </row>
    <row r="75" spans="1:7" ht="24.95" customHeight="1" x14ac:dyDescent="0.2">
      <c r="A75" s="30">
        <f t="shared" si="2"/>
        <v>57</v>
      </c>
      <c r="B75" s="171" t="s">
        <v>61</v>
      </c>
      <c r="C75" s="172"/>
      <c r="D75" s="76"/>
      <c r="E75" s="77"/>
      <c r="F75" s="80"/>
      <c r="G75" s="82"/>
    </row>
    <row r="76" spans="1:7" ht="24.95" customHeight="1" x14ac:dyDescent="0.2">
      <c r="A76" s="30">
        <f t="shared" si="2"/>
        <v>58</v>
      </c>
      <c r="B76" s="171" t="s">
        <v>61</v>
      </c>
      <c r="C76" s="172"/>
      <c r="D76" s="76"/>
      <c r="E76" s="77"/>
      <c r="F76" s="80"/>
      <c r="G76" s="82"/>
    </row>
    <row r="77" spans="1:7" ht="24.95" customHeight="1" x14ac:dyDescent="0.2">
      <c r="A77" s="30">
        <f t="shared" si="2"/>
        <v>59</v>
      </c>
      <c r="B77" s="171" t="s">
        <v>61</v>
      </c>
      <c r="C77" s="172"/>
      <c r="D77" s="76"/>
      <c r="E77" s="77"/>
      <c r="F77" s="78"/>
      <c r="G77" s="81"/>
    </row>
    <row r="78" spans="1:7" ht="24.95" customHeight="1" x14ac:dyDescent="0.2">
      <c r="A78" s="83">
        <f t="shared" si="2"/>
        <v>60</v>
      </c>
      <c r="B78" s="204" t="s">
        <v>61</v>
      </c>
      <c r="C78" s="205"/>
      <c r="D78" s="76"/>
      <c r="E78" s="77"/>
      <c r="F78" s="80"/>
      <c r="G78" s="84"/>
    </row>
    <row r="79" spans="1:7" ht="24.95" customHeight="1" x14ac:dyDescent="0.2">
      <c r="A79" s="85"/>
      <c r="B79" s="201" t="s">
        <v>47</v>
      </c>
      <c r="C79" s="202"/>
      <c r="D79" s="202"/>
      <c r="E79" s="202"/>
      <c r="F79" s="203"/>
      <c r="G79" s="86"/>
    </row>
    <row r="80" spans="1:7" ht="24.95" customHeight="1" x14ac:dyDescent="0.2">
      <c r="A80" s="53">
        <f>MAX(A7:A79)+1</f>
        <v>61</v>
      </c>
      <c r="B80" s="168" t="s">
        <v>7</v>
      </c>
      <c r="C80" s="168"/>
      <c r="D80" s="87" t="s">
        <v>14</v>
      </c>
      <c r="E80" s="88">
        <v>1</v>
      </c>
      <c r="F80" s="89"/>
      <c r="G80" s="26"/>
    </row>
    <row r="81" spans="1:7" ht="24.95" customHeight="1" thickBot="1" x14ac:dyDescent="0.25">
      <c r="A81" s="70">
        <f>A80+1</f>
        <v>62</v>
      </c>
      <c r="B81" s="70" t="s">
        <v>26</v>
      </c>
      <c r="C81" s="90"/>
      <c r="D81" s="70" t="s">
        <v>14</v>
      </c>
      <c r="E81" s="91">
        <v>1</v>
      </c>
      <c r="F81" s="92"/>
      <c r="G81" s="93"/>
    </row>
    <row r="82" spans="1:7" ht="33.950000000000003" customHeight="1" x14ac:dyDescent="0.2">
      <c r="A82" s="1"/>
      <c r="B82" s="167" t="s">
        <v>113</v>
      </c>
      <c r="C82" s="167"/>
      <c r="D82" s="167"/>
      <c r="E82" s="167"/>
      <c r="F82" s="94"/>
      <c r="G82" s="95"/>
    </row>
    <row r="83" spans="1:7" ht="33.950000000000003" customHeight="1" x14ac:dyDescent="0.2">
      <c r="A83" s="2">
        <f>MAX(A17:A81)+1</f>
        <v>63</v>
      </c>
      <c r="B83" s="183" t="s">
        <v>22</v>
      </c>
      <c r="C83" s="183"/>
      <c r="D83" s="183"/>
      <c r="E83" s="183"/>
      <c r="F83" s="96">
        <v>0.1</v>
      </c>
      <c r="G83" s="97"/>
    </row>
    <row r="84" spans="1:7" ht="33.950000000000003" customHeight="1" x14ac:dyDescent="0.2">
      <c r="A84" s="147"/>
      <c r="B84" s="184" t="s">
        <v>114</v>
      </c>
      <c r="C84" s="184"/>
      <c r="D84" s="184"/>
      <c r="E84" s="184"/>
      <c r="F84" s="148"/>
      <c r="G84" s="149"/>
    </row>
    <row r="85" spans="1:7" ht="9.9499999999999993" customHeight="1" x14ac:dyDescent="0.2">
      <c r="A85" s="155"/>
      <c r="B85" s="156"/>
      <c r="C85" s="157"/>
      <c r="D85" s="156"/>
      <c r="E85" s="156"/>
      <c r="F85" s="158"/>
      <c r="G85" s="159"/>
    </row>
    <row r="86" spans="1:7" ht="36" customHeight="1" thickBot="1" x14ac:dyDescent="0.25">
      <c r="A86" s="150" t="s">
        <v>8</v>
      </c>
      <c r="B86" s="185" t="s">
        <v>0</v>
      </c>
      <c r="C86" s="186"/>
      <c r="D86" s="151" t="s">
        <v>40</v>
      </c>
      <c r="E86" s="152" t="s">
        <v>1</v>
      </c>
      <c r="F86" s="153" t="s">
        <v>41</v>
      </c>
      <c r="G86" s="154"/>
    </row>
    <row r="87" spans="1:7" ht="30" customHeight="1" thickBot="1" x14ac:dyDescent="0.25">
      <c r="A87" s="17" t="s">
        <v>107</v>
      </c>
      <c r="B87" s="18"/>
      <c r="C87" s="19"/>
      <c r="D87" s="18"/>
      <c r="E87" s="18"/>
      <c r="F87" s="20"/>
      <c r="G87" s="21"/>
    </row>
    <row r="88" spans="1:7" ht="24.95" customHeight="1" x14ac:dyDescent="0.2">
      <c r="A88" s="22">
        <v>1</v>
      </c>
      <c r="B88" s="187" t="s">
        <v>4</v>
      </c>
      <c r="C88" s="188"/>
      <c r="D88" s="23" t="s">
        <v>5</v>
      </c>
      <c r="E88" s="24">
        <v>1146</v>
      </c>
      <c r="F88" s="25"/>
      <c r="G88" s="26"/>
    </row>
    <row r="89" spans="1:7" ht="24.95" customHeight="1" x14ac:dyDescent="0.2">
      <c r="A89" s="2">
        <f>A88+1</f>
        <v>2</v>
      </c>
      <c r="B89" s="177" t="s">
        <v>70</v>
      </c>
      <c r="C89" s="178"/>
      <c r="D89" s="27" t="s">
        <v>2</v>
      </c>
      <c r="E89" s="28">
        <v>66</v>
      </c>
      <c r="F89" s="29"/>
      <c r="G89" s="26"/>
    </row>
    <row r="90" spans="1:7" ht="24.95" customHeight="1" x14ac:dyDescent="0.2">
      <c r="A90" s="2">
        <f t="shared" ref="A90:A153" si="3">A89+1</f>
        <v>3</v>
      </c>
      <c r="B90" s="177" t="s">
        <v>71</v>
      </c>
      <c r="C90" s="178"/>
      <c r="D90" s="27" t="s">
        <v>3</v>
      </c>
      <c r="E90" s="28">
        <v>2</v>
      </c>
      <c r="F90" s="29"/>
      <c r="G90" s="26"/>
    </row>
    <row r="91" spans="1:7" ht="24.95" customHeight="1" x14ac:dyDescent="0.2">
      <c r="A91" s="2">
        <f t="shared" si="3"/>
        <v>4</v>
      </c>
      <c r="B91" s="177" t="s">
        <v>76</v>
      </c>
      <c r="C91" s="178"/>
      <c r="D91" s="27" t="s">
        <v>3</v>
      </c>
      <c r="E91" s="28">
        <v>2</v>
      </c>
      <c r="F91" s="29"/>
      <c r="G91" s="26"/>
    </row>
    <row r="92" spans="1:7" ht="24.95" customHeight="1" x14ac:dyDescent="0.2">
      <c r="A92" s="2">
        <f t="shared" si="3"/>
        <v>5</v>
      </c>
      <c r="B92" s="177" t="s">
        <v>72</v>
      </c>
      <c r="C92" s="178"/>
      <c r="D92" s="27" t="s">
        <v>3</v>
      </c>
      <c r="E92" s="28">
        <v>3</v>
      </c>
      <c r="F92" s="29"/>
      <c r="G92" s="26"/>
    </row>
    <row r="93" spans="1:7" ht="24.95" customHeight="1" x14ac:dyDescent="0.2">
      <c r="A93" s="30">
        <f t="shared" si="3"/>
        <v>6</v>
      </c>
      <c r="B93" s="171" t="s">
        <v>55</v>
      </c>
      <c r="C93" s="172"/>
      <c r="D93" s="41"/>
      <c r="E93" s="42"/>
      <c r="F93" s="43"/>
      <c r="G93" s="98"/>
    </row>
    <row r="94" spans="1:7" ht="24.95" customHeight="1" x14ac:dyDescent="0.2">
      <c r="A94" s="30">
        <f>A93+0.1</f>
        <v>6.1</v>
      </c>
      <c r="B94" s="171" t="s">
        <v>61</v>
      </c>
      <c r="C94" s="172"/>
      <c r="D94" s="36"/>
      <c r="E94" s="37"/>
      <c r="F94" s="38"/>
      <c r="G94" s="81"/>
    </row>
    <row r="95" spans="1:7" ht="24.95" customHeight="1" x14ac:dyDescent="0.2">
      <c r="A95" s="2">
        <f>A94+0.1</f>
        <v>6.1999999999999993</v>
      </c>
      <c r="B95" s="49" t="s">
        <v>57</v>
      </c>
      <c r="C95" s="50"/>
      <c r="D95" s="27" t="s">
        <v>9</v>
      </c>
      <c r="E95" s="99">
        <v>0.33</v>
      </c>
      <c r="F95" s="29"/>
      <c r="G95" s="26"/>
    </row>
    <row r="96" spans="1:7" ht="24.95" customHeight="1" x14ac:dyDescent="0.2">
      <c r="A96" s="30">
        <f>A93+1</f>
        <v>7</v>
      </c>
      <c r="B96" s="171" t="s">
        <v>58</v>
      </c>
      <c r="C96" s="172"/>
      <c r="D96" s="41"/>
      <c r="E96" s="42"/>
      <c r="F96" s="43"/>
      <c r="G96" s="98"/>
    </row>
    <row r="97" spans="1:7" ht="24.95" customHeight="1" x14ac:dyDescent="0.2">
      <c r="A97" s="30">
        <f>A96+0.1</f>
        <v>7.1</v>
      </c>
      <c r="B97" s="199" t="s">
        <v>61</v>
      </c>
      <c r="C97" s="200"/>
      <c r="D97" s="36"/>
      <c r="E97" s="47"/>
      <c r="F97" s="48"/>
      <c r="G97" s="81"/>
    </row>
    <row r="98" spans="1:7" ht="24.95" customHeight="1" x14ac:dyDescent="0.2">
      <c r="A98" s="2">
        <f>A97+0.1</f>
        <v>7.1999999999999993</v>
      </c>
      <c r="B98" s="177" t="s">
        <v>57</v>
      </c>
      <c r="C98" s="178"/>
      <c r="D98" s="27" t="s">
        <v>3</v>
      </c>
      <c r="E98" s="45">
        <v>1</v>
      </c>
      <c r="F98" s="46"/>
      <c r="G98" s="26"/>
    </row>
    <row r="99" spans="1:7" ht="24.95" customHeight="1" x14ac:dyDescent="0.2">
      <c r="A99" s="2">
        <f>A96+1</f>
        <v>8</v>
      </c>
      <c r="B99" s="177" t="s">
        <v>31</v>
      </c>
      <c r="C99" s="178"/>
      <c r="D99" s="27" t="s">
        <v>3</v>
      </c>
      <c r="E99" s="45">
        <v>1</v>
      </c>
      <c r="F99" s="46"/>
      <c r="G99" s="26"/>
    </row>
    <row r="100" spans="1:7" ht="24.95" customHeight="1" x14ac:dyDescent="0.2">
      <c r="A100" s="2">
        <f t="shared" si="3"/>
        <v>9</v>
      </c>
      <c r="B100" s="192" t="s">
        <v>63</v>
      </c>
      <c r="C100" s="193"/>
      <c r="D100" s="27" t="s">
        <v>3</v>
      </c>
      <c r="E100" s="45">
        <v>1</v>
      </c>
      <c r="F100" s="46"/>
      <c r="G100" s="26"/>
    </row>
    <row r="101" spans="1:7" ht="24.95" customHeight="1" x14ac:dyDescent="0.2">
      <c r="A101" s="2">
        <f t="shared" si="3"/>
        <v>10</v>
      </c>
      <c r="B101" s="192" t="s">
        <v>28</v>
      </c>
      <c r="C101" s="193"/>
      <c r="D101" s="27" t="s">
        <v>3</v>
      </c>
      <c r="E101" s="45">
        <v>1</v>
      </c>
      <c r="F101" s="46"/>
      <c r="G101" s="26"/>
    </row>
    <row r="102" spans="1:7" ht="24.95" customHeight="1" x14ac:dyDescent="0.2">
      <c r="A102" s="2">
        <f t="shared" si="3"/>
        <v>11</v>
      </c>
      <c r="B102" s="49" t="s">
        <v>25</v>
      </c>
      <c r="C102" s="50"/>
      <c r="D102" s="27" t="s">
        <v>2</v>
      </c>
      <c r="E102" s="51">
        <v>49</v>
      </c>
      <c r="F102" s="46"/>
      <c r="G102" s="26"/>
    </row>
    <row r="103" spans="1:7" ht="24.95" customHeight="1" x14ac:dyDescent="0.2">
      <c r="A103" s="2">
        <f t="shared" si="3"/>
        <v>12</v>
      </c>
      <c r="B103" s="177" t="s">
        <v>11</v>
      </c>
      <c r="C103" s="178"/>
      <c r="D103" s="27" t="s">
        <v>3</v>
      </c>
      <c r="E103" s="55">
        <v>5</v>
      </c>
      <c r="F103" s="29"/>
      <c r="G103" s="26"/>
    </row>
    <row r="104" spans="1:7" ht="24.95" customHeight="1" x14ac:dyDescent="0.2">
      <c r="A104" s="2">
        <f t="shared" si="3"/>
        <v>13</v>
      </c>
      <c r="B104" s="181" t="s">
        <v>81</v>
      </c>
      <c r="C104" s="182"/>
      <c r="D104" s="53" t="s">
        <v>5</v>
      </c>
      <c r="E104" s="51">
        <v>1146</v>
      </c>
      <c r="F104" s="54"/>
      <c r="G104" s="26"/>
    </row>
    <row r="105" spans="1:7" ht="24.95" customHeight="1" x14ac:dyDescent="0.2">
      <c r="A105" s="2">
        <f t="shared" si="3"/>
        <v>14</v>
      </c>
      <c r="B105" s="177" t="s">
        <v>78</v>
      </c>
      <c r="C105" s="178"/>
      <c r="D105" s="27" t="s">
        <v>5</v>
      </c>
      <c r="E105" s="55">
        <v>1146</v>
      </c>
      <c r="F105" s="29"/>
      <c r="G105" s="26"/>
    </row>
    <row r="106" spans="1:7" ht="24.95" customHeight="1" x14ac:dyDescent="0.2">
      <c r="A106" s="2">
        <f t="shared" si="3"/>
        <v>15</v>
      </c>
      <c r="B106" s="177" t="s">
        <v>50</v>
      </c>
      <c r="C106" s="178"/>
      <c r="D106" s="27" t="s">
        <v>3</v>
      </c>
      <c r="E106" s="45">
        <v>1</v>
      </c>
      <c r="F106" s="29"/>
      <c r="G106" s="26"/>
    </row>
    <row r="107" spans="1:7" ht="24.95" customHeight="1" x14ac:dyDescent="0.2">
      <c r="A107" s="2">
        <f t="shared" si="3"/>
        <v>16</v>
      </c>
      <c r="B107" s="197" t="s">
        <v>61</v>
      </c>
      <c r="C107" s="198"/>
      <c r="D107" s="101"/>
      <c r="E107" s="102"/>
      <c r="F107" s="103"/>
      <c r="G107" s="26"/>
    </row>
    <row r="108" spans="1:7" ht="24.95" customHeight="1" x14ac:dyDescent="0.2">
      <c r="A108" s="2">
        <f t="shared" si="3"/>
        <v>17</v>
      </c>
      <c r="B108" s="177" t="s">
        <v>64</v>
      </c>
      <c r="C108" s="178"/>
      <c r="D108" s="27" t="s">
        <v>3</v>
      </c>
      <c r="E108" s="55">
        <v>3</v>
      </c>
      <c r="F108" s="29"/>
      <c r="G108" s="26"/>
    </row>
    <row r="109" spans="1:7" ht="24.95" customHeight="1" x14ac:dyDescent="0.2">
      <c r="A109" s="2">
        <f t="shared" si="3"/>
        <v>18</v>
      </c>
      <c r="B109" s="177" t="s">
        <v>65</v>
      </c>
      <c r="C109" s="178"/>
      <c r="D109" s="27" t="s">
        <v>3</v>
      </c>
      <c r="E109" s="55">
        <v>2</v>
      </c>
      <c r="F109" s="29"/>
      <c r="G109" s="26"/>
    </row>
    <row r="110" spans="1:7" ht="24.95" customHeight="1" x14ac:dyDescent="0.2">
      <c r="A110" s="2">
        <f t="shared" si="3"/>
        <v>19</v>
      </c>
      <c r="B110" s="177" t="s">
        <v>62</v>
      </c>
      <c r="C110" s="196"/>
      <c r="D110" s="27" t="s">
        <v>3</v>
      </c>
      <c r="E110" s="45">
        <v>1</v>
      </c>
      <c r="F110" s="29"/>
      <c r="G110" s="26"/>
    </row>
    <row r="111" spans="1:7" ht="24.95" customHeight="1" x14ac:dyDescent="0.2">
      <c r="A111" s="30">
        <f t="shared" si="3"/>
        <v>20</v>
      </c>
      <c r="B111" s="171" t="s">
        <v>61</v>
      </c>
      <c r="C111" s="172"/>
      <c r="D111" s="36"/>
      <c r="E111" s="104"/>
      <c r="F111" s="38"/>
      <c r="G111" s="81"/>
    </row>
    <row r="112" spans="1:7" ht="24.95" customHeight="1" x14ac:dyDescent="0.2">
      <c r="A112" s="2">
        <f t="shared" si="3"/>
        <v>21</v>
      </c>
      <c r="B112" s="177" t="s">
        <v>66</v>
      </c>
      <c r="C112" s="178"/>
      <c r="D112" s="27" t="s">
        <v>2</v>
      </c>
      <c r="E112" s="105">
        <v>10</v>
      </c>
      <c r="F112" s="29"/>
      <c r="G112" s="26"/>
    </row>
    <row r="113" spans="1:7" ht="24.95" customHeight="1" x14ac:dyDescent="0.2">
      <c r="A113" s="30">
        <f t="shared" si="3"/>
        <v>22</v>
      </c>
      <c r="B113" s="171" t="s">
        <v>61</v>
      </c>
      <c r="C113" s="172"/>
      <c r="D113" s="36"/>
      <c r="E113" s="104"/>
      <c r="F113" s="38"/>
      <c r="G113" s="81"/>
    </row>
    <row r="114" spans="1:7" ht="24.95" customHeight="1" x14ac:dyDescent="0.2">
      <c r="A114" s="30">
        <f t="shared" si="3"/>
        <v>23</v>
      </c>
      <c r="B114" s="179" t="s">
        <v>13</v>
      </c>
      <c r="C114" s="180"/>
      <c r="D114" s="41"/>
      <c r="E114" s="42"/>
      <c r="F114" s="43"/>
      <c r="G114" s="98"/>
    </row>
    <row r="115" spans="1:7" ht="24.95" customHeight="1" x14ac:dyDescent="0.2">
      <c r="A115" s="30">
        <f>A114+0.1</f>
        <v>23.1</v>
      </c>
      <c r="B115" s="171" t="s">
        <v>61</v>
      </c>
      <c r="C115" s="172"/>
      <c r="D115" s="36"/>
      <c r="E115" s="52"/>
      <c r="F115" s="38"/>
      <c r="G115" s="39"/>
    </row>
    <row r="116" spans="1:7" ht="24.95" customHeight="1" x14ac:dyDescent="0.2">
      <c r="A116" s="2">
        <f t="shared" ref="A116:A120" si="4">A115+0.1</f>
        <v>23.200000000000003</v>
      </c>
      <c r="B116" s="57" t="s">
        <v>67</v>
      </c>
      <c r="C116" s="58"/>
      <c r="D116" s="27" t="s">
        <v>3</v>
      </c>
      <c r="E116" s="55">
        <v>1</v>
      </c>
      <c r="F116" s="29"/>
      <c r="G116" s="26"/>
    </row>
    <row r="117" spans="1:7" ht="24.95" customHeight="1" x14ac:dyDescent="0.2">
      <c r="A117" s="2">
        <f t="shared" si="4"/>
        <v>23.300000000000004</v>
      </c>
      <c r="B117" s="57" t="s">
        <v>68</v>
      </c>
      <c r="C117" s="58"/>
      <c r="D117" s="27" t="s">
        <v>3</v>
      </c>
      <c r="E117" s="55">
        <v>2</v>
      </c>
      <c r="F117" s="29"/>
      <c r="G117" s="26"/>
    </row>
    <row r="118" spans="1:7" ht="24.95" customHeight="1" x14ac:dyDescent="0.2">
      <c r="A118" s="30">
        <f t="shared" si="4"/>
        <v>23.400000000000006</v>
      </c>
      <c r="B118" s="171" t="s">
        <v>61</v>
      </c>
      <c r="C118" s="172"/>
      <c r="D118" s="36"/>
      <c r="E118" s="52"/>
      <c r="F118" s="38"/>
      <c r="G118" s="39"/>
    </row>
    <row r="119" spans="1:7" ht="24.95" customHeight="1" x14ac:dyDescent="0.2">
      <c r="A119" s="30">
        <f t="shared" si="4"/>
        <v>23.500000000000007</v>
      </c>
      <c r="B119" s="171" t="s">
        <v>61</v>
      </c>
      <c r="C119" s="172"/>
      <c r="D119" s="36"/>
      <c r="E119" s="52"/>
      <c r="F119" s="38"/>
      <c r="G119" s="39"/>
    </row>
    <row r="120" spans="1:7" ht="24.95" customHeight="1" x14ac:dyDescent="0.2">
      <c r="A120" s="30">
        <f t="shared" si="4"/>
        <v>23.600000000000009</v>
      </c>
      <c r="B120" s="171" t="s">
        <v>61</v>
      </c>
      <c r="C120" s="172"/>
      <c r="D120" s="36"/>
      <c r="E120" s="52"/>
      <c r="F120" s="38"/>
      <c r="G120" s="39"/>
    </row>
    <row r="121" spans="1:7" ht="24.95" customHeight="1" x14ac:dyDescent="0.2">
      <c r="A121" s="30">
        <f>A114+1</f>
        <v>24</v>
      </c>
      <c r="B121" s="171" t="s">
        <v>61</v>
      </c>
      <c r="C121" s="172"/>
      <c r="D121" s="36"/>
      <c r="E121" s="47"/>
      <c r="F121" s="38"/>
      <c r="G121" s="81"/>
    </row>
    <row r="122" spans="1:7" ht="24.95" customHeight="1" x14ac:dyDescent="0.2">
      <c r="A122" s="2">
        <f t="shared" si="3"/>
        <v>25</v>
      </c>
      <c r="B122" s="177" t="s">
        <v>74</v>
      </c>
      <c r="C122" s="178"/>
      <c r="D122" s="27" t="s">
        <v>3</v>
      </c>
      <c r="E122" s="45">
        <v>1</v>
      </c>
      <c r="F122" s="29"/>
      <c r="G122" s="26"/>
    </row>
    <row r="123" spans="1:7" ht="24.95" customHeight="1" x14ac:dyDescent="0.2">
      <c r="A123" s="30">
        <f t="shared" si="3"/>
        <v>26</v>
      </c>
      <c r="B123" s="171" t="s">
        <v>61</v>
      </c>
      <c r="C123" s="172"/>
      <c r="D123" s="36"/>
      <c r="E123" s="47"/>
      <c r="F123" s="38"/>
      <c r="G123" s="81"/>
    </row>
    <row r="124" spans="1:7" ht="24.95" customHeight="1" x14ac:dyDescent="0.2">
      <c r="A124" s="30">
        <f t="shared" si="3"/>
        <v>27</v>
      </c>
      <c r="B124" s="171" t="s">
        <v>61</v>
      </c>
      <c r="C124" s="172"/>
      <c r="D124" s="62"/>
      <c r="E124" s="47"/>
      <c r="F124" s="38"/>
      <c r="G124" s="81"/>
    </row>
    <row r="125" spans="1:7" ht="24.95" customHeight="1" x14ac:dyDescent="0.2">
      <c r="A125" s="30">
        <f t="shared" si="3"/>
        <v>28</v>
      </c>
      <c r="B125" s="171" t="s">
        <v>61</v>
      </c>
      <c r="C125" s="172"/>
      <c r="D125" s="62"/>
      <c r="E125" s="47"/>
      <c r="F125" s="38"/>
      <c r="G125" s="81"/>
    </row>
    <row r="126" spans="1:7" ht="24.95" customHeight="1" x14ac:dyDescent="0.2">
      <c r="A126" s="30">
        <f t="shared" si="3"/>
        <v>29</v>
      </c>
      <c r="B126" s="171" t="s">
        <v>61</v>
      </c>
      <c r="C126" s="172"/>
      <c r="D126" s="62"/>
      <c r="E126" s="106"/>
      <c r="F126" s="38"/>
      <c r="G126" s="81"/>
    </row>
    <row r="127" spans="1:7" ht="24.95" customHeight="1" x14ac:dyDescent="0.2">
      <c r="A127" s="2">
        <f t="shared" si="3"/>
        <v>30</v>
      </c>
      <c r="B127" s="177" t="s">
        <v>80</v>
      </c>
      <c r="C127" s="178"/>
      <c r="D127" s="27" t="s">
        <v>3</v>
      </c>
      <c r="E127" s="45">
        <v>1</v>
      </c>
      <c r="F127" s="29"/>
      <c r="G127" s="26"/>
    </row>
    <row r="128" spans="1:7" ht="24.95" customHeight="1" x14ac:dyDescent="0.2">
      <c r="A128" s="2">
        <f t="shared" si="3"/>
        <v>31</v>
      </c>
      <c r="B128" s="177" t="s">
        <v>6</v>
      </c>
      <c r="C128" s="178"/>
      <c r="D128" s="27" t="s">
        <v>14</v>
      </c>
      <c r="E128" s="45">
        <v>1</v>
      </c>
      <c r="F128" s="29"/>
      <c r="G128" s="26"/>
    </row>
    <row r="129" spans="1:7" ht="24.95" customHeight="1" x14ac:dyDescent="0.2">
      <c r="A129" s="30">
        <f t="shared" si="3"/>
        <v>32</v>
      </c>
      <c r="B129" s="171" t="s">
        <v>88</v>
      </c>
      <c r="C129" s="172"/>
      <c r="D129" s="41"/>
      <c r="E129" s="42"/>
      <c r="F129" s="43"/>
      <c r="G129" s="98"/>
    </row>
    <row r="130" spans="1:7" ht="24.95" customHeight="1" x14ac:dyDescent="0.2">
      <c r="A130" s="2">
        <f>A129+0.1</f>
        <v>32.1</v>
      </c>
      <c r="B130" s="49" t="s">
        <v>108</v>
      </c>
      <c r="C130" s="50"/>
      <c r="D130" s="27" t="s">
        <v>2</v>
      </c>
      <c r="E130" s="45">
        <v>10</v>
      </c>
      <c r="F130" s="29"/>
      <c r="G130" s="26"/>
    </row>
    <row r="131" spans="1:7" ht="24.95" customHeight="1" x14ac:dyDescent="0.2">
      <c r="A131" s="30">
        <f>A129+1</f>
        <v>33</v>
      </c>
      <c r="B131" s="171" t="s">
        <v>61</v>
      </c>
      <c r="C131" s="172"/>
      <c r="D131" s="36"/>
      <c r="E131" s="47"/>
      <c r="F131" s="38"/>
      <c r="G131" s="81"/>
    </row>
    <row r="132" spans="1:7" ht="24.95" customHeight="1" x14ac:dyDescent="0.2">
      <c r="A132" s="2">
        <f t="shared" si="3"/>
        <v>34</v>
      </c>
      <c r="B132" s="173" t="s">
        <v>90</v>
      </c>
      <c r="C132" s="174"/>
      <c r="D132" s="27" t="s">
        <v>3</v>
      </c>
      <c r="E132" s="55">
        <v>1</v>
      </c>
      <c r="F132" s="29"/>
      <c r="G132" s="26"/>
    </row>
    <row r="133" spans="1:7" ht="24.95" customHeight="1" x14ac:dyDescent="0.2">
      <c r="A133" s="2">
        <f t="shared" si="3"/>
        <v>35</v>
      </c>
      <c r="B133" s="107" t="s">
        <v>87</v>
      </c>
      <c r="C133" s="108"/>
      <c r="D133" s="27" t="s">
        <v>3</v>
      </c>
      <c r="E133" s="55">
        <v>1</v>
      </c>
      <c r="F133" s="29"/>
      <c r="G133" s="26"/>
    </row>
    <row r="134" spans="1:7" ht="24.95" customHeight="1" x14ac:dyDescent="0.2">
      <c r="A134" s="2">
        <f t="shared" si="3"/>
        <v>36</v>
      </c>
      <c r="B134" s="64" t="s">
        <v>19</v>
      </c>
      <c r="C134" s="65"/>
      <c r="D134" s="53" t="s">
        <v>3</v>
      </c>
      <c r="E134" s="45">
        <v>1</v>
      </c>
      <c r="F134" s="54"/>
      <c r="G134" s="26"/>
    </row>
    <row r="135" spans="1:7" ht="24.95" customHeight="1" x14ac:dyDescent="0.2">
      <c r="A135" s="2">
        <f t="shared" si="3"/>
        <v>37</v>
      </c>
      <c r="B135" s="64" t="s">
        <v>21</v>
      </c>
      <c r="C135" s="65"/>
      <c r="D135" s="53" t="s">
        <v>3</v>
      </c>
      <c r="E135" s="45">
        <v>1</v>
      </c>
      <c r="F135" s="54"/>
      <c r="G135" s="26"/>
    </row>
    <row r="136" spans="1:7" ht="24.95" customHeight="1" x14ac:dyDescent="0.2">
      <c r="A136" s="2">
        <f t="shared" si="3"/>
        <v>38</v>
      </c>
      <c r="B136" s="64" t="s">
        <v>18</v>
      </c>
      <c r="C136" s="65"/>
      <c r="D136" s="53" t="s">
        <v>3</v>
      </c>
      <c r="E136" s="45">
        <v>1</v>
      </c>
      <c r="F136" s="54"/>
      <c r="G136" s="26"/>
    </row>
    <row r="137" spans="1:7" ht="24.95" customHeight="1" x14ac:dyDescent="0.2">
      <c r="A137" s="2">
        <f>A136+0.1</f>
        <v>38.1</v>
      </c>
      <c r="B137" s="64" t="s">
        <v>77</v>
      </c>
      <c r="C137" s="65"/>
      <c r="D137" s="53" t="s">
        <v>3</v>
      </c>
      <c r="E137" s="45">
        <v>1</v>
      </c>
      <c r="F137" s="54"/>
      <c r="G137" s="26"/>
    </row>
    <row r="138" spans="1:7" ht="24.95" customHeight="1" x14ac:dyDescent="0.2">
      <c r="A138" s="2">
        <f>A136+1</f>
        <v>39</v>
      </c>
      <c r="B138" s="64" t="s">
        <v>48</v>
      </c>
      <c r="C138" s="65"/>
      <c r="D138" s="53" t="s">
        <v>3</v>
      </c>
      <c r="E138" s="45">
        <v>1</v>
      </c>
      <c r="F138" s="54"/>
      <c r="G138" s="26"/>
    </row>
    <row r="139" spans="1:7" ht="24.95" customHeight="1" x14ac:dyDescent="0.2">
      <c r="A139" s="2">
        <f t="shared" si="3"/>
        <v>40</v>
      </c>
      <c r="B139" s="64" t="s">
        <v>49</v>
      </c>
      <c r="C139" s="65"/>
      <c r="D139" s="53" t="s">
        <v>3</v>
      </c>
      <c r="E139" s="45">
        <v>1</v>
      </c>
      <c r="F139" s="54"/>
      <c r="G139" s="26"/>
    </row>
    <row r="140" spans="1:7" ht="24.95" customHeight="1" x14ac:dyDescent="0.2">
      <c r="A140" s="2">
        <f t="shared" si="3"/>
        <v>41</v>
      </c>
      <c r="B140" s="64" t="s">
        <v>20</v>
      </c>
      <c r="C140" s="65"/>
      <c r="D140" s="53" t="s">
        <v>2</v>
      </c>
      <c r="E140" s="45">
        <v>30</v>
      </c>
      <c r="F140" s="54"/>
      <c r="G140" s="26"/>
    </row>
    <row r="141" spans="1:7" ht="24.95" customHeight="1" x14ac:dyDescent="0.2">
      <c r="A141" s="30">
        <f t="shared" si="3"/>
        <v>42</v>
      </c>
      <c r="B141" s="171" t="s">
        <v>61</v>
      </c>
      <c r="C141" s="172"/>
      <c r="D141" s="109"/>
      <c r="E141" s="47"/>
      <c r="F141" s="110"/>
      <c r="G141" s="81"/>
    </row>
    <row r="142" spans="1:7" ht="24.95" customHeight="1" x14ac:dyDescent="0.2">
      <c r="A142" s="2">
        <f t="shared" si="3"/>
        <v>43</v>
      </c>
      <c r="B142" s="64" t="s">
        <v>23</v>
      </c>
      <c r="C142" s="65"/>
      <c r="D142" s="53" t="s">
        <v>3</v>
      </c>
      <c r="E142" s="45">
        <v>1</v>
      </c>
      <c r="F142" s="54"/>
      <c r="G142" s="26"/>
    </row>
    <row r="143" spans="1:7" ht="24.95" customHeight="1" x14ac:dyDescent="0.2">
      <c r="A143" s="2">
        <f t="shared" si="3"/>
        <v>44</v>
      </c>
      <c r="B143" s="67" t="s">
        <v>95</v>
      </c>
      <c r="C143" s="68"/>
      <c r="D143" s="69" t="s">
        <v>14</v>
      </c>
      <c r="E143" s="45">
        <v>1</v>
      </c>
      <c r="F143" s="54"/>
      <c r="G143" s="26"/>
    </row>
    <row r="144" spans="1:7" ht="24.95" customHeight="1" x14ac:dyDescent="0.2">
      <c r="A144" s="2">
        <f t="shared" si="3"/>
        <v>45</v>
      </c>
      <c r="B144" s="64" t="s">
        <v>38</v>
      </c>
      <c r="C144" s="65"/>
      <c r="D144" s="70" t="s">
        <v>14</v>
      </c>
      <c r="E144" s="45">
        <v>1</v>
      </c>
      <c r="F144" s="54"/>
      <c r="G144" s="26"/>
    </row>
    <row r="145" spans="1:7" ht="24.95" customHeight="1" x14ac:dyDescent="0.2">
      <c r="A145" s="30">
        <f t="shared" si="3"/>
        <v>46</v>
      </c>
      <c r="B145" s="171" t="s">
        <v>61</v>
      </c>
      <c r="C145" s="172"/>
      <c r="D145" s="62"/>
      <c r="E145" s="47"/>
      <c r="F145" s="38"/>
      <c r="G145" s="81"/>
    </row>
    <row r="146" spans="1:7" ht="24.95" customHeight="1" x14ac:dyDescent="0.2">
      <c r="A146" s="2">
        <f t="shared" si="3"/>
        <v>47</v>
      </c>
      <c r="B146" s="49" t="s">
        <v>16</v>
      </c>
      <c r="C146" s="50"/>
      <c r="D146" s="63" t="s">
        <v>9</v>
      </c>
      <c r="E146" s="45">
        <v>2</v>
      </c>
      <c r="F146" s="29"/>
      <c r="G146" s="26"/>
    </row>
    <row r="147" spans="1:7" ht="24.95" customHeight="1" x14ac:dyDescent="0.2">
      <c r="A147" s="30">
        <f t="shared" si="3"/>
        <v>48</v>
      </c>
      <c r="B147" s="171" t="s">
        <v>61</v>
      </c>
      <c r="C147" s="172"/>
      <c r="D147" s="62"/>
      <c r="E147" s="47"/>
      <c r="F147" s="71"/>
      <c r="G147" s="72"/>
    </row>
    <row r="148" spans="1:7" ht="24.95" customHeight="1" x14ac:dyDescent="0.2">
      <c r="A148" s="30">
        <f t="shared" si="3"/>
        <v>49</v>
      </c>
      <c r="B148" s="171" t="s">
        <v>61</v>
      </c>
      <c r="C148" s="172"/>
      <c r="D148" s="62"/>
      <c r="E148" s="47"/>
      <c r="F148" s="71"/>
      <c r="G148" s="72"/>
    </row>
    <row r="149" spans="1:7" ht="24.95" customHeight="1" x14ac:dyDescent="0.2">
      <c r="A149" s="30">
        <f t="shared" si="3"/>
        <v>50</v>
      </c>
      <c r="B149" s="171" t="s">
        <v>61</v>
      </c>
      <c r="C149" s="172"/>
      <c r="D149" s="62"/>
      <c r="E149" s="47"/>
      <c r="F149" s="71"/>
      <c r="G149" s="72"/>
    </row>
    <row r="150" spans="1:7" ht="24.95" customHeight="1" x14ac:dyDescent="0.2">
      <c r="A150" s="2">
        <f t="shared" si="3"/>
        <v>51</v>
      </c>
      <c r="B150" s="49" t="s">
        <v>51</v>
      </c>
      <c r="C150" s="50"/>
      <c r="D150" s="63" t="s">
        <v>5</v>
      </c>
      <c r="E150" s="51">
        <v>573</v>
      </c>
      <c r="F150" s="29"/>
      <c r="G150" s="26"/>
    </row>
    <row r="151" spans="1:7" ht="24.95" customHeight="1" x14ac:dyDescent="0.2">
      <c r="A151" s="30">
        <f t="shared" si="3"/>
        <v>52</v>
      </c>
      <c r="B151" s="171" t="s">
        <v>61</v>
      </c>
      <c r="C151" s="172"/>
      <c r="D151" s="62"/>
      <c r="E151" s="47"/>
      <c r="F151" s="38"/>
      <c r="G151" s="81"/>
    </row>
    <row r="152" spans="1:7" ht="24.95" customHeight="1" x14ac:dyDescent="0.2">
      <c r="A152" s="30">
        <f t="shared" si="3"/>
        <v>53</v>
      </c>
      <c r="B152" s="171" t="s">
        <v>61</v>
      </c>
      <c r="C152" s="172"/>
      <c r="D152" s="109"/>
      <c r="E152" s="47"/>
      <c r="F152" s="78"/>
      <c r="G152" s="79"/>
    </row>
    <row r="153" spans="1:7" ht="24.95" customHeight="1" x14ac:dyDescent="0.2">
      <c r="A153" s="2">
        <f t="shared" si="3"/>
        <v>54</v>
      </c>
      <c r="B153" s="194" t="s">
        <v>85</v>
      </c>
      <c r="C153" s="195"/>
      <c r="D153" s="111" t="s">
        <v>3</v>
      </c>
      <c r="E153" s="112">
        <v>1</v>
      </c>
      <c r="F153" s="75"/>
      <c r="G153" s="26"/>
    </row>
    <row r="154" spans="1:7" ht="24.95" customHeight="1" x14ac:dyDescent="0.2">
      <c r="A154" s="30">
        <f t="shared" ref="A154:A159" si="5">A153+1</f>
        <v>55</v>
      </c>
      <c r="B154" s="171" t="s">
        <v>61</v>
      </c>
      <c r="C154" s="172"/>
      <c r="D154" s="76"/>
      <c r="E154" s="77"/>
      <c r="F154" s="80"/>
      <c r="G154" s="82"/>
    </row>
    <row r="155" spans="1:7" ht="24.95" customHeight="1" x14ac:dyDescent="0.2">
      <c r="A155" s="30">
        <f t="shared" si="5"/>
        <v>56</v>
      </c>
      <c r="B155" s="171" t="s">
        <v>61</v>
      </c>
      <c r="C155" s="172"/>
      <c r="D155" s="76"/>
      <c r="E155" s="77"/>
      <c r="F155" s="80"/>
      <c r="G155" s="82"/>
    </row>
    <row r="156" spans="1:7" ht="24.95" customHeight="1" x14ac:dyDescent="0.2">
      <c r="A156" s="30">
        <f t="shared" si="5"/>
        <v>57</v>
      </c>
      <c r="B156" s="171" t="s">
        <v>61</v>
      </c>
      <c r="C156" s="172"/>
      <c r="D156" s="76"/>
      <c r="E156" s="77"/>
      <c r="F156" s="80"/>
      <c r="G156" s="82"/>
    </row>
    <row r="157" spans="1:7" ht="24.95" customHeight="1" x14ac:dyDescent="0.2">
      <c r="A157" s="2">
        <f t="shared" si="5"/>
        <v>58</v>
      </c>
      <c r="B157" s="177" t="s">
        <v>91</v>
      </c>
      <c r="C157" s="178"/>
      <c r="D157" s="111" t="s">
        <v>14</v>
      </c>
      <c r="E157" s="112">
        <v>1</v>
      </c>
      <c r="F157" s="75"/>
      <c r="G157" s="26"/>
    </row>
    <row r="158" spans="1:7" ht="24.95" customHeight="1" x14ac:dyDescent="0.2">
      <c r="A158" s="30">
        <f t="shared" si="5"/>
        <v>59</v>
      </c>
      <c r="B158" s="171" t="s">
        <v>61</v>
      </c>
      <c r="C158" s="172"/>
      <c r="D158" s="76"/>
      <c r="E158" s="77"/>
      <c r="F158" s="78"/>
      <c r="G158" s="81"/>
    </row>
    <row r="159" spans="1:7" ht="24.95" customHeight="1" thickBot="1" x14ac:dyDescent="0.25">
      <c r="A159" s="30">
        <f t="shared" si="5"/>
        <v>60</v>
      </c>
      <c r="B159" s="171" t="s">
        <v>61</v>
      </c>
      <c r="C159" s="172"/>
      <c r="D159" s="76"/>
      <c r="E159" s="77"/>
      <c r="F159" s="80"/>
      <c r="G159" s="82"/>
    </row>
    <row r="160" spans="1:7" ht="24.95" customHeight="1" thickBot="1" x14ac:dyDescent="0.25">
      <c r="A160" s="113"/>
      <c r="B160" s="189" t="s">
        <v>60</v>
      </c>
      <c r="C160" s="163"/>
      <c r="D160" s="163"/>
      <c r="E160" s="163"/>
      <c r="F160" s="164"/>
      <c r="G160" s="114"/>
    </row>
    <row r="161" spans="1:10" ht="24.95" customHeight="1" x14ac:dyDescent="0.2">
      <c r="A161" s="115">
        <f>MAX(A88:A160)+1</f>
        <v>61</v>
      </c>
      <c r="B161" s="165" t="s">
        <v>7</v>
      </c>
      <c r="C161" s="166"/>
      <c r="D161" s="87" t="s">
        <v>14</v>
      </c>
      <c r="E161" s="88">
        <v>1</v>
      </c>
      <c r="F161" s="116"/>
      <c r="G161" s="26"/>
      <c r="J161" s="117"/>
    </row>
    <row r="162" spans="1:10" ht="24.95" customHeight="1" thickBot="1" x14ac:dyDescent="0.25">
      <c r="A162" s="118">
        <f>A161+1</f>
        <v>62</v>
      </c>
      <c r="B162" s="119" t="s">
        <v>26</v>
      </c>
      <c r="C162" s="120"/>
      <c r="D162" s="70" t="s">
        <v>14</v>
      </c>
      <c r="E162" s="91">
        <v>1</v>
      </c>
      <c r="F162" s="92"/>
      <c r="G162" s="93"/>
    </row>
    <row r="163" spans="1:10" ht="33.950000000000003" customHeight="1" x14ac:dyDescent="0.2">
      <c r="A163" s="1"/>
      <c r="B163" s="167" t="s">
        <v>115</v>
      </c>
      <c r="C163" s="167"/>
      <c r="D163" s="167"/>
      <c r="E163" s="167"/>
      <c r="F163" s="94"/>
      <c r="G163" s="95"/>
    </row>
    <row r="164" spans="1:10" ht="33.950000000000003" customHeight="1" x14ac:dyDescent="0.2">
      <c r="A164" s="2">
        <f>MAX(A99:A162)+1</f>
        <v>63</v>
      </c>
      <c r="B164" s="183" t="s">
        <v>22</v>
      </c>
      <c r="C164" s="183"/>
      <c r="D164" s="183"/>
      <c r="E164" s="183"/>
      <c r="F164" s="96">
        <v>0.1</v>
      </c>
      <c r="G164" s="97"/>
    </row>
    <row r="165" spans="1:10" ht="33.950000000000003" customHeight="1" x14ac:dyDescent="0.2">
      <c r="A165" s="147"/>
      <c r="B165" s="184" t="s">
        <v>116</v>
      </c>
      <c r="C165" s="184"/>
      <c r="D165" s="184"/>
      <c r="E165" s="184"/>
      <c r="F165" s="148"/>
      <c r="G165" s="149"/>
    </row>
    <row r="166" spans="1:10" ht="9.9499999999999993" customHeight="1" x14ac:dyDescent="0.2">
      <c r="A166" s="155"/>
      <c r="B166" s="156"/>
      <c r="C166" s="156"/>
      <c r="D166" s="156"/>
      <c r="E166" s="156"/>
      <c r="F166" s="160"/>
      <c r="G166" s="159"/>
    </row>
    <row r="167" spans="1:10" ht="36" customHeight="1" thickBot="1" x14ac:dyDescent="0.25">
      <c r="A167" s="150" t="s">
        <v>8</v>
      </c>
      <c r="B167" s="185" t="s">
        <v>0</v>
      </c>
      <c r="C167" s="186"/>
      <c r="D167" s="151" t="s">
        <v>40</v>
      </c>
      <c r="E167" s="152" t="s">
        <v>1</v>
      </c>
      <c r="F167" s="153" t="s">
        <v>41</v>
      </c>
      <c r="G167" s="154"/>
    </row>
    <row r="168" spans="1:10" ht="27" customHeight="1" thickBot="1" x14ac:dyDescent="0.25">
      <c r="A168" s="17" t="s">
        <v>109</v>
      </c>
      <c r="B168" s="18"/>
      <c r="C168" s="19"/>
      <c r="D168" s="18"/>
      <c r="E168" s="18"/>
      <c r="F168" s="20"/>
      <c r="G168" s="21"/>
    </row>
    <row r="169" spans="1:10" ht="24.95" customHeight="1" x14ac:dyDescent="0.2">
      <c r="A169" s="22">
        <v>1</v>
      </c>
      <c r="B169" s="187" t="s">
        <v>4</v>
      </c>
      <c r="C169" s="188"/>
      <c r="D169" s="23" t="s">
        <v>5</v>
      </c>
      <c r="E169" s="24">
        <v>386</v>
      </c>
      <c r="F169" s="25"/>
      <c r="G169" s="26"/>
    </row>
    <row r="170" spans="1:10" ht="24.95" customHeight="1" x14ac:dyDescent="0.2">
      <c r="A170" s="2">
        <f>A169+1</f>
        <v>2</v>
      </c>
      <c r="B170" s="177" t="s">
        <v>43</v>
      </c>
      <c r="C170" s="178"/>
      <c r="D170" s="27" t="s">
        <v>2</v>
      </c>
      <c r="E170" s="121">
        <v>59</v>
      </c>
      <c r="F170" s="29"/>
      <c r="G170" s="26"/>
    </row>
    <row r="171" spans="1:10" ht="24.95" customHeight="1" x14ac:dyDescent="0.2">
      <c r="A171" s="2">
        <f t="shared" ref="A171:A234" si="6">A170+1</f>
        <v>3</v>
      </c>
      <c r="B171" s="177" t="s">
        <v>44</v>
      </c>
      <c r="C171" s="178"/>
      <c r="D171" s="27" t="s">
        <v>3</v>
      </c>
      <c r="E171" s="51">
        <v>2</v>
      </c>
      <c r="F171" s="29"/>
      <c r="G171" s="26"/>
    </row>
    <row r="172" spans="1:10" ht="24.95" customHeight="1" x14ac:dyDescent="0.2">
      <c r="A172" s="2">
        <f t="shared" si="6"/>
        <v>4</v>
      </c>
      <c r="B172" s="177" t="s">
        <v>75</v>
      </c>
      <c r="C172" s="178"/>
      <c r="D172" s="27" t="s">
        <v>3</v>
      </c>
      <c r="E172" s="51">
        <v>2</v>
      </c>
      <c r="F172" s="29"/>
      <c r="G172" s="26"/>
    </row>
    <row r="173" spans="1:10" ht="24.95" customHeight="1" x14ac:dyDescent="0.2">
      <c r="A173" s="2">
        <f t="shared" si="6"/>
        <v>5</v>
      </c>
      <c r="B173" s="177" t="s">
        <v>12</v>
      </c>
      <c r="C173" s="178"/>
      <c r="D173" s="27" t="s">
        <v>3</v>
      </c>
      <c r="E173" s="51">
        <v>2</v>
      </c>
      <c r="F173" s="29"/>
      <c r="G173" s="26"/>
    </row>
    <row r="174" spans="1:10" ht="24.95" customHeight="1" x14ac:dyDescent="0.2">
      <c r="A174" s="30">
        <f t="shared" si="6"/>
        <v>6</v>
      </c>
      <c r="B174" s="171" t="s">
        <v>55</v>
      </c>
      <c r="C174" s="172"/>
      <c r="D174" s="41"/>
      <c r="E174" s="42"/>
      <c r="F174" s="43"/>
      <c r="G174" s="122"/>
    </row>
    <row r="175" spans="1:10" ht="24.95" customHeight="1" x14ac:dyDescent="0.2">
      <c r="A175" s="2">
        <f>A174+0.1</f>
        <v>6.1</v>
      </c>
      <c r="B175" s="49" t="s">
        <v>56</v>
      </c>
      <c r="C175" s="50"/>
      <c r="D175" s="27" t="s">
        <v>9</v>
      </c>
      <c r="E175" s="123">
        <v>0.3</v>
      </c>
      <c r="F175" s="29"/>
      <c r="G175" s="26"/>
    </row>
    <row r="176" spans="1:10" ht="24.95" customHeight="1" x14ac:dyDescent="0.2">
      <c r="A176" s="30">
        <f>A175+0.1</f>
        <v>6.1999999999999993</v>
      </c>
      <c r="B176" s="171" t="s">
        <v>61</v>
      </c>
      <c r="C176" s="172"/>
      <c r="D176" s="41"/>
      <c r="E176" s="124"/>
      <c r="F176" s="43"/>
      <c r="G176" s="122"/>
    </row>
    <row r="177" spans="1:7" ht="24.95" customHeight="1" x14ac:dyDescent="0.2">
      <c r="A177" s="30">
        <f>A174+1</f>
        <v>7</v>
      </c>
      <c r="B177" s="171" t="s">
        <v>58</v>
      </c>
      <c r="C177" s="172"/>
      <c r="D177" s="41"/>
      <c r="E177" s="42"/>
      <c r="F177" s="43"/>
      <c r="G177" s="122"/>
    </row>
    <row r="178" spans="1:7" ht="24.95" customHeight="1" x14ac:dyDescent="0.2">
      <c r="A178" s="2">
        <f>A177+0.1</f>
        <v>7.1</v>
      </c>
      <c r="B178" s="177" t="s">
        <v>56</v>
      </c>
      <c r="C178" s="178"/>
      <c r="D178" s="27" t="s">
        <v>3</v>
      </c>
      <c r="E178" s="45">
        <v>1</v>
      </c>
      <c r="F178" s="46"/>
      <c r="G178" s="26"/>
    </row>
    <row r="179" spans="1:7" ht="24.95" customHeight="1" x14ac:dyDescent="0.2">
      <c r="A179" s="30">
        <f>A178+0.1</f>
        <v>7.1999999999999993</v>
      </c>
      <c r="B179" s="171" t="s">
        <v>61</v>
      </c>
      <c r="C179" s="172"/>
      <c r="D179" s="36"/>
      <c r="E179" s="47"/>
      <c r="F179" s="48"/>
      <c r="G179" s="79"/>
    </row>
    <row r="180" spans="1:7" ht="24.95" customHeight="1" x14ac:dyDescent="0.2">
      <c r="A180" s="2">
        <f>A177+1</f>
        <v>8</v>
      </c>
      <c r="B180" s="177" t="s">
        <v>31</v>
      </c>
      <c r="C180" s="178"/>
      <c r="D180" s="27" t="s">
        <v>3</v>
      </c>
      <c r="E180" s="45">
        <v>1</v>
      </c>
      <c r="F180" s="46"/>
      <c r="G180" s="26"/>
    </row>
    <row r="181" spans="1:7" ht="24.95" customHeight="1" x14ac:dyDescent="0.2">
      <c r="A181" s="2">
        <f t="shared" si="6"/>
        <v>9</v>
      </c>
      <c r="B181" s="192" t="s">
        <v>27</v>
      </c>
      <c r="C181" s="193"/>
      <c r="D181" s="27" t="s">
        <v>3</v>
      </c>
      <c r="E181" s="45">
        <v>1</v>
      </c>
      <c r="F181" s="46"/>
      <c r="G181" s="26"/>
    </row>
    <row r="182" spans="1:7" ht="24.95" customHeight="1" x14ac:dyDescent="0.2">
      <c r="A182" s="30">
        <f t="shared" si="6"/>
        <v>10</v>
      </c>
      <c r="B182" s="171" t="s">
        <v>61</v>
      </c>
      <c r="C182" s="172"/>
      <c r="D182" s="36"/>
      <c r="E182" s="47"/>
      <c r="F182" s="48"/>
      <c r="G182" s="79"/>
    </row>
    <row r="183" spans="1:7" ht="24.95" customHeight="1" x14ac:dyDescent="0.2">
      <c r="A183" s="2">
        <f t="shared" si="6"/>
        <v>11</v>
      </c>
      <c r="B183" s="49" t="s">
        <v>25</v>
      </c>
      <c r="C183" s="50"/>
      <c r="D183" s="27" t="s">
        <v>2</v>
      </c>
      <c r="E183" s="51">
        <v>35</v>
      </c>
      <c r="F183" s="46"/>
      <c r="G183" s="26"/>
    </row>
    <row r="184" spans="1:7" ht="24.95" customHeight="1" x14ac:dyDescent="0.2">
      <c r="A184" s="30">
        <f t="shared" si="6"/>
        <v>12</v>
      </c>
      <c r="B184" s="171" t="s">
        <v>61</v>
      </c>
      <c r="C184" s="172"/>
      <c r="D184" s="36"/>
      <c r="E184" s="52"/>
      <c r="F184" s="38"/>
      <c r="G184" s="79"/>
    </row>
    <row r="185" spans="1:7" ht="24.95" customHeight="1" x14ac:dyDescent="0.2">
      <c r="A185" s="2">
        <f t="shared" si="6"/>
        <v>13</v>
      </c>
      <c r="B185" s="181" t="s">
        <v>81</v>
      </c>
      <c r="C185" s="182"/>
      <c r="D185" s="53" t="s">
        <v>5</v>
      </c>
      <c r="E185" s="51">
        <v>386</v>
      </c>
      <c r="F185" s="54"/>
      <c r="G185" s="26"/>
    </row>
    <row r="186" spans="1:7" ht="24.95" customHeight="1" x14ac:dyDescent="0.2">
      <c r="A186" s="30">
        <f t="shared" si="6"/>
        <v>14</v>
      </c>
      <c r="B186" s="171" t="s">
        <v>61</v>
      </c>
      <c r="C186" s="172"/>
      <c r="D186" s="36"/>
      <c r="E186" s="52"/>
      <c r="F186" s="38"/>
      <c r="G186" s="79"/>
    </row>
    <row r="187" spans="1:7" ht="24.95" customHeight="1" x14ac:dyDescent="0.2">
      <c r="A187" s="30">
        <f t="shared" si="6"/>
        <v>15</v>
      </c>
      <c r="B187" s="171" t="s">
        <v>61</v>
      </c>
      <c r="C187" s="172"/>
      <c r="D187" s="36"/>
      <c r="E187" s="47"/>
      <c r="F187" s="38"/>
      <c r="G187" s="79"/>
    </row>
    <row r="188" spans="1:7" ht="24.95" customHeight="1" x14ac:dyDescent="0.2">
      <c r="A188" s="2">
        <f t="shared" si="6"/>
        <v>16</v>
      </c>
      <c r="B188" s="49" t="s">
        <v>24</v>
      </c>
      <c r="C188" s="50"/>
      <c r="D188" s="27" t="s">
        <v>3</v>
      </c>
      <c r="E188" s="45">
        <v>1</v>
      </c>
      <c r="F188" s="29"/>
      <c r="G188" s="26"/>
    </row>
    <row r="189" spans="1:7" ht="24.95" customHeight="1" x14ac:dyDescent="0.2">
      <c r="A189" s="2">
        <f t="shared" si="6"/>
        <v>17</v>
      </c>
      <c r="B189" s="177" t="s">
        <v>32</v>
      </c>
      <c r="C189" s="178"/>
      <c r="D189" s="27" t="s">
        <v>3</v>
      </c>
      <c r="E189" s="55">
        <v>3</v>
      </c>
      <c r="F189" s="29"/>
      <c r="G189" s="26"/>
    </row>
    <row r="190" spans="1:7" ht="24.95" customHeight="1" x14ac:dyDescent="0.2">
      <c r="A190" s="2">
        <f t="shared" si="6"/>
        <v>18</v>
      </c>
      <c r="B190" s="177" t="s">
        <v>33</v>
      </c>
      <c r="C190" s="178"/>
      <c r="D190" s="27" t="s">
        <v>3</v>
      </c>
      <c r="E190" s="55">
        <v>2</v>
      </c>
      <c r="F190" s="29"/>
      <c r="G190" s="26"/>
    </row>
    <row r="191" spans="1:7" ht="24.95" customHeight="1" x14ac:dyDescent="0.2">
      <c r="A191" s="2">
        <f t="shared" si="6"/>
        <v>19</v>
      </c>
      <c r="B191" s="177" t="s">
        <v>34</v>
      </c>
      <c r="C191" s="178"/>
      <c r="D191" s="27" t="s">
        <v>3</v>
      </c>
      <c r="E191" s="45">
        <v>1</v>
      </c>
      <c r="F191" s="29"/>
      <c r="G191" s="26"/>
    </row>
    <row r="192" spans="1:7" ht="24.95" customHeight="1" x14ac:dyDescent="0.2">
      <c r="A192" s="2">
        <f t="shared" si="6"/>
        <v>20</v>
      </c>
      <c r="B192" s="190" t="s">
        <v>35</v>
      </c>
      <c r="C192" s="191"/>
      <c r="D192" s="27" t="s">
        <v>2</v>
      </c>
      <c r="E192" s="56">
        <v>5</v>
      </c>
      <c r="F192" s="29"/>
      <c r="G192" s="26"/>
    </row>
    <row r="193" spans="1:7" ht="24.95" customHeight="1" x14ac:dyDescent="0.2">
      <c r="A193" s="2">
        <f t="shared" si="6"/>
        <v>21</v>
      </c>
      <c r="B193" s="177" t="s">
        <v>45</v>
      </c>
      <c r="C193" s="178"/>
      <c r="D193" s="27" t="s">
        <v>2</v>
      </c>
      <c r="E193" s="105">
        <v>10</v>
      </c>
      <c r="F193" s="29"/>
      <c r="G193" s="26"/>
    </row>
    <row r="194" spans="1:7" ht="24.95" customHeight="1" x14ac:dyDescent="0.2">
      <c r="A194" s="30">
        <f t="shared" si="6"/>
        <v>22</v>
      </c>
      <c r="B194" s="171" t="s">
        <v>61</v>
      </c>
      <c r="C194" s="172"/>
      <c r="D194" s="36"/>
      <c r="E194" s="47"/>
      <c r="F194" s="38"/>
      <c r="G194" s="79"/>
    </row>
    <row r="195" spans="1:7" ht="24.95" customHeight="1" x14ac:dyDescent="0.2">
      <c r="A195" s="30">
        <f t="shared" si="6"/>
        <v>23</v>
      </c>
      <c r="B195" s="179" t="s">
        <v>13</v>
      </c>
      <c r="C195" s="180"/>
      <c r="D195" s="41"/>
      <c r="E195" s="42"/>
      <c r="F195" s="43"/>
      <c r="G195" s="122"/>
    </row>
    <row r="196" spans="1:7" ht="24.95" customHeight="1" x14ac:dyDescent="0.2">
      <c r="A196" s="2">
        <f>A195+0.1</f>
        <v>23.1</v>
      </c>
      <c r="B196" s="57" t="s">
        <v>52</v>
      </c>
      <c r="C196" s="58"/>
      <c r="D196" s="27" t="s">
        <v>3</v>
      </c>
      <c r="E196" s="55">
        <v>2</v>
      </c>
      <c r="F196" s="29"/>
      <c r="G196" s="26"/>
    </row>
    <row r="197" spans="1:7" ht="24.95" customHeight="1" x14ac:dyDescent="0.2">
      <c r="A197" s="30">
        <f t="shared" ref="A197:A201" si="7">A196+0.1</f>
        <v>23.200000000000003</v>
      </c>
      <c r="B197" s="171" t="s">
        <v>61</v>
      </c>
      <c r="C197" s="172"/>
      <c r="D197" s="36"/>
      <c r="E197" s="52"/>
      <c r="F197" s="38"/>
      <c r="G197" s="39"/>
    </row>
    <row r="198" spans="1:7" ht="24.95" customHeight="1" x14ac:dyDescent="0.2">
      <c r="A198" s="2">
        <f t="shared" si="7"/>
        <v>23.300000000000004</v>
      </c>
      <c r="B198" s="57" t="s">
        <v>53</v>
      </c>
      <c r="C198" s="58"/>
      <c r="D198" s="27" t="s">
        <v>3</v>
      </c>
      <c r="E198" s="55">
        <v>1</v>
      </c>
      <c r="F198" s="29"/>
      <c r="G198" s="26"/>
    </row>
    <row r="199" spans="1:7" ht="24.95" customHeight="1" x14ac:dyDescent="0.2">
      <c r="A199" s="2">
        <f t="shared" si="7"/>
        <v>23.400000000000006</v>
      </c>
      <c r="B199" s="57" t="s">
        <v>54</v>
      </c>
      <c r="C199" s="58"/>
      <c r="D199" s="27" t="s">
        <v>3</v>
      </c>
      <c r="E199" s="55">
        <v>1</v>
      </c>
      <c r="F199" s="29"/>
      <c r="G199" s="26"/>
    </row>
    <row r="200" spans="1:7" ht="24.95" customHeight="1" x14ac:dyDescent="0.2">
      <c r="A200" s="30">
        <f t="shared" si="7"/>
        <v>23.500000000000007</v>
      </c>
      <c r="B200" s="171" t="s">
        <v>61</v>
      </c>
      <c r="C200" s="172"/>
      <c r="D200" s="36"/>
      <c r="E200" s="52"/>
      <c r="F200" s="38"/>
      <c r="G200" s="39"/>
    </row>
    <row r="201" spans="1:7" ht="24.95" customHeight="1" x14ac:dyDescent="0.2">
      <c r="A201" s="30">
        <f t="shared" si="7"/>
        <v>23.600000000000009</v>
      </c>
      <c r="B201" s="171" t="s">
        <v>61</v>
      </c>
      <c r="C201" s="172"/>
      <c r="D201" s="36"/>
      <c r="E201" s="52"/>
      <c r="F201" s="38"/>
      <c r="G201" s="39"/>
    </row>
    <row r="202" spans="1:7" ht="24.95" customHeight="1" x14ac:dyDescent="0.2">
      <c r="A202" s="2">
        <f>A195+1</f>
        <v>24</v>
      </c>
      <c r="B202" s="190" t="s">
        <v>37</v>
      </c>
      <c r="C202" s="191"/>
      <c r="D202" s="27" t="s">
        <v>3</v>
      </c>
      <c r="E202" s="45">
        <v>1</v>
      </c>
      <c r="F202" s="29"/>
      <c r="G202" s="26"/>
    </row>
    <row r="203" spans="1:7" ht="24.95" customHeight="1" x14ac:dyDescent="0.2">
      <c r="A203" s="2">
        <f t="shared" si="6"/>
        <v>25</v>
      </c>
      <c r="B203" s="177" t="s">
        <v>73</v>
      </c>
      <c r="C203" s="178"/>
      <c r="D203" s="27" t="s">
        <v>3</v>
      </c>
      <c r="E203" s="45">
        <v>1</v>
      </c>
      <c r="F203" s="29"/>
      <c r="G203" s="26"/>
    </row>
    <row r="204" spans="1:7" ht="24.95" customHeight="1" x14ac:dyDescent="0.2">
      <c r="A204" s="2">
        <f t="shared" si="6"/>
        <v>26</v>
      </c>
      <c r="B204" s="177" t="s">
        <v>36</v>
      </c>
      <c r="C204" s="178"/>
      <c r="D204" s="27" t="s">
        <v>3</v>
      </c>
      <c r="E204" s="45">
        <v>2</v>
      </c>
      <c r="F204" s="29"/>
      <c r="G204" s="26"/>
    </row>
    <row r="205" spans="1:7" ht="24.95" customHeight="1" x14ac:dyDescent="0.2">
      <c r="A205" s="2">
        <f t="shared" si="6"/>
        <v>27</v>
      </c>
      <c r="B205" s="59" t="s">
        <v>93</v>
      </c>
      <c r="C205" s="60"/>
      <c r="D205" s="61" t="s">
        <v>3</v>
      </c>
      <c r="E205" s="45">
        <v>1</v>
      </c>
      <c r="F205" s="29"/>
      <c r="G205" s="26"/>
    </row>
    <row r="206" spans="1:7" ht="24.95" customHeight="1" x14ac:dyDescent="0.2">
      <c r="A206" s="30">
        <f t="shared" si="6"/>
        <v>28</v>
      </c>
      <c r="B206" s="175" t="s">
        <v>61</v>
      </c>
      <c r="C206" s="176"/>
      <c r="D206" s="62"/>
      <c r="E206" s="47"/>
      <c r="F206" s="38"/>
      <c r="G206" s="79"/>
    </row>
    <row r="207" spans="1:7" ht="24.95" customHeight="1" x14ac:dyDescent="0.2">
      <c r="A207" s="2">
        <f t="shared" si="6"/>
        <v>29</v>
      </c>
      <c r="B207" s="177" t="s">
        <v>15</v>
      </c>
      <c r="C207" s="178"/>
      <c r="D207" s="63" t="s">
        <v>3</v>
      </c>
      <c r="E207" s="51">
        <v>1</v>
      </c>
      <c r="F207" s="29"/>
      <c r="G207" s="26"/>
    </row>
    <row r="208" spans="1:7" ht="24.95" customHeight="1" x14ac:dyDescent="0.2">
      <c r="A208" s="2">
        <f t="shared" si="6"/>
        <v>30</v>
      </c>
      <c r="B208" s="177" t="s">
        <v>39</v>
      </c>
      <c r="C208" s="178"/>
      <c r="D208" s="27" t="s">
        <v>3</v>
      </c>
      <c r="E208" s="45">
        <v>1</v>
      </c>
      <c r="F208" s="29"/>
      <c r="G208" s="26"/>
    </row>
    <row r="209" spans="1:7" ht="24.95" customHeight="1" x14ac:dyDescent="0.2">
      <c r="A209" s="2">
        <f t="shared" si="6"/>
        <v>31</v>
      </c>
      <c r="B209" s="177" t="s">
        <v>6</v>
      </c>
      <c r="C209" s="178"/>
      <c r="D209" s="27" t="s">
        <v>14</v>
      </c>
      <c r="E209" s="45">
        <v>1</v>
      </c>
      <c r="F209" s="29"/>
      <c r="G209" s="26"/>
    </row>
    <row r="210" spans="1:7" ht="24.95" customHeight="1" x14ac:dyDescent="0.2">
      <c r="A210" s="30">
        <f t="shared" si="6"/>
        <v>32</v>
      </c>
      <c r="B210" s="171" t="s">
        <v>88</v>
      </c>
      <c r="C210" s="172"/>
      <c r="D210" s="41"/>
      <c r="E210" s="42"/>
      <c r="F210" s="43"/>
      <c r="G210" s="122"/>
    </row>
    <row r="211" spans="1:7" ht="24.95" customHeight="1" x14ac:dyDescent="0.2">
      <c r="A211" s="2">
        <f>A210+0.1</f>
        <v>32.1</v>
      </c>
      <c r="B211" s="49" t="s">
        <v>106</v>
      </c>
      <c r="C211" s="50"/>
      <c r="D211" s="27" t="s">
        <v>2</v>
      </c>
      <c r="E211" s="45">
        <v>10</v>
      </c>
      <c r="F211" s="29"/>
      <c r="G211" s="26"/>
    </row>
    <row r="212" spans="1:7" ht="24.95" customHeight="1" x14ac:dyDescent="0.2">
      <c r="A212" s="30">
        <f>A210+1</f>
        <v>33</v>
      </c>
      <c r="B212" s="171" t="s">
        <v>61</v>
      </c>
      <c r="C212" s="172"/>
      <c r="D212" s="36"/>
      <c r="E212" s="47"/>
      <c r="F212" s="38"/>
      <c r="G212" s="79"/>
    </row>
    <row r="213" spans="1:7" ht="24.95" customHeight="1" x14ac:dyDescent="0.2">
      <c r="A213" s="2">
        <f t="shared" si="6"/>
        <v>34</v>
      </c>
      <c r="B213" s="173" t="s">
        <v>90</v>
      </c>
      <c r="C213" s="174"/>
      <c r="D213" s="27" t="s">
        <v>3</v>
      </c>
      <c r="E213" s="55">
        <v>1</v>
      </c>
      <c r="F213" s="29"/>
      <c r="G213" s="26"/>
    </row>
    <row r="214" spans="1:7" ht="24.95" customHeight="1" x14ac:dyDescent="0.2">
      <c r="A214" s="2">
        <f t="shared" si="6"/>
        <v>35</v>
      </c>
      <c r="B214" s="107" t="s">
        <v>87</v>
      </c>
      <c r="C214" s="108"/>
      <c r="D214" s="27" t="s">
        <v>3</v>
      </c>
      <c r="E214" s="55">
        <v>1</v>
      </c>
      <c r="F214" s="29"/>
      <c r="G214" s="26"/>
    </row>
    <row r="215" spans="1:7" ht="24.95" customHeight="1" x14ac:dyDescent="0.2">
      <c r="A215" s="2">
        <f t="shared" si="6"/>
        <v>36</v>
      </c>
      <c r="B215" s="64" t="s">
        <v>19</v>
      </c>
      <c r="C215" s="65"/>
      <c r="D215" s="53" t="s">
        <v>3</v>
      </c>
      <c r="E215" s="45">
        <v>1</v>
      </c>
      <c r="F215" s="54"/>
      <c r="G215" s="26"/>
    </row>
    <row r="216" spans="1:7" ht="24.95" customHeight="1" x14ac:dyDescent="0.2">
      <c r="A216" s="2">
        <f t="shared" si="6"/>
        <v>37</v>
      </c>
      <c r="B216" s="64" t="s">
        <v>21</v>
      </c>
      <c r="C216" s="65"/>
      <c r="D216" s="53" t="s">
        <v>3</v>
      </c>
      <c r="E216" s="45">
        <v>1</v>
      </c>
      <c r="F216" s="54"/>
      <c r="G216" s="26"/>
    </row>
    <row r="217" spans="1:7" ht="24.95" customHeight="1" x14ac:dyDescent="0.2">
      <c r="A217" s="2">
        <f t="shared" si="6"/>
        <v>38</v>
      </c>
      <c r="B217" s="64" t="s">
        <v>18</v>
      </c>
      <c r="C217" s="65"/>
      <c r="D217" s="53" t="s">
        <v>3</v>
      </c>
      <c r="E217" s="45">
        <v>1</v>
      </c>
      <c r="F217" s="54"/>
      <c r="G217" s="26"/>
    </row>
    <row r="218" spans="1:7" ht="24.95" customHeight="1" x14ac:dyDescent="0.2">
      <c r="A218" s="2">
        <f>A217+0.1</f>
        <v>38.1</v>
      </c>
      <c r="B218" s="64" t="s">
        <v>77</v>
      </c>
      <c r="C218" s="65"/>
      <c r="D218" s="53" t="s">
        <v>3</v>
      </c>
      <c r="E218" s="45">
        <v>1</v>
      </c>
      <c r="F218" s="54"/>
      <c r="G218" s="26"/>
    </row>
    <row r="219" spans="1:7" ht="24.95" customHeight="1" x14ac:dyDescent="0.2">
      <c r="A219" s="2">
        <f>A217+1</f>
        <v>39</v>
      </c>
      <c r="B219" s="64" t="s">
        <v>48</v>
      </c>
      <c r="C219" s="65"/>
      <c r="D219" s="53" t="s">
        <v>3</v>
      </c>
      <c r="E219" s="45">
        <v>1</v>
      </c>
      <c r="F219" s="54"/>
      <c r="G219" s="26"/>
    </row>
    <row r="220" spans="1:7" ht="24.95" customHeight="1" x14ac:dyDescent="0.2">
      <c r="A220" s="2">
        <f t="shared" si="6"/>
        <v>40</v>
      </c>
      <c r="B220" s="64" t="s">
        <v>49</v>
      </c>
      <c r="C220" s="65"/>
      <c r="D220" s="53" t="s">
        <v>3</v>
      </c>
      <c r="E220" s="45">
        <v>1</v>
      </c>
      <c r="F220" s="54"/>
      <c r="G220" s="26"/>
    </row>
    <row r="221" spans="1:7" ht="24.95" customHeight="1" x14ac:dyDescent="0.2">
      <c r="A221" s="2">
        <f t="shared" si="6"/>
        <v>41</v>
      </c>
      <c r="B221" s="64" t="s">
        <v>20</v>
      </c>
      <c r="C221" s="65"/>
      <c r="D221" s="53" t="s">
        <v>2</v>
      </c>
      <c r="E221" s="45">
        <v>30</v>
      </c>
      <c r="F221" s="54"/>
      <c r="G221" s="26"/>
    </row>
    <row r="222" spans="1:7" ht="24.95" customHeight="1" x14ac:dyDescent="0.2">
      <c r="A222" s="30">
        <f t="shared" si="6"/>
        <v>42</v>
      </c>
      <c r="B222" s="171" t="s">
        <v>61</v>
      </c>
      <c r="C222" s="172"/>
      <c r="D222" s="109"/>
      <c r="E222" s="47"/>
      <c r="F222" s="110"/>
      <c r="G222" s="79"/>
    </row>
    <row r="223" spans="1:7" ht="24.95" customHeight="1" x14ac:dyDescent="0.2">
      <c r="A223" s="2">
        <f t="shared" si="6"/>
        <v>43</v>
      </c>
      <c r="B223" s="64" t="s">
        <v>23</v>
      </c>
      <c r="C223" s="65"/>
      <c r="D223" s="53" t="s">
        <v>3</v>
      </c>
      <c r="E223" s="45">
        <v>1</v>
      </c>
      <c r="F223" s="54"/>
      <c r="G223" s="26"/>
    </row>
    <row r="224" spans="1:7" ht="24.95" customHeight="1" x14ac:dyDescent="0.2">
      <c r="A224" s="2">
        <f t="shared" si="6"/>
        <v>44</v>
      </c>
      <c r="B224" s="67" t="s">
        <v>95</v>
      </c>
      <c r="C224" s="68"/>
      <c r="D224" s="69" t="s">
        <v>14</v>
      </c>
      <c r="E224" s="45">
        <v>1</v>
      </c>
      <c r="F224" s="54"/>
      <c r="G224" s="26"/>
    </row>
    <row r="225" spans="1:7" ht="24.95" customHeight="1" x14ac:dyDescent="0.2">
      <c r="A225" s="2">
        <f t="shared" si="6"/>
        <v>45</v>
      </c>
      <c r="B225" s="64" t="s">
        <v>38</v>
      </c>
      <c r="C225" s="65"/>
      <c r="D225" s="70" t="s">
        <v>14</v>
      </c>
      <c r="E225" s="45">
        <v>1</v>
      </c>
      <c r="F225" s="54"/>
      <c r="G225" s="26"/>
    </row>
    <row r="226" spans="1:7" ht="24.95" customHeight="1" x14ac:dyDescent="0.2">
      <c r="A226" s="2">
        <f t="shared" si="6"/>
        <v>46</v>
      </c>
      <c r="B226" s="49" t="s">
        <v>29</v>
      </c>
      <c r="C226" s="50"/>
      <c r="D226" s="63" t="s">
        <v>17</v>
      </c>
      <c r="E226" s="45">
        <v>40</v>
      </c>
      <c r="F226" s="29"/>
      <c r="G226" s="26"/>
    </row>
    <row r="227" spans="1:7" ht="24.95" customHeight="1" x14ac:dyDescent="0.2">
      <c r="A227" s="30">
        <f t="shared" si="6"/>
        <v>47</v>
      </c>
      <c r="B227" s="171" t="s">
        <v>61</v>
      </c>
      <c r="C227" s="172"/>
      <c r="D227" s="62"/>
      <c r="E227" s="47"/>
      <c r="F227" s="38"/>
      <c r="G227" s="79"/>
    </row>
    <row r="228" spans="1:7" ht="24.95" customHeight="1" x14ac:dyDescent="0.2">
      <c r="A228" s="2">
        <f t="shared" si="6"/>
        <v>48</v>
      </c>
      <c r="B228" s="59" t="s">
        <v>96</v>
      </c>
      <c r="C228" s="60"/>
      <c r="D228" s="61" t="s">
        <v>2</v>
      </c>
      <c r="E228" s="45">
        <v>65</v>
      </c>
      <c r="F228" s="125"/>
      <c r="G228" s="26"/>
    </row>
    <row r="229" spans="1:7" ht="24.95" customHeight="1" x14ac:dyDescent="0.2">
      <c r="A229" s="2">
        <f t="shared" si="6"/>
        <v>49</v>
      </c>
      <c r="B229" s="59" t="s">
        <v>97</v>
      </c>
      <c r="C229" s="60"/>
      <c r="D229" s="61" t="s">
        <v>3</v>
      </c>
      <c r="E229" s="45">
        <v>2</v>
      </c>
      <c r="F229" s="125"/>
      <c r="G229" s="26"/>
    </row>
    <row r="230" spans="1:7" ht="24.95" customHeight="1" x14ac:dyDescent="0.2">
      <c r="A230" s="2">
        <f t="shared" si="6"/>
        <v>50</v>
      </c>
      <c r="B230" s="59" t="s">
        <v>84</v>
      </c>
      <c r="C230" s="60"/>
      <c r="D230" s="61" t="s">
        <v>3</v>
      </c>
      <c r="E230" s="45">
        <v>12</v>
      </c>
      <c r="F230" s="125"/>
      <c r="G230" s="26"/>
    </row>
    <row r="231" spans="1:7" ht="24.95" customHeight="1" x14ac:dyDescent="0.2">
      <c r="A231" s="2">
        <f t="shared" si="6"/>
        <v>51</v>
      </c>
      <c r="B231" s="49" t="s">
        <v>51</v>
      </c>
      <c r="C231" s="50"/>
      <c r="D231" s="63" t="s">
        <v>5</v>
      </c>
      <c r="E231" s="51">
        <v>193</v>
      </c>
      <c r="F231" s="29"/>
      <c r="G231" s="26"/>
    </row>
    <row r="232" spans="1:7" ht="24.95" customHeight="1" x14ac:dyDescent="0.2">
      <c r="A232" s="2">
        <f t="shared" si="6"/>
        <v>52</v>
      </c>
      <c r="B232" s="49" t="s">
        <v>30</v>
      </c>
      <c r="C232" s="50"/>
      <c r="D232" s="63" t="s">
        <v>17</v>
      </c>
      <c r="E232" s="45">
        <v>25</v>
      </c>
      <c r="F232" s="29"/>
      <c r="G232" s="26"/>
    </row>
    <row r="233" spans="1:7" ht="24.95" customHeight="1" x14ac:dyDescent="0.2">
      <c r="A233" s="2">
        <f t="shared" si="6"/>
        <v>53</v>
      </c>
      <c r="B233" s="73" t="s">
        <v>42</v>
      </c>
      <c r="C233" s="74"/>
      <c r="D233" s="126" t="s">
        <v>17</v>
      </c>
      <c r="E233" s="45">
        <v>20</v>
      </c>
      <c r="F233" s="75"/>
      <c r="G233" s="26"/>
    </row>
    <row r="234" spans="1:7" ht="24.95" customHeight="1" x14ac:dyDescent="0.2">
      <c r="A234" s="30">
        <f t="shared" si="6"/>
        <v>54</v>
      </c>
      <c r="B234" s="171" t="s">
        <v>61</v>
      </c>
      <c r="C234" s="172"/>
      <c r="D234" s="76"/>
      <c r="E234" s="77"/>
      <c r="F234" s="78"/>
      <c r="G234" s="79"/>
    </row>
    <row r="235" spans="1:7" ht="24.95" customHeight="1" x14ac:dyDescent="0.2">
      <c r="A235" s="30">
        <f t="shared" ref="A235:A240" si="8">A234+1</f>
        <v>55</v>
      </c>
      <c r="B235" s="171" t="s">
        <v>61</v>
      </c>
      <c r="C235" s="172"/>
      <c r="D235" s="76"/>
      <c r="E235" s="77"/>
      <c r="F235" s="78"/>
      <c r="G235" s="79"/>
    </row>
    <row r="236" spans="1:7" ht="24.95" customHeight="1" x14ac:dyDescent="0.2">
      <c r="A236" s="30">
        <f t="shared" si="8"/>
        <v>56</v>
      </c>
      <c r="B236" s="171" t="s">
        <v>61</v>
      </c>
      <c r="C236" s="172"/>
      <c r="D236" s="76"/>
      <c r="E236" s="77"/>
      <c r="F236" s="78"/>
      <c r="G236" s="79"/>
    </row>
    <row r="237" spans="1:7" ht="24.95" customHeight="1" x14ac:dyDescent="0.2">
      <c r="A237" s="30">
        <f t="shared" si="8"/>
        <v>57</v>
      </c>
      <c r="B237" s="171" t="s">
        <v>61</v>
      </c>
      <c r="C237" s="172"/>
      <c r="D237" s="76"/>
      <c r="E237" s="77"/>
      <c r="F237" s="78"/>
      <c r="G237" s="79"/>
    </row>
    <row r="238" spans="1:7" ht="24.95" customHeight="1" x14ac:dyDescent="0.2">
      <c r="A238" s="30">
        <f t="shared" si="8"/>
        <v>58</v>
      </c>
      <c r="B238" s="171" t="s">
        <v>61</v>
      </c>
      <c r="C238" s="172"/>
      <c r="D238" s="76"/>
      <c r="E238" s="77"/>
      <c r="F238" s="78"/>
      <c r="G238" s="79"/>
    </row>
    <row r="239" spans="1:7" ht="24.95" customHeight="1" x14ac:dyDescent="0.2">
      <c r="A239" s="30">
        <f t="shared" si="8"/>
        <v>59</v>
      </c>
      <c r="B239" s="171" t="s">
        <v>61</v>
      </c>
      <c r="C239" s="172"/>
      <c r="D239" s="76"/>
      <c r="E239" s="77"/>
      <c r="F239" s="78"/>
      <c r="G239" s="81"/>
    </row>
    <row r="240" spans="1:7" ht="24.95" customHeight="1" thickBot="1" x14ac:dyDescent="0.25">
      <c r="A240" s="30">
        <f t="shared" si="8"/>
        <v>60</v>
      </c>
      <c r="B240" s="171" t="s">
        <v>61</v>
      </c>
      <c r="C240" s="172"/>
      <c r="D240" s="76"/>
      <c r="E240" s="77"/>
      <c r="F240" s="78"/>
      <c r="G240" s="81"/>
    </row>
    <row r="241" spans="1:7" ht="24.95" customHeight="1" thickBot="1" x14ac:dyDescent="0.25">
      <c r="A241" s="113"/>
      <c r="B241" s="189" t="s">
        <v>47</v>
      </c>
      <c r="C241" s="163"/>
      <c r="D241" s="163"/>
      <c r="E241" s="163"/>
      <c r="F241" s="164"/>
      <c r="G241" s="114"/>
    </row>
    <row r="242" spans="1:7" ht="24.95" customHeight="1" x14ac:dyDescent="0.2">
      <c r="A242" s="22">
        <f>MAX(A169:A241)+1</f>
        <v>61</v>
      </c>
      <c r="B242" s="165" t="s">
        <v>7</v>
      </c>
      <c r="C242" s="166"/>
      <c r="D242" s="87" t="s">
        <v>14</v>
      </c>
      <c r="E242" s="88">
        <v>1</v>
      </c>
      <c r="F242" s="116"/>
      <c r="G242" s="26"/>
    </row>
    <row r="243" spans="1:7" ht="24.95" customHeight="1" thickBot="1" x14ac:dyDescent="0.25">
      <c r="A243" s="118">
        <f>A242+1</f>
        <v>62</v>
      </c>
      <c r="B243" s="119" t="s">
        <v>26</v>
      </c>
      <c r="C243" s="120"/>
      <c r="D243" s="70" t="s">
        <v>14</v>
      </c>
      <c r="E243" s="91">
        <v>1</v>
      </c>
      <c r="F243" s="92"/>
      <c r="G243" s="93"/>
    </row>
    <row r="244" spans="1:7" ht="33.950000000000003" customHeight="1" x14ac:dyDescent="0.2">
      <c r="A244" s="1"/>
      <c r="B244" s="167" t="s">
        <v>117</v>
      </c>
      <c r="C244" s="167"/>
      <c r="D244" s="167"/>
      <c r="E244" s="167"/>
      <c r="F244" s="94"/>
      <c r="G244" s="95"/>
    </row>
    <row r="245" spans="1:7" ht="33.950000000000003" customHeight="1" x14ac:dyDescent="0.2">
      <c r="A245" s="4">
        <f>MAX(A179:A243)+1</f>
        <v>63</v>
      </c>
      <c r="B245" s="183" t="s">
        <v>22</v>
      </c>
      <c r="C245" s="183"/>
      <c r="D245" s="183"/>
      <c r="E245" s="183"/>
      <c r="F245" s="127">
        <v>0.1</v>
      </c>
      <c r="G245" s="97"/>
    </row>
    <row r="246" spans="1:7" ht="33.950000000000003" customHeight="1" x14ac:dyDescent="0.2">
      <c r="A246" s="147"/>
      <c r="B246" s="184" t="s">
        <v>118</v>
      </c>
      <c r="C246" s="184"/>
      <c r="D246" s="184"/>
      <c r="E246" s="184"/>
      <c r="F246" s="148"/>
      <c r="G246" s="149"/>
    </row>
    <row r="247" spans="1:7" ht="9.9499999999999993" customHeight="1" x14ac:dyDescent="0.2">
      <c r="A247" s="155"/>
      <c r="B247" s="156"/>
      <c r="C247" s="156"/>
      <c r="D247" s="156"/>
      <c r="E247" s="156"/>
      <c r="F247" s="160"/>
      <c r="G247" s="159"/>
    </row>
    <row r="248" spans="1:7" ht="36" customHeight="1" thickBot="1" x14ac:dyDescent="0.25">
      <c r="A248" s="150" t="s">
        <v>8</v>
      </c>
      <c r="B248" s="185" t="s">
        <v>0</v>
      </c>
      <c r="C248" s="186"/>
      <c r="D248" s="151" t="s">
        <v>40</v>
      </c>
      <c r="E248" s="152" t="s">
        <v>1</v>
      </c>
      <c r="F248" s="161" t="s">
        <v>41</v>
      </c>
      <c r="G248" s="154"/>
    </row>
    <row r="249" spans="1:7" ht="24.95" customHeight="1" thickBot="1" x14ac:dyDescent="0.25">
      <c r="A249" s="17" t="s">
        <v>110</v>
      </c>
      <c r="B249" s="18"/>
      <c r="C249" s="19"/>
      <c r="D249" s="18"/>
      <c r="E249" s="18"/>
      <c r="F249" s="18"/>
      <c r="G249" s="21"/>
    </row>
    <row r="250" spans="1:7" ht="24.95" customHeight="1" x14ac:dyDescent="0.2">
      <c r="A250" s="22">
        <v>1</v>
      </c>
      <c r="B250" s="187" t="s">
        <v>4</v>
      </c>
      <c r="C250" s="188"/>
      <c r="D250" s="23" t="s">
        <v>5</v>
      </c>
      <c r="E250" s="24">
        <v>55</v>
      </c>
      <c r="F250" s="25"/>
      <c r="G250" s="26"/>
    </row>
    <row r="251" spans="1:7" ht="24.95" customHeight="1" x14ac:dyDescent="0.2">
      <c r="A251" s="30">
        <f>A250+1</f>
        <v>2</v>
      </c>
      <c r="B251" s="171" t="s">
        <v>61</v>
      </c>
      <c r="C251" s="172"/>
      <c r="D251" s="41"/>
      <c r="E251" s="128"/>
      <c r="F251" s="43"/>
      <c r="G251" s="122"/>
    </row>
    <row r="252" spans="1:7" ht="24.95" customHeight="1" x14ac:dyDescent="0.2">
      <c r="A252" s="30">
        <f t="shared" ref="A252:A315" si="9">A251+1</f>
        <v>3</v>
      </c>
      <c r="B252" s="171" t="s">
        <v>61</v>
      </c>
      <c r="C252" s="172"/>
      <c r="D252" s="36"/>
      <c r="E252" s="106"/>
      <c r="F252" s="38"/>
      <c r="G252" s="79"/>
    </row>
    <row r="253" spans="1:7" ht="24.95" customHeight="1" x14ac:dyDescent="0.2">
      <c r="A253" s="30">
        <f t="shared" si="9"/>
        <v>4</v>
      </c>
      <c r="B253" s="171" t="s">
        <v>61</v>
      </c>
      <c r="C253" s="172"/>
      <c r="D253" s="36"/>
      <c r="E253" s="106"/>
      <c r="F253" s="38"/>
      <c r="G253" s="79"/>
    </row>
    <row r="254" spans="1:7" ht="24.95" customHeight="1" x14ac:dyDescent="0.2">
      <c r="A254" s="30">
        <f t="shared" si="9"/>
        <v>5</v>
      </c>
      <c r="B254" s="171" t="s">
        <v>61</v>
      </c>
      <c r="C254" s="172"/>
      <c r="D254" s="36"/>
      <c r="E254" s="106"/>
      <c r="F254" s="38"/>
      <c r="G254" s="79"/>
    </row>
    <row r="255" spans="1:7" ht="24.95" customHeight="1" x14ac:dyDescent="0.2">
      <c r="A255" s="30">
        <f t="shared" si="9"/>
        <v>6</v>
      </c>
      <c r="B255" s="171" t="s">
        <v>61</v>
      </c>
      <c r="C255" s="172"/>
      <c r="D255" s="36"/>
      <c r="E255" s="106"/>
      <c r="F255" s="38"/>
      <c r="G255" s="79"/>
    </row>
    <row r="256" spans="1:7" ht="24.95" customHeight="1" x14ac:dyDescent="0.2">
      <c r="A256" s="30">
        <f>A255+0.1</f>
        <v>6.1</v>
      </c>
      <c r="B256" s="171" t="s">
        <v>61</v>
      </c>
      <c r="C256" s="172"/>
      <c r="D256" s="36"/>
      <c r="E256" s="129"/>
      <c r="F256" s="38"/>
      <c r="G256" s="79"/>
    </row>
    <row r="257" spans="1:7" ht="24.95" customHeight="1" x14ac:dyDescent="0.2">
      <c r="A257" s="30">
        <f>A256+0.1</f>
        <v>6.1999999999999993</v>
      </c>
      <c r="B257" s="171" t="s">
        <v>61</v>
      </c>
      <c r="C257" s="172"/>
      <c r="D257" s="36"/>
      <c r="E257" s="129"/>
      <c r="F257" s="38"/>
      <c r="G257" s="79"/>
    </row>
    <row r="258" spans="1:7" ht="24.95" customHeight="1" x14ac:dyDescent="0.2">
      <c r="A258" s="30">
        <f>A255+1</f>
        <v>7</v>
      </c>
      <c r="B258" s="171" t="s">
        <v>61</v>
      </c>
      <c r="C258" s="172"/>
      <c r="D258" s="36"/>
      <c r="E258" s="106"/>
      <c r="F258" s="38"/>
      <c r="G258" s="79"/>
    </row>
    <row r="259" spans="1:7" ht="24.95" customHeight="1" x14ac:dyDescent="0.2">
      <c r="A259" s="30">
        <f>A258+0.1</f>
        <v>7.1</v>
      </c>
      <c r="B259" s="171" t="s">
        <v>61</v>
      </c>
      <c r="C259" s="172"/>
      <c r="D259" s="36"/>
      <c r="E259" s="47"/>
      <c r="F259" s="48"/>
      <c r="G259" s="79"/>
    </row>
    <row r="260" spans="1:7" ht="24.95" customHeight="1" x14ac:dyDescent="0.2">
      <c r="A260" s="30">
        <f>A259+0.1</f>
        <v>7.1999999999999993</v>
      </c>
      <c r="B260" s="171" t="s">
        <v>61</v>
      </c>
      <c r="C260" s="172"/>
      <c r="D260" s="36"/>
      <c r="E260" s="47"/>
      <c r="F260" s="48"/>
      <c r="G260" s="79"/>
    </row>
    <row r="261" spans="1:7" ht="24.95" customHeight="1" x14ac:dyDescent="0.2">
      <c r="A261" s="30">
        <f>A258+1</f>
        <v>8</v>
      </c>
      <c r="B261" s="171" t="s">
        <v>61</v>
      </c>
      <c r="C261" s="172"/>
      <c r="D261" s="36"/>
      <c r="E261" s="47"/>
      <c r="F261" s="48"/>
      <c r="G261" s="79"/>
    </row>
    <row r="262" spans="1:7" ht="24.95" customHeight="1" x14ac:dyDescent="0.2">
      <c r="A262" s="30">
        <f t="shared" si="9"/>
        <v>9</v>
      </c>
      <c r="B262" s="171" t="s">
        <v>61</v>
      </c>
      <c r="C262" s="172"/>
      <c r="D262" s="36"/>
      <c r="E262" s="47"/>
      <c r="F262" s="48"/>
      <c r="G262" s="79"/>
    </row>
    <row r="263" spans="1:7" ht="24.95" customHeight="1" x14ac:dyDescent="0.2">
      <c r="A263" s="30">
        <f t="shared" si="9"/>
        <v>10</v>
      </c>
      <c r="B263" s="171" t="s">
        <v>61</v>
      </c>
      <c r="C263" s="172"/>
      <c r="D263" s="36"/>
      <c r="E263" s="47"/>
      <c r="F263" s="48"/>
      <c r="G263" s="79"/>
    </row>
    <row r="264" spans="1:7" ht="24.95" customHeight="1" x14ac:dyDescent="0.2">
      <c r="A264" s="30">
        <f t="shared" si="9"/>
        <v>11</v>
      </c>
      <c r="B264" s="171" t="s">
        <v>61</v>
      </c>
      <c r="C264" s="172"/>
      <c r="D264" s="36"/>
      <c r="E264" s="106"/>
      <c r="F264" s="48"/>
      <c r="G264" s="79"/>
    </row>
    <row r="265" spans="1:7" ht="24.95" customHeight="1" x14ac:dyDescent="0.2">
      <c r="A265" s="30">
        <f t="shared" si="9"/>
        <v>12</v>
      </c>
      <c r="B265" s="171" t="s">
        <v>61</v>
      </c>
      <c r="C265" s="172"/>
      <c r="D265" s="36"/>
      <c r="E265" s="52"/>
      <c r="F265" s="38"/>
      <c r="G265" s="79"/>
    </row>
    <row r="266" spans="1:7" ht="24.95" customHeight="1" x14ac:dyDescent="0.2">
      <c r="A266" s="2">
        <f t="shared" si="9"/>
        <v>13</v>
      </c>
      <c r="B266" s="181" t="s">
        <v>92</v>
      </c>
      <c r="C266" s="182"/>
      <c r="D266" s="53" t="s">
        <v>5</v>
      </c>
      <c r="E266" s="51">
        <v>55</v>
      </c>
      <c r="F266" s="54"/>
      <c r="G266" s="26"/>
    </row>
    <row r="267" spans="1:7" ht="24.95" customHeight="1" x14ac:dyDescent="0.2">
      <c r="A267" s="30">
        <f t="shared" si="9"/>
        <v>14</v>
      </c>
      <c r="B267" s="171" t="s">
        <v>61</v>
      </c>
      <c r="C267" s="172"/>
      <c r="D267" s="36"/>
      <c r="E267" s="52"/>
      <c r="F267" s="38"/>
      <c r="G267" s="79"/>
    </row>
    <row r="268" spans="1:7" ht="24.95" customHeight="1" x14ac:dyDescent="0.2">
      <c r="A268" s="30">
        <f t="shared" si="9"/>
        <v>15</v>
      </c>
      <c r="B268" s="171" t="s">
        <v>61</v>
      </c>
      <c r="C268" s="172"/>
      <c r="D268" s="36"/>
      <c r="E268" s="47"/>
      <c r="F268" s="38"/>
      <c r="G268" s="79"/>
    </row>
    <row r="269" spans="1:7" ht="24.95" customHeight="1" x14ac:dyDescent="0.2">
      <c r="A269" s="30">
        <f t="shared" si="9"/>
        <v>16</v>
      </c>
      <c r="B269" s="171" t="s">
        <v>61</v>
      </c>
      <c r="C269" s="172"/>
      <c r="D269" s="36"/>
      <c r="E269" s="47"/>
      <c r="F269" s="38"/>
      <c r="G269" s="79"/>
    </row>
    <row r="270" spans="1:7" ht="24.95" customHeight="1" x14ac:dyDescent="0.2">
      <c r="A270" s="30">
        <f t="shared" si="9"/>
        <v>17</v>
      </c>
      <c r="B270" s="171" t="s">
        <v>61</v>
      </c>
      <c r="C270" s="172"/>
      <c r="D270" s="36"/>
      <c r="E270" s="52"/>
      <c r="F270" s="38"/>
      <c r="G270" s="79"/>
    </row>
    <row r="271" spans="1:7" ht="24.95" customHeight="1" x14ac:dyDescent="0.2">
      <c r="A271" s="30">
        <f t="shared" si="9"/>
        <v>18</v>
      </c>
      <c r="B271" s="171" t="s">
        <v>61</v>
      </c>
      <c r="C271" s="172"/>
      <c r="D271" s="36"/>
      <c r="E271" s="52"/>
      <c r="F271" s="38"/>
      <c r="G271" s="79"/>
    </row>
    <row r="272" spans="1:7" ht="24.95" customHeight="1" x14ac:dyDescent="0.2">
      <c r="A272" s="30">
        <f t="shared" si="9"/>
        <v>19</v>
      </c>
      <c r="B272" s="171" t="s">
        <v>61</v>
      </c>
      <c r="C272" s="172"/>
      <c r="D272" s="36"/>
      <c r="E272" s="47"/>
      <c r="F272" s="38"/>
      <c r="G272" s="79"/>
    </row>
    <row r="273" spans="1:7" ht="24.95" customHeight="1" x14ac:dyDescent="0.2">
      <c r="A273" s="30">
        <f t="shared" si="9"/>
        <v>20</v>
      </c>
      <c r="B273" s="171" t="s">
        <v>61</v>
      </c>
      <c r="C273" s="172"/>
      <c r="D273" s="36"/>
      <c r="E273" s="104"/>
      <c r="F273" s="38"/>
      <c r="G273" s="79"/>
    </row>
    <row r="274" spans="1:7" ht="24.95" customHeight="1" x14ac:dyDescent="0.2">
      <c r="A274" s="2">
        <f t="shared" si="9"/>
        <v>21</v>
      </c>
      <c r="B274" s="177" t="s">
        <v>66</v>
      </c>
      <c r="C274" s="178"/>
      <c r="D274" s="27" t="s">
        <v>2</v>
      </c>
      <c r="E274" s="45">
        <v>51</v>
      </c>
      <c r="F274" s="29"/>
      <c r="G274" s="26"/>
    </row>
    <row r="275" spans="1:7" ht="24.95" customHeight="1" x14ac:dyDescent="0.2">
      <c r="A275" s="2">
        <f t="shared" si="9"/>
        <v>22</v>
      </c>
      <c r="B275" s="177" t="s">
        <v>79</v>
      </c>
      <c r="C275" s="178"/>
      <c r="D275" s="27" t="s">
        <v>2</v>
      </c>
      <c r="E275" s="45">
        <v>40</v>
      </c>
      <c r="F275" s="29"/>
      <c r="G275" s="26"/>
    </row>
    <row r="276" spans="1:7" ht="24.95" customHeight="1" x14ac:dyDescent="0.2">
      <c r="A276" s="30">
        <f t="shared" si="9"/>
        <v>23</v>
      </c>
      <c r="B276" s="179" t="s">
        <v>13</v>
      </c>
      <c r="C276" s="180"/>
      <c r="D276" s="41"/>
      <c r="E276" s="42"/>
      <c r="F276" s="130"/>
      <c r="G276" s="122"/>
    </row>
    <row r="277" spans="1:7" ht="24.95" customHeight="1" x14ac:dyDescent="0.2">
      <c r="A277" s="30">
        <f>A276+0.1</f>
        <v>23.1</v>
      </c>
      <c r="B277" s="171" t="s">
        <v>61</v>
      </c>
      <c r="C277" s="172"/>
      <c r="D277" s="36"/>
      <c r="E277" s="52"/>
      <c r="F277" s="38"/>
      <c r="G277" s="39"/>
    </row>
    <row r="278" spans="1:7" ht="24.95" customHeight="1" x14ac:dyDescent="0.2">
      <c r="A278" s="30">
        <f t="shared" ref="A278:A282" si="10">A277+0.1</f>
        <v>23.200000000000003</v>
      </c>
      <c r="B278" s="171" t="s">
        <v>61</v>
      </c>
      <c r="C278" s="172"/>
      <c r="D278" s="36"/>
      <c r="E278" s="52"/>
      <c r="F278" s="38"/>
      <c r="G278" s="39"/>
    </row>
    <row r="279" spans="1:7" ht="24.95" customHeight="1" x14ac:dyDescent="0.2">
      <c r="A279" s="30">
        <f t="shared" si="10"/>
        <v>23.300000000000004</v>
      </c>
      <c r="B279" s="171" t="s">
        <v>61</v>
      </c>
      <c r="C279" s="172"/>
      <c r="D279" s="36"/>
      <c r="E279" s="52"/>
      <c r="F279" s="38"/>
      <c r="G279" s="39"/>
    </row>
    <row r="280" spans="1:7" ht="24.95" customHeight="1" x14ac:dyDescent="0.2">
      <c r="A280" s="30">
        <f t="shared" si="10"/>
        <v>23.400000000000006</v>
      </c>
      <c r="B280" s="171" t="s">
        <v>61</v>
      </c>
      <c r="C280" s="172"/>
      <c r="D280" s="36"/>
      <c r="E280" s="52"/>
      <c r="F280" s="38"/>
      <c r="G280" s="39"/>
    </row>
    <row r="281" spans="1:7" ht="24.95" customHeight="1" x14ac:dyDescent="0.2">
      <c r="A281" s="2">
        <f t="shared" si="10"/>
        <v>23.500000000000007</v>
      </c>
      <c r="B281" s="57" t="s">
        <v>69</v>
      </c>
      <c r="C281" s="58"/>
      <c r="D281" s="27" t="s">
        <v>3</v>
      </c>
      <c r="E281" s="55">
        <v>2</v>
      </c>
      <c r="F281" s="29"/>
      <c r="G281" s="26"/>
    </row>
    <row r="282" spans="1:7" ht="24.95" customHeight="1" x14ac:dyDescent="0.2">
      <c r="A282" s="2">
        <f t="shared" si="10"/>
        <v>23.600000000000009</v>
      </c>
      <c r="B282" s="57" t="s">
        <v>59</v>
      </c>
      <c r="C282" s="58"/>
      <c r="D282" s="27" t="s">
        <v>3</v>
      </c>
      <c r="E282" s="55">
        <v>1</v>
      </c>
      <c r="F282" s="29"/>
      <c r="G282" s="26"/>
    </row>
    <row r="283" spans="1:7" ht="24.95" customHeight="1" x14ac:dyDescent="0.2">
      <c r="A283" s="30">
        <f>A276+1</f>
        <v>24</v>
      </c>
      <c r="B283" s="171" t="s">
        <v>61</v>
      </c>
      <c r="C283" s="172"/>
      <c r="D283" s="36"/>
      <c r="E283" s="47"/>
      <c r="F283" s="38"/>
      <c r="G283" s="79"/>
    </row>
    <row r="284" spans="1:7" ht="24.95" customHeight="1" x14ac:dyDescent="0.2">
      <c r="A284" s="30">
        <f t="shared" si="9"/>
        <v>25</v>
      </c>
      <c r="B284" s="171" t="s">
        <v>61</v>
      </c>
      <c r="C284" s="172"/>
      <c r="D284" s="36"/>
      <c r="E284" s="47"/>
      <c r="F284" s="38"/>
      <c r="G284" s="79"/>
    </row>
    <row r="285" spans="1:7" ht="24.95" customHeight="1" x14ac:dyDescent="0.2">
      <c r="A285" s="30">
        <f t="shared" si="9"/>
        <v>26</v>
      </c>
      <c r="B285" s="171" t="s">
        <v>61</v>
      </c>
      <c r="C285" s="172"/>
      <c r="D285" s="36"/>
      <c r="E285" s="47"/>
      <c r="F285" s="38"/>
      <c r="G285" s="79"/>
    </row>
    <row r="286" spans="1:7" ht="24.95" customHeight="1" x14ac:dyDescent="0.2">
      <c r="A286" s="30">
        <f t="shared" si="9"/>
        <v>27</v>
      </c>
      <c r="B286" s="171" t="s">
        <v>61</v>
      </c>
      <c r="C286" s="172"/>
      <c r="D286" s="62"/>
      <c r="E286" s="47"/>
      <c r="F286" s="38"/>
      <c r="G286" s="79"/>
    </row>
    <row r="287" spans="1:7" ht="24.95" customHeight="1" x14ac:dyDescent="0.2">
      <c r="A287" s="2">
        <f t="shared" si="9"/>
        <v>28</v>
      </c>
      <c r="B287" s="59" t="s">
        <v>94</v>
      </c>
      <c r="C287" s="60"/>
      <c r="D287" s="61" t="s">
        <v>3</v>
      </c>
      <c r="E287" s="45">
        <v>1</v>
      </c>
      <c r="F287" s="29"/>
      <c r="G287" s="26"/>
    </row>
    <row r="288" spans="1:7" ht="24.95" customHeight="1" x14ac:dyDescent="0.2">
      <c r="A288" s="30">
        <f t="shared" si="9"/>
        <v>29</v>
      </c>
      <c r="B288" s="175" t="s">
        <v>61</v>
      </c>
      <c r="C288" s="176"/>
      <c r="D288" s="62"/>
      <c r="E288" s="106"/>
      <c r="F288" s="38"/>
      <c r="G288" s="79"/>
    </row>
    <row r="289" spans="1:7" ht="24.95" customHeight="1" x14ac:dyDescent="0.2">
      <c r="A289" s="2">
        <f t="shared" si="9"/>
        <v>30</v>
      </c>
      <c r="B289" s="177" t="s">
        <v>39</v>
      </c>
      <c r="C289" s="178"/>
      <c r="D289" s="27" t="s">
        <v>3</v>
      </c>
      <c r="E289" s="45">
        <v>1</v>
      </c>
      <c r="F289" s="29"/>
      <c r="G289" s="26"/>
    </row>
    <row r="290" spans="1:7" ht="24.95" customHeight="1" x14ac:dyDescent="0.2">
      <c r="A290" s="2">
        <f t="shared" si="9"/>
        <v>31</v>
      </c>
      <c r="B290" s="177" t="s">
        <v>6</v>
      </c>
      <c r="C290" s="178"/>
      <c r="D290" s="27" t="s">
        <v>14</v>
      </c>
      <c r="E290" s="45">
        <v>1</v>
      </c>
      <c r="F290" s="29"/>
      <c r="G290" s="26"/>
    </row>
    <row r="291" spans="1:7" ht="24.95" customHeight="1" x14ac:dyDescent="0.2">
      <c r="A291" s="30">
        <f t="shared" si="9"/>
        <v>32</v>
      </c>
      <c r="B291" s="171" t="s">
        <v>88</v>
      </c>
      <c r="C291" s="172"/>
      <c r="D291" s="41"/>
      <c r="E291" s="42"/>
      <c r="F291" s="43"/>
      <c r="G291" s="122"/>
    </row>
    <row r="292" spans="1:7" ht="24.95" customHeight="1" x14ac:dyDescent="0.2">
      <c r="A292" s="2">
        <f>A291+0.1</f>
        <v>32.1</v>
      </c>
      <c r="B292" s="49" t="s">
        <v>106</v>
      </c>
      <c r="C292" s="50"/>
      <c r="D292" s="27" t="s">
        <v>2</v>
      </c>
      <c r="E292" s="45">
        <v>30</v>
      </c>
      <c r="F292" s="29"/>
      <c r="G292" s="26"/>
    </row>
    <row r="293" spans="1:7" ht="24.95" customHeight="1" x14ac:dyDescent="0.2">
      <c r="A293" s="30">
        <f>A291+1</f>
        <v>33</v>
      </c>
      <c r="B293" s="171" t="s">
        <v>61</v>
      </c>
      <c r="C293" s="172"/>
      <c r="D293" s="36"/>
      <c r="E293" s="47"/>
      <c r="F293" s="38"/>
      <c r="G293" s="79"/>
    </row>
    <row r="294" spans="1:7" ht="24.95" customHeight="1" x14ac:dyDescent="0.2">
      <c r="A294" s="2">
        <f t="shared" si="9"/>
        <v>34</v>
      </c>
      <c r="B294" s="173" t="s">
        <v>90</v>
      </c>
      <c r="C294" s="174"/>
      <c r="D294" s="27" t="s">
        <v>3</v>
      </c>
      <c r="E294" s="55">
        <v>1</v>
      </c>
      <c r="F294" s="29"/>
      <c r="G294" s="26"/>
    </row>
    <row r="295" spans="1:7" ht="24.95" customHeight="1" x14ac:dyDescent="0.2">
      <c r="A295" s="2">
        <f t="shared" si="9"/>
        <v>35</v>
      </c>
      <c r="B295" s="107" t="s">
        <v>87</v>
      </c>
      <c r="C295" s="108"/>
      <c r="D295" s="27" t="s">
        <v>3</v>
      </c>
      <c r="E295" s="55">
        <v>1</v>
      </c>
      <c r="F295" s="29"/>
      <c r="G295" s="26"/>
    </row>
    <row r="296" spans="1:7" ht="24.95" customHeight="1" x14ac:dyDescent="0.2">
      <c r="A296" s="2">
        <f t="shared" si="9"/>
        <v>36</v>
      </c>
      <c r="B296" s="64" t="s">
        <v>19</v>
      </c>
      <c r="C296" s="65"/>
      <c r="D296" s="53" t="s">
        <v>3</v>
      </c>
      <c r="E296" s="45">
        <v>1</v>
      </c>
      <c r="F296" s="54"/>
      <c r="G296" s="26"/>
    </row>
    <row r="297" spans="1:7" ht="24.95" customHeight="1" x14ac:dyDescent="0.2">
      <c r="A297" s="2">
        <f t="shared" si="9"/>
        <v>37</v>
      </c>
      <c r="B297" s="64" t="s">
        <v>21</v>
      </c>
      <c r="C297" s="65"/>
      <c r="D297" s="53" t="s">
        <v>3</v>
      </c>
      <c r="E297" s="45">
        <v>1</v>
      </c>
      <c r="F297" s="54"/>
      <c r="G297" s="26"/>
    </row>
    <row r="298" spans="1:7" ht="24.95" customHeight="1" x14ac:dyDescent="0.2">
      <c r="A298" s="2">
        <f t="shared" si="9"/>
        <v>38</v>
      </c>
      <c r="B298" s="64" t="s">
        <v>18</v>
      </c>
      <c r="C298" s="65"/>
      <c r="D298" s="53" t="s">
        <v>3</v>
      </c>
      <c r="E298" s="45">
        <v>1</v>
      </c>
      <c r="F298" s="54"/>
      <c r="G298" s="26"/>
    </row>
    <row r="299" spans="1:7" ht="24.95" customHeight="1" x14ac:dyDescent="0.2">
      <c r="A299" s="2">
        <f>A298+0.1</f>
        <v>38.1</v>
      </c>
      <c r="B299" s="64" t="s">
        <v>77</v>
      </c>
      <c r="C299" s="65"/>
      <c r="D299" s="53" t="s">
        <v>3</v>
      </c>
      <c r="E299" s="45">
        <v>1</v>
      </c>
      <c r="F299" s="54"/>
      <c r="G299" s="26"/>
    </row>
    <row r="300" spans="1:7" ht="24.95" customHeight="1" x14ac:dyDescent="0.2">
      <c r="A300" s="2">
        <f>A298+1</f>
        <v>39</v>
      </c>
      <c r="B300" s="64" t="s">
        <v>48</v>
      </c>
      <c r="C300" s="65"/>
      <c r="D300" s="53" t="s">
        <v>3</v>
      </c>
      <c r="E300" s="45">
        <v>1</v>
      </c>
      <c r="F300" s="54"/>
      <c r="G300" s="26"/>
    </row>
    <row r="301" spans="1:7" ht="24.95" customHeight="1" x14ac:dyDescent="0.2">
      <c r="A301" s="2">
        <f t="shared" si="9"/>
        <v>40</v>
      </c>
      <c r="B301" s="64" t="s">
        <v>49</v>
      </c>
      <c r="C301" s="65"/>
      <c r="D301" s="53" t="s">
        <v>3</v>
      </c>
      <c r="E301" s="45">
        <v>1</v>
      </c>
      <c r="F301" s="54"/>
      <c r="G301" s="26"/>
    </row>
    <row r="302" spans="1:7" ht="24.95" customHeight="1" x14ac:dyDescent="0.2">
      <c r="A302" s="2">
        <f t="shared" si="9"/>
        <v>41</v>
      </c>
      <c r="B302" s="64" t="s">
        <v>20</v>
      </c>
      <c r="C302" s="65"/>
      <c r="D302" s="53" t="s">
        <v>2</v>
      </c>
      <c r="E302" s="45">
        <v>30</v>
      </c>
      <c r="F302" s="54"/>
      <c r="G302" s="26"/>
    </row>
    <row r="303" spans="1:7" ht="24.95" customHeight="1" x14ac:dyDescent="0.2">
      <c r="A303" s="2">
        <f t="shared" si="9"/>
        <v>42</v>
      </c>
      <c r="B303" s="64" t="s">
        <v>46</v>
      </c>
      <c r="C303" s="65"/>
      <c r="D303" s="53" t="s">
        <v>2</v>
      </c>
      <c r="E303" s="45">
        <v>45</v>
      </c>
      <c r="F303" s="54"/>
      <c r="G303" s="26"/>
    </row>
    <row r="304" spans="1:7" ht="24.95" customHeight="1" x14ac:dyDescent="0.2">
      <c r="A304" s="2">
        <f t="shared" si="9"/>
        <v>43</v>
      </c>
      <c r="B304" s="64" t="s">
        <v>23</v>
      </c>
      <c r="C304" s="65"/>
      <c r="D304" s="53" t="s">
        <v>3</v>
      </c>
      <c r="E304" s="45">
        <v>1</v>
      </c>
      <c r="F304" s="54"/>
      <c r="G304" s="26"/>
    </row>
    <row r="305" spans="1:7" ht="24.95" customHeight="1" x14ac:dyDescent="0.2">
      <c r="A305" s="2">
        <f t="shared" si="9"/>
        <v>44</v>
      </c>
      <c r="B305" s="67" t="s">
        <v>95</v>
      </c>
      <c r="C305" s="68"/>
      <c r="D305" s="69" t="s">
        <v>14</v>
      </c>
      <c r="E305" s="45">
        <v>1</v>
      </c>
      <c r="F305" s="54"/>
      <c r="G305" s="26"/>
    </row>
    <row r="306" spans="1:7" ht="24.95" customHeight="1" x14ac:dyDescent="0.2">
      <c r="A306" s="2">
        <f t="shared" si="9"/>
        <v>45</v>
      </c>
      <c r="B306" s="64" t="s">
        <v>38</v>
      </c>
      <c r="C306" s="65"/>
      <c r="D306" s="70" t="s">
        <v>14</v>
      </c>
      <c r="E306" s="45">
        <v>1</v>
      </c>
      <c r="F306" s="54"/>
      <c r="G306" s="26"/>
    </row>
    <row r="307" spans="1:7" ht="24.95" customHeight="1" x14ac:dyDescent="0.2">
      <c r="A307" s="2">
        <f t="shared" si="9"/>
        <v>46</v>
      </c>
      <c r="B307" s="49" t="s">
        <v>29</v>
      </c>
      <c r="C307" s="50"/>
      <c r="D307" s="63" t="s">
        <v>17</v>
      </c>
      <c r="E307" s="45">
        <v>100</v>
      </c>
      <c r="F307" s="29"/>
      <c r="G307" s="26"/>
    </row>
    <row r="308" spans="1:7" ht="24.95" customHeight="1" x14ac:dyDescent="0.2">
      <c r="A308" s="30">
        <f t="shared" si="9"/>
        <v>47</v>
      </c>
      <c r="B308" s="171" t="s">
        <v>61</v>
      </c>
      <c r="C308" s="172"/>
      <c r="D308" s="62"/>
      <c r="E308" s="47"/>
      <c r="F308" s="38"/>
      <c r="G308" s="79"/>
    </row>
    <row r="309" spans="1:7" ht="24.95" customHeight="1" x14ac:dyDescent="0.2">
      <c r="A309" s="2">
        <f t="shared" si="9"/>
        <v>48</v>
      </c>
      <c r="B309" s="59" t="s">
        <v>96</v>
      </c>
      <c r="C309" s="60"/>
      <c r="D309" s="61" t="s">
        <v>2</v>
      </c>
      <c r="E309" s="45">
        <v>114</v>
      </c>
      <c r="F309" s="125"/>
      <c r="G309" s="26"/>
    </row>
    <row r="310" spans="1:7" ht="24.95" customHeight="1" x14ac:dyDescent="0.2">
      <c r="A310" s="2">
        <f t="shared" si="9"/>
        <v>49</v>
      </c>
      <c r="B310" s="59" t="s">
        <v>97</v>
      </c>
      <c r="C310" s="60"/>
      <c r="D310" s="61" t="s">
        <v>3</v>
      </c>
      <c r="E310" s="45">
        <v>2</v>
      </c>
      <c r="F310" s="125"/>
      <c r="G310" s="26"/>
    </row>
    <row r="311" spans="1:7" ht="24.95" customHeight="1" x14ac:dyDescent="0.2">
      <c r="A311" s="2">
        <f t="shared" si="9"/>
        <v>50</v>
      </c>
      <c r="B311" s="59" t="s">
        <v>84</v>
      </c>
      <c r="C311" s="60"/>
      <c r="D311" s="61" t="s">
        <v>3</v>
      </c>
      <c r="E311" s="45">
        <v>16</v>
      </c>
      <c r="F311" s="125"/>
      <c r="G311" s="26"/>
    </row>
    <row r="312" spans="1:7" ht="24.95" customHeight="1" x14ac:dyDescent="0.2">
      <c r="A312" s="2">
        <f t="shared" si="9"/>
        <v>51</v>
      </c>
      <c r="B312" s="49" t="s">
        <v>51</v>
      </c>
      <c r="C312" s="50"/>
      <c r="D312" s="63" t="s">
        <v>5</v>
      </c>
      <c r="E312" s="51">
        <v>28</v>
      </c>
      <c r="F312" s="29"/>
      <c r="G312" s="26"/>
    </row>
    <row r="313" spans="1:7" ht="24.95" customHeight="1" x14ac:dyDescent="0.2">
      <c r="A313" s="2">
        <f t="shared" si="9"/>
        <v>52</v>
      </c>
      <c r="B313" s="49" t="s">
        <v>30</v>
      </c>
      <c r="C313" s="50"/>
      <c r="D313" s="63" t="s">
        <v>17</v>
      </c>
      <c r="E313" s="45">
        <v>44</v>
      </c>
      <c r="F313" s="29"/>
      <c r="G313" s="26"/>
    </row>
    <row r="314" spans="1:7" ht="24.95" customHeight="1" x14ac:dyDescent="0.2">
      <c r="A314" s="2">
        <f t="shared" si="9"/>
        <v>53</v>
      </c>
      <c r="B314" s="73" t="s">
        <v>42</v>
      </c>
      <c r="C314" s="74"/>
      <c r="D314" s="126" t="s">
        <v>17</v>
      </c>
      <c r="E314" s="45">
        <v>250</v>
      </c>
      <c r="F314" s="75"/>
      <c r="G314" s="26"/>
    </row>
    <row r="315" spans="1:7" ht="24.95" customHeight="1" x14ac:dyDescent="0.2">
      <c r="A315" s="30">
        <f t="shared" si="9"/>
        <v>54</v>
      </c>
      <c r="B315" s="171" t="s">
        <v>61</v>
      </c>
      <c r="C315" s="172"/>
      <c r="D315" s="76"/>
      <c r="E315" s="77"/>
      <c r="F315" s="78"/>
      <c r="G315" s="79"/>
    </row>
    <row r="316" spans="1:7" ht="24.95" customHeight="1" x14ac:dyDescent="0.2">
      <c r="A316" s="2">
        <f t="shared" ref="A316:A321" si="11">A315+1</f>
        <v>55</v>
      </c>
      <c r="B316" s="131" t="s">
        <v>82</v>
      </c>
      <c r="C316" s="132"/>
      <c r="D316" s="111" t="s">
        <v>14</v>
      </c>
      <c r="E316" s="112">
        <v>1</v>
      </c>
      <c r="F316" s="75"/>
      <c r="G316" s="26"/>
    </row>
    <row r="317" spans="1:7" ht="24.95" customHeight="1" x14ac:dyDescent="0.2">
      <c r="A317" s="2">
        <f t="shared" si="11"/>
        <v>56</v>
      </c>
      <c r="B317" s="131" t="s">
        <v>83</v>
      </c>
      <c r="C317" s="132"/>
      <c r="D317" s="111" t="s">
        <v>14</v>
      </c>
      <c r="E317" s="112">
        <v>1</v>
      </c>
      <c r="F317" s="75"/>
      <c r="G317" s="26"/>
    </row>
    <row r="318" spans="1:7" ht="24.95" customHeight="1" x14ac:dyDescent="0.2">
      <c r="A318" s="2">
        <f t="shared" si="11"/>
        <v>57</v>
      </c>
      <c r="B318" s="131" t="s">
        <v>86</v>
      </c>
      <c r="C318" s="132"/>
      <c r="D318" s="111" t="s">
        <v>14</v>
      </c>
      <c r="E318" s="112">
        <v>1</v>
      </c>
      <c r="F318" s="75"/>
      <c r="G318" s="26"/>
    </row>
    <row r="319" spans="1:7" ht="24.95" customHeight="1" x14ac:dyDescent="0.2">
      <c r="A319" s="30">
        <f t="shared" si="11"/>
        <v>58</v>
      </c>
      <c r="B319" s="175" t="s">
        <v>61</v>
      </c>
      <c r="C319" s="176"/>
      <c r="D319" s="76"/>
      <c r="E319" s="77"/>
      <c r="F319" s="78"/>
      <c r="G319" s="79"/>
    </row>
    <row r="320" spans="1:7" ht="24.95" customHeight="1" x14ac:dyDescent="0.2">
      <c r="A320" s="2">
        <f t="shared" si="11"/>
        <v>59</v>
      </c>
      <c r="B320" s="133" t="s">
        <v>98</v>
      </c>
      <c r="C320" s="134"/>
      <c r="D320" s="111" t="s">
        <v>2</v>
      </c>
      <c r="E320" s="112">
        <v>40</v>
      </c>
      <c r="F320" s="75"/>
      <c r="G320" s="26"/>
    </row>
    <row r="321" spans="1:7" ht="24.95" customHeight="1" thickBot="1" x14ac:dyDescent="0.25">
      <c r="A321" s="2">
        <f t="shared" si="11"/>
        <v>60</v>
      </c>
      <c r="B321" s="133" t="s">
        <v>99</v>
      </c>
      <c r="C321" s="134"/>
      <c r="D321" s="111" t="s">
        <v>100</v>
      </c>
      <c r="E321" s="112">
        <v>2</v>
      </c>
      <c r="F321" s="75"/>
      <c r="G321" s="26"/>
    </row>
    <row r="322" spans="1:7" ht="24.95" customHeight="1" thickBot="1" x14ac:dyDescent="0.25">
      <c r="A322" s="162" t="s">
        <v>47</v>
      </c>
      <c r="B322" s="163"/>
      <c r="C322" s="163"/>
      <c r="D322" s="163"/>
      <c r="E322" s="163"/>
      <c r="F322" s="164"/>
      <c r="G322" s="114"/>
    </row>
    <row r="323" spans="1:7" ht="24.95" customHeight="1" x14ac:dyDescent="0.2">
      <c r="A323" s="22">
        <f>MAX(A250:A322)+1</f>
        <v>61</v>
      </c>
      <c r="B323" s="165" t="s">
        <v>7</v>
      </c>
      <c r="C323" s="166"/>
      <c r="D323" s="87" t="s">
        <v>14</v>
      </c>
      <c r="E323" s="88">
        <v>1</v>
      </c>
      <c r="F323" s="116"/>
      <c r="G323" s="26"/>
    </row>
    <row r="324" spans="1:7" ht="24.95" customHeight="1" thickBot="1" x14ac:dyDescent="0.25">
      <c r="A324" s="118">
        <f>A323+1</f>
        <v>62</v>
      </c>
      <c r="B324" s="119" t="s">
        <v>26</v>
      </c>
      <c r="C324" s="120"/>
      <c r="D324" s="70" t="s">
        <v>14</v>
      </c>
      <c r="E324" s="91">
        <v>1</v>
      </c>
      <c r="F324" s="92"/>
      <c r="G324" s="93"/>
    </row>
    <row r="325" spans="1:7" ht="33.950000000000003" customHeight="1" x14ac:dyDescent="0.2">
      <c r="A325" s="1"/>
      <c r="B325" s="167" t="s">
        <v>111</v>
      </c>
      <c r="C325" s="167"/>
      <c r="D325" s="167"/>
      <c r="E325" s="167"/>
      <c r="F325" s="135"/>
      <c r="G325" s="136"/>
    </row>
    <row r="326" spans="1:7" ht="33.950000000000003" customHeight="1" x14ac:dyDescent="0.2">
      <c r="A326" s="2">
        <f>MAX(A260:A324)+1</f>
        <v>63</v>
      </c>
      <c r="B326" s="168" t="s">
        <v>22</v>
      </c>
      <c r="C326" s="168"/>
      <c r="D326" s="168"/>
      <c r="E326" s="168"/>
      <c r="F326" s="137">
        <v>0.1</v>
      </c>
      <c r="G326" s="97"/>
    </row>
    <row r="327" spans="1:7" ht="33.950000000000003" customHeight="1" thickBot="1" x14ac:dyDescent="0.25">
      <c r="A327" s="3"/>
      <c r="B327" s="169" t="s">
        <v>112</v>
      </c>
      <c r="C327" s="169"/>
      <c r="D327" s="169"/>
      <c r="E327" s="169"/>
      <c r="F327" s="138"/>
      <c r="G327" s="139"/>
    </row>
    <row r="328" spans="1:7" ht="69.75" customHeight="1" thickBot="1" x14ac:dyDescent="0.25">
      <c r="A328" s="140"/>
      <c r="B328" s="170" t="s">
        <v>119</v>
      </c>
      <c r="C328" s="170"/>
      <c r="D328" s="170"/>
      <c r="E328" s="170"/>
      <c r="F328" s="170"/>
      <c r="G328" s="141"/>
    </row>
  </sheetData>
  <mergeCells count="216">
    <mergeCell ref="B14:C14"/>
    <mergeCell ref="B15:C15"/>
    <mergeCell ref="B16:C16"/>
    <mergeCell ref="B17:C17"/>
    <mergeCell ref="B18:C18"/>
    <mergeCell ref="B19:C19"/>
    <mergeCell ref="B5:C5"/>
    <mergeCell ref="B7:C7"/>
    <mergeCell ref="B8:C8"/>
    <mergeCell ref="B9:C9"/>
    <mergeCell ref="B10:C10"/>
    <mergeCell ref="B11:C11"/>
    <mergeCell ref="B29:C29"/>
    <mergeCell ref="B30:C30"/>
    <mergeCell ref="B31:C31"/>
    <mergeCell ref="B32:C32"/>
    <mergeCell ref="B33:C33"/>
    <mergeCell ref="B35:C35"/>
    <mergeCell ref="B22:C22"/>
    <mergeCell ref="B23:C23"/>
    <mergeCell ref="B24:C24"/>
    <mergeCell ref="B25:C25"/>
    <mergeCell ref="B27:C27"/>
    <mergeCell ref="B28:C28"/>
    <mergeCell ref="B45:C45"/>
    <mergeCell ref="B46:C46"/>
    <mergeCell ref="B47:C47"/>
    <mergeCell ref="B48:C48"/>
    <mergeCell ref="B50:C50"/>
    <mergeCell ref="B51:C51"/>
    <mergeCell ref="B38:C38"/>
    <mergeCell ref="B39:C39"/>
    <mergeCell ref="B40:C40"/>
    <mergeCell ref="B41:C41"/>
    <mergeCell ref="B42:C42"/>
    <mergeCell ref="B44:C44"/>
    <mergeCell ref="B73:C73"/>
    <mergeCell ref="B74:C74"/>
    <mergeCell ref="B75:C75"/>
    <mergeCell ref="B76:C76"/>
    <mergeCell ref="B77:C77"/>
    <mergeCell ref="B78:C78"/>
    <mergeCell ref="B64:C64"/>
    <mergeCell ref="B65:C65"/>
    <mergeCell ref="B66:C66"/>
    <mergeCell ref="B67:C67"/>
    <mergeCell ref="B68:C68"/>
    <mergeCell ref="B72:C72"/>
    <mergeCell ref="B88:C88"/>
    <mergeCell ref="B89:C89"/>
    <mergeCell ref="B90:C90"/>
    <mergeCell ref="B91:C91"/>
    <mergeCell ref="B92:C92"/>
    <mergeCell ref="B93:C93"/>
    <mergeCell ref="B79:F79"/>
    <mergeCell ref="B80:C80"/>
    <mergeCell ref="B82:E82"/>
    <mergeCell ref="B83:E83"/>
    <mergeCell ref="B84:E84"/>
    <mergeCell ref="B86:C86"/>
    <mergeCell ref="B101:C101"/>
    <mergeCell ref="B103:C103"/>
    <mergeCell ref="B104:C104"/>
    <mergeCell ref="B105:C105"/>
    <mergeCell ref="B106:C106"/>
    <mergeCell ref="B107:C107"/>
    <mergeCell ref="B94:C94"/>
    <mergeCell ref="B96:C96"/>
    <mergeCell ref="B97:C97"/>
    <mergeCell ref="B98:C98"/>
    <mergeCell ref="B99:C99"/>
    <mergeCell ref="B100:C100"/>
    <mergeCell ref="B114:C114"/>
    <mergeCell ref="B115:C115"/>
    <mergeCell ref="B118:C118"/>
    <mergeCell ref="B119:C119"/>
    <mergeCell ref="B120:C120"/>
    <mergeCell ref="B121:C121"/>
    <mergeCell ref="B108:C108"/>
    <mergeCell ref="B109:C109"/>
    <mergeCell ref="B110:C110"/>
    <mergeCell ref="B111:C111"/>
    <mergeCell ref="B112:C112"/>
    <mergeCell ref="B113:C113"/>
    <mergeCell ref="B128:C128"/>
    <mergeCell ref="B129:C129"/>
    <mergeCell ref="B131:C131"/>
    <mergeCell ref="B132:C132"/>
    <mergeCell ref="B141:C141"/>
    <mergeCell ref="B145:C145"/>
    <mergeCell ref="B122:C122"/>
    <mergeCell ref="B123:C123"/>
    <mergeCell ref="B124:C124"/>
    <mergeCell ref="B125:C125"/>
    <mergeCell ref="B126:C126"/>
    <mergeCell ref="B127:C127"/>
    <mergeCell ref="B154:C154"/>
    <mergeCell ref="B155:C155"/>
    <mergeCell ref="B156:C156"/>
    <mergeCell ref="B157:C157"/>
    <mergeCell ref="B158:C158"/>
    <mergeCell ref="B159:C159"/>
    <mergeCell ref="B147:C147"/>
    <mergeCell ref="B148:C148"/>
    <mergeCell ref="B149:C149"/>
    <mergeCell ref="B151:C151"/>
    <mergeCell ref="B152:C152"/>
    <mergeCell ref="B153:C153"/>
    <mergeCell ref="B169:C169"/>
    <mergeCell ref="B170:C170"/>
    <mergeCell ref="B171:C171"/>
    <mergeCell ref="B172:C172"/>
    <mergeCell ref="B173:C173"/>
    <mergeCell ref="B174:C174"/>
    <mergeCell ref="B160:F160"/>
    <mergeCell ref="B161:C161"/>
    <mergeCell ref="B163:E163"/>
    <mergeCell ref="B164:E164"/>
    <mergeCell ref="B165:E165"/>
    <mergeCell ref="B167:C167"/>
    <mergeCell ref="B182:C182"/>
    <mergeCell ref="B184:C184"/>
    <mergeCell ref="B185:C185"/>
    <mergeCell ref="B186:C186"/>
    <mergeCell ref="B187:C187"/>
    <mergeCell ref="B189:C189"/>
    <mergeCell ref="B176:C176"/>
    <mergeCell ref="B177:C177"/>
    <mergeCell ref="B178:C178"/>
    <mergeCell ref="B179:C179"/>
    <mergeCell ref="B180:C180"/>
    <mergeCell ref="B181:C181"/>
    <mergeCell ref="B197:C197"/>
    <mergeCell ref="B200:C200"/>
    <mergeCell ref="B201:C201"/>
    <mergeCell ref="B202:C202"/>
    <mergeCell ref="B203:C203"/>
    <mergeCell ref="B204:C204"/>
    <mergeCell ref="B190:C190"/>
    <mergeCell ref="B191:C191"/>
    <mergeCell ref="B192:C192"/>
    <mergeCell ref="B193:C193"/>
    <mergeCell ref="B194:C194"/>
    <mergeCell ref="B195:C195"/>
    <mergeCell ref="B213:C213"/>
    <mergeCell ref="B222:C222"/>
    <mergeCell ref="B227:C227"/>
    <mergeCell ref="B234:C234"/>
    <mergeCell ref="B235:C235"/>
    <mergeCell ref="B236:C236"/>
    <mergeCell ref="B206:C206"/>
    <mergeCell ref="B207:C207"/>
    <mergeCell ref="B208:C208"/>
    <mergeCell ref="B209:C209"/>
    <mergeCell ref="B210:C210"/>
    <mergeCell ref="B212:C212"/>
    <mergeCell ref="B244:E244"/>
    <mergeCell ref="B245:E245"/>
    <mergeCell ref="B246:E246"/>
    <mergeCell ref="B248:C248"/>
    <mergeCell ref="B250:C250"/>
    <mergeCell ref="B251:C251"/>
    <mergeCell ref="B237:C237"/>
    <mergeCell ref="B238:C238"/>
    <mergeCell ref="B239:C239"/>
    <mergeCell ref="B240:C240"/>
    <mergeCell ref="B241:F241"/>
    <mergeCell ref="B242:C242"/>
    <mergeCell ref="B258:C258"/>
    <mergeCell ref="B259:C259"/>
    <mergeCell ref="B260:C260"/>
    <mergeCell ref="B261:C261"/>
    <mergeCell ref="B262:C262"/>
    <mergeCell ref="B263:C263"/>
    <mergeCell ref="B252:C252"/>
    <mergeCell ref="B253:C253"/>
    <mergeCell ref="B254:C254"/>
    <mergeCell ref="B255:C255"/>
    <mergeCell ref="B256:C256"/>
    <mergeCell ref="B257:C257"/>
    <mergeCell ref="B270:C270"/>
    <mergeCell ref="B271:C271"/>
    <mergeCell ref="B272:C272"/>
    <mergeCell ref="B273:C273"/>
    <mergeCell ref="B274:C274"/>
    <mergeCell ref="B275:C275"/>
    <mergeCell ref="B264:C264"/>
    <mergeCell ref="B265:C265"/>
    <mergeCell ref="B266:C266"/>
    <mergeCell ref="B267:C267"/>
    <mergeCell ref="B268:C268"/>
    <mergeCell ref="B269:C269"/>
    <mergeCell ref="B284:C284"/>
    <mergeCell ref="B285:C285"/>
    <mergeCell ref="B286:C286"/>
    <mergeCell ref="B288:C288"/>
    <mergeCell ref="B289:C289"/>
    <mergeCell ref="B290:C290"/>
    <mergeCell ref="B276:C276"/>
    <mergeCell ref="B277:C277"/>
    <mergeCell ref="B278:C278"/>
    <mergeCell ref="B279:C279"/>
    <mergeCell ref="B280:C280"/>
    <mergeCell ref="B283:C283"/>
    <mergeCell ref="A322:F322"/>
    <mergeCell ref="B323:C323"/>
    <mergeCell ref="B325:E325"/>
    <mergeCell ref="B326:E326"/>
    <mergeCell ref="B327:E327"/>
    <mergeCell ref="B328:F328"/>
    <mergeCell ref="B291:C291"/>
    <mergeCell ref="B293:C293"/>
    <mergeCell ref="B294:C294"/>
    <mergeCell ref="B308:C308"/>
    <mergeCell ref="B315:C315"/>
    <mergeCell ref="B319:C319"/>
  </mergeCells>
  <pageMargins left="0.45" right="0.45" top="0.75" bottom="1.25" header="0.3" footer="0.3"/>
  <pageSetup scale="80" fitToHeight="12" orientation="portrait" r:id="rId1"/>
  <headerFooter>
    <oddHeader>&amp;RIFBC NO. 20-TA003450AJ</oddHeader>
    <oddFooter>&amp;L
Bidder Name:___________________________________
Authorized Signature:___________________________________
Electronic signatures are accepted.
&amp;R
Appendix K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C882-14E1-4AFF-8248-F8BBFE62CAA3}">
  <sheetPr>
    <pageSetUpPr fitToPage="1"/>
  </sheetPr>
  <dimension ref="A1:G328"/>
  <sheetViews>
    <sheetView tabSelected="1" zoomScale="85" zoomScaleNormal="85" workbookViewId="0">
      <selection activeCell="K10" sqref="K10"/>
    </sheetView>
  </sheetViews>
  <sheetFormatPr defaultRowHeight="15" x14ac:dyDescent="0.2"/>
  <cols>
    <col min="1" max="2" width="8.88671875" style="230"/>
    <col min="3" max="3" width="25.21875" style="66" customWidth="1"/>
    <col min="4" max="4" width="15.33203125" style="230" customWidth="1"/>
    <col min="5" max="5" width="14.44140625" style="230" customWidth="1"/>
    <col min="6" max="6" width="11.33203125" style="230" customWidth="1"/>
    <col min="7" max="7" width="17.44140625" style="230" customWidth="1"/>
    <col min="8" max="16384" width="8.88671875" style="66"/>
  </cols>
  <sheetData>
    <row r="1" spans="1:7" ht="20.100000000000001" customHeight="1" x14ac:dyDescent="0.2">
      <c r="A1" s="144" t="s">
        <v>101</v>
      </c>
      <c r="B1" s="144"/>
      <c r="C1" s="145"/>
      <c r="D1" s="144"/>
      <c r="E1" s="5"/>
      <c r="F1" s="5"/>
      <c r="G1" s="5"/>
    </row>
    <row r="2" spans="1:7" ht="20.100000000000001" customHeight="1" x14ac:dyDescent="0.2">
      <c r="A2" s="144" t="s">
        <v>102</v>
      </c>
      <c r="B2" s="144"/>
      <c r="C2" s="145"/>
      <c r="D2" s="144"/>
      <c r="E2" s="5"/>
      <c r="F2" s="5"/>
      <c r="G2" s="5"/>
    </row>
    <row r="3" spans="1:7" ht="20.100000000000001" customHeight="1" x14ac:dyDescent="0.2">
      <c r="A3" s="144" t="s">
        <v>103</v>
      </c>
      <c r="B3" s="144"/>
      <c r="C3" s="145"/>
      <c r="D3" s="144"/>
      <c r="E3" s="5"/>
      <c r="F3" s="5"/>
      <c r="G3" s="5"/>
    </row>
    <row r="4" spans="1:7" ht="20.100000000000001" customHeight="1" thickBot="1" x14ac:dyDescent="0.25">
      <c r="A4" s="144" t="s">
        <v>104</v>
      </c>
      <c r="B4" s="8"/>
      <c r="C4" s="146"/>
      <c r="D4" s="144"/>
      <c r="E4" s="9"/>
      <c r="F4" s="11"/>
      <c r="G4" s="11"/>
    </row>
    <row r="5" spans="1:7" ht="36" customHeight="1" thickBot="1" x14ac:dyDescent="0.25">
      <c r="A5" s="12" t="s">
        <v>8</v>
      </c>
      <c r="B5" s="206" t="s">
        <v>0</v>
      </c>
      <c r="C5" s="207"/>
      <c r="D5" s="13" t="s">
        <v>40</v>
      </c>
      <c r="E5" s="14" t="s">
        <v>1</v>
      </c>
      <c r="F5" s="208" t="s">
        <v>41</v>
      </c>
      <c r="G5" s="16" t="s">
        <v>10</v>
      </c>
    </row>
    <row r="6" spans="1:7" ht="24.95" customHeight="1" thickBot="1" x14ac:dyDescent="0.25">
      <c r="A6" s="17" t="s">
        <v>105</v>
      </c>
      <c r="B6" s="18"/>
      <c r="C6" s="19"/>
      <c r="D6" s="18"/>
      <c r="E6" s="18"/>
      <c r="F6" s="18"/>
      <c r="G6" s="21"/>
    </row>
    <row r="7" spans="1:7" ht="24.95" customHeight="1" x14ac:dyDescent="0.2">
      <c r="A7" s="22">
        <v>1</v>
      </c>
      <c r="B7" s="187" t="s">
        <v>4</v>
      </c>
      <c r="C7" s="188"/>
      <c r="D7" s="23" t="s">
        <v>5</v>
      </c>
      <c r="E7" s="24">
        <v>321</v>
      </c>
      <c r="F7" s="25"/>
      <c r="G7" s="26">
        <f>E7*F7</f>
        <v>0</v>
      </c>
    </row>
    <row r="8" spans="1:7" ht="24.95" customHeight="1" x14ac:dyDescent="0.2">
      <c r="A8" s="2">
        <f>A7+1</f>
        <v>2</v>
      </c>
      <c r="B8" s="177" t="s">
        <v>43</v>
      </c>
      <c r="C8" s="178"/>
      <c r="D8" s="27" t="s">
        <v>2</v>
      </c>
      <c r="E8" s="28">
        <v>52</v>
      </c>
      <c r="F8" s="29"/>
      <c r="G8" s="26">
        <f t="shared" ref="G8:G11" si="0">E8*F8</f>
        <v>0</v>
      </c>
    </row>
    <row r="9" spans="1:7" ht="24.95" customHeight="1" x14ac:dyDescent="0.2">
      <c r="A9" s="2">
        <f t="shared" ref="A9:A72" si="1">A8+1</f>
        <v>3</v>
      </c>
      <c r="B9" s="177" t="s">
        <v>44</v>
      </c>
      <c r="C9" s="178"/>
      <c r="D9" s="27" t="s">
        <v>3</v>
      </c>
      <c r="E9" s="28">
        <v>2</v>
      </c>
      <c r="F9" s="29"/>
      <c r="G9" s="26">
        <f t="shared" si="0"/>
        <v>0</v>
      </c>
    </row>
    <row r="10" spans="1:7" ht="24.95" customHeight="1" x14ac:dyDescent="0.2">
      <c r="A10" s="2">
        <f t="shared" si="1"/>
        <v>4</v>
      </c>
      <c r="B10" s="177" t="s">
        <v>75</v>
      </c>
      <c r="C10" s="178"/>
      <c r="D10" s="27" t="s">
        <v>3</v>
      </c>
      <c r="E10" s="28">
        <v>2</v>
      </c>
      <c r="F10" s="29"/>
      <c r="G10" s="26">
        <f t="shared" si="0"/>
        <v>0</v>
      </c>
    </row>
    <row r="11" spans="1:7" ht="24.95" customHeight="1" x14ac:dyDescent="0.2">
      <c r="A11" s="2">
        <f t="shared" si="1"/>
        <v>5</v>
      </c>
      <c r="B11" s="177" t="s">
        <v>12</v>
      </c>
      <c r="C11" s="178"/>
      <c r="D11" s="27" t="s">
        <v>3</v>
      </c>
      <c r="E11" s="28">
        <v>2</v>
      </c>
      <c r="F11" s="29"/>
      <c r="G11" s="26">
        <f t="shared" si="0"/>
        <v>0</v>
      </c>
    </row>
    <row r="12" spans="1:7" ht="24.95" customHeight="1" x14ac:dyDescent="0.2">
      <c r="A12" s="30">
        <f t="shared" si="1"/>
        <v>6</v>
      </c>
      <c r="B12" s="40" t="s">
        <v>61</v>
      </c>
      <c r="C12" s="32"/>
      <c r="D12" s="33"/>
      <c r="E12" s="33"/>
      <c r="F12" s="33"/>
      <c r="G12" s="34"/>
    </row>
    <row r="13" spans="1:7" ht="24.95" customHeight="1" x14ac:dyDescent="0.2">
      <c r="A13" s="30">
        <f>A12+0.1</f>
        <v>6.1</v>
      </c>
      <c r="B13" s="40" t="s">
        <v>61</v>
      </c>
      <c r="C13" s="100"/>
      <c r="D13" s="36"/>
      <c r="E13" s="37"/>
      <c r="F13" s="38"/>
      <c r="G13" s="39"/>
    </row>
    <row r="14" spans="1:7" ht="24.95" customHeight="1" x14ac:dyDescent="0.2">
      <c r="A14" s="30">
        <f>A13+0.1</f>
        <v>6.1999999999999993</v>
      </c>
      <c r="B14" s="171" t="s">
        <v>61</v>
      </c>
      <c r="C14" s="172"/>
      <c r="D14" s="36"/>
      <c r="E14" s="37"/>
      <c r="F14" s="38"/>
      <c r="G14" s="39"/>
    </row>
    <row r="15" spans="1:7" ht="24.95" customHeight="1" x14ac:dyDescent="0.2">
      <c r="A15" s="30">
        <f>A12+1</f>
        <v>7</v>
      </c>
      <c r="B15" s="171" t="s">
        <v>58</v>
      </c>
      <c r="C15" s="172"/>
      <c r="D15" s="41"/>
      <c r="E15" s="42"/>
      <c r="F15" s="43"/>
      <c r="G15" s="44"/>
    </row>
    <row r="16" spans="1:7" ht="24.95" customHeight="1" x14ac:dyDescent="0.2">
      <c r="A16" s="2">
        <f>A15+0.1</f>
        <v>7.1</v>
      </c>
      <c r="B16" s="177" t="s">
        <v>56</v>
      </c>
      <c r="C16" s="178"/>
      <c r="D16" s="27" t="s">
        <v>3</v>
      </c>
      <c r="E16" s="45">
        <v>1</v>
      </c>
      <c r="F16" s="46"/>
      <c r="G16" s="26">
        <f>E16*F16</f>
        <v>0</v>
      </c>
    </row>
    <row r="17" spans="1:7" ht="24.95" customHeight="1" x14ac:dyDescent="0.2">
      <c r="A17" s="30">
        <f>A16+0.1</f>
        <v>7.1999999999999993</v>
      </c>
      <c r="B17" s="171" t="s">
        <v>61</v>
      </c>
      <c r="C17" s="172"/>
      <c r="D17" s="36"/>
      <c r="E17" s="47"/>
      <c r="F17" s="48"/>
      <c r="G17" s="39"/>
    </row>
    <row r="18" spans="1:7" ht="24.95" customHeight="1" x14ac:dyDescent="0.2">
      <c r="A18" s="2">
        <f>A15+1</f>
        <v>8</v>
      </c>
      <c r="B18" s="177" t="s">
        <v>31</v>
      </c>
      <c r="C18" s="178"/>
      <c r="D18" s="27" t="s">
        <v>3</v>
      </c>
      <c r="E18" s="45">
        <v>1</v>
      </c>
      <c r="F18" s="46"/>
      <c r="G18" s="26">
        <f t="shared" ref="G18:G19" si="2">E18*F18</f>
        <v>0</v>
      </c>
    </row>
    <row r="19" spans="1:7" ht="24.95" customHeight="1" x14ac:dyDescent="0.2">
      <c r="A19" s="2">
        <f t="shared" si="1"/>
        <v>9</v>
      </c>
      <c r="B19" s="192" t="s">
        <v>27</v>
      </c>
      <c r="C19" s="193"/>
      <c r="D19" s="27" t="s">
        <v>3</v>
      </c>
      <c r="E19" s="45">
        <v>1</v>
      </c>
      <c r="F19" s="46"/>
      <c r="G19" s="26">
        <f t="shared" si="2"/>
        <v>0</v>
      </c>
    </row>
    <row r="20" spans="1:7" ht="24.95" customHeight="1" x14ac:dyDescent="0.2">
      <c r="A20" s="30">
        <f t="shared" si="1"/>
        <v>10</v>
      </c>
      <c r="B20" s="40" t="s">
        <v>61</v>
      </c>
      <c r="C20" s="32"/>
      <c r="D20" s="33"/>
      <c r="E20" s="33"/>
      <c r="F20" s="33"/>
      <c r="G20" s="34"/>
    </row>
    <row r="21" spans="1:7" ht="24.95" customHeight="1" x14ac:dyDescent="0.2">
      <c r="A21" s="2">
        <f t="shared" si="1"/>
        <v>11</v>
      </c>
      <c r="B21" s="49" t="s">
        <v>25</v>
      </c>
      <c r="C21" s="50"/>
      <c r="D21" s="27" t="s">
        <v>2</v>
      </c>
      <c r="E21" s="51">
        <v>28</v>
      </c>
      <c r="F21" s="46"/>
      <c r="G21" s="26">
        <f>E21*F21</f>
        <v>0</v>
      </c>
    </row>
    <row r="22" spans="1:7" ht="24.95" customHeight="1" x14ac:dyDescent="0.2">
      <c r="A22" s="30">
        <f t="shared" si="1"/>
        <v>12</v>
      </c>
      <c r="B22" s="171" t="s">
        <v>61</v>
      </c>
      <c r="C22" s="172"/>
      <c r="D22" s="36"/>
      <c r="E22" s="52"/>
      <c r="F22" s="38"/>
      <c r="G22" s="39"/>
    </row>
    <row r="23" spans="1:7" ht="24.95" customHeight="1" x14ac:dyDescent="0.2">
      <c r="A23" s="2">
        <f t="shared" si="1"/>
        <v>13</v>
      </c>
      <c r="B23" s="181" t="s">
        <v>81</v>
      </c>
      <c r="C23" s="182"/>
      <c r="D23" s="53" t="s">
        <v>5</v>
      </c>
      <c r="E23" s="51">
        <v>321</v>
      </c>
      <c r="F23" s="54"/>
      <c r="G23" s="26">
        <f>E23*F23</f>
        <v>0</v>
      </c>
    </row>
    <row r="24" spans="1:7" ht="24.95" customHeight="1" x14ac:dyDescent="0.2">
      <c r="A24" s="30">
        <f t="shared" si="1"/>
        <v>14</v>
      </c>
      <c r="B24" s="171" t="s">
        <v>61</v>
      </c>
      <c r="C24" s="172"/>
      <c r="D24" s="36"/>
      <c r="E24" s="52"/>
      <c r="F24" s="38"/>
      <c r="G24" s="39"/>
    </row>
    <row r="25" spans="1:7" ht="24.95" customHeight="1" x14ac:dyDescent="0.2">
      <c r="A25" s="30">
        <f t="shared" si="1"/>
        <v>15</v>
      </c>
      <c r="B25" s="171" t="s">
        <v>61</v>
      </c>
      <c r="C25" s="172"/>
      <c r="D25" s="36"/>
      <c r="E25" s="47"/>
      <c r="F25" s="38"/>
      <c r="G25" s="39"/>
    </row>
    <row r="26" spans="1:7" ht="24.95" customHeight="1" x14ac:dyDescent="0.2">
      <c r="A26" s="2">
        <f t="shared" si="1"/>
        <v>16</v>
      </c>
      <c r="B26" s="49" t="s">
        <v>24</v>
      </c>
      <c r="C26" s="50"/>
      <c r="D26" s="27" t="s">
        <v>3</v>
      </c>
      <c r="E26" s="45">
        <v>1</v>
      </c>
      <c r="F26" s="29"/>
      <c r="G26" s="26">
        <f t="shared" ref="G26:G31" si="3">E26*F26</f>
        <v>0</v>
      </c>
    </row>
    <row r="27" spans="1:7" ht="24.95" customHeight="1" x14ac:dyDescent="0.2">
      <c r="A27" s="2">
        <f t="shared" si="1"/>
        <v>17</v>
      </c>
      <c r="B27" s="177" t="s">
        <v>32</v>
      </c>
      <c r="C27" s="178"/>
      <c r="D27" s="27" t="s">
        <v>3</v>
      </c>
      <c r="E27" s="55">
        <v>3</v>
      </c>
      <c r="F27" s="29"/>
      <c r="G27" s="26">
        <f t="shared" si="3"/>
        <v>0</v>
      </c>
    </row>
    <row r="28" spans="1:7" ht="24.95" customHeight="1" x14ac:dyDescent="0.2">
      <c r="A28" s="2">
        <f t="shared" si="1"/>
        <v>18</v>
      </c>
      <c r="B28" s="177" t="s">
        <v>33</v>
      </c>
      <c r="C28" s="178"/>
      <c r="D28" s="27" t="s">
        <v>3</v>
      </c>
      <c r="E28" s="55">
        <v>2</v>
      </c>
      <c r="F28" s="29"/>
      <c r="G28" s="26">
        <f t="shared" si="3"/>
        <v>0</v>
      </c>
    </row>
    <row r="29" spans="1:7" ht="24.95" customHeight="1" x14ac:dyDescent="0.2">
      <c r="A29" s="2">
        <f t="shared" si="1"/>
        <v>19</v>
      </c>
      <c r="B29" s="177" t="s">
        <v>34</v>
      </c>
      <c r="C29" s="196"/>
      <c r="D29" s="27" t="s">
        <v>3</v>
      </c>
      <c r="E29" s="45">
        <v>1</v>
      </c>
      <c r="F29" s="29"/>
      <c r="G29" s="26">
        <f t="shared" si="3"/>
        <v>0</v>
      </c>
    </row>
    <row r="30" spans="1:7" ht="24.95" customHeight="1" x14ac:dyDescent="0.2">
      <c r="A30" s="2">
        <f t="shared" si="1"/>
        <v>20</v>
      </c>
      <c r="B30" s="209" t="s">
        <v>35</v>
      </c>
      <c r="C30" s="210"/>
      <c r="D30" s="27" t="s">
        <v>2</v>
      </c>
      <c r="E30" s="56">
        <v>5</v>
      </c>
      <c r="F30" s="29"/>
      <c r="G30" s="26">
        <f t="shared" si="3"/>
        <v>0</v>
      </c>
    </row>
    <row r="31" spans="1:7" ht="24.95" customHeight="1" x14ac:dyDescent="0.2">
      <c r="A31" s="2">
        <f t="shared" si="1"/>
        <v>21</v>
      </c>
      <c r="B31" s="177" t="s">
        <v>45</v>
      </c>
      <c r="C31" s="178"/>
      <c r="D31" s="27" t="s">
        <v>2</v>
      </c>
      <c r="E31" s="56">
        <v>10</v>
      </c>
      <c r="F31" s="29"/>
      <c r="G31" s="26">
        <f t="shared" si="3"/>
        <v>0</v>
      </c>
    </row>
    <row r="32" spans="1:7" ht="24.95" customHeight="1" x14ac:dyDescent="0.2">
      <c r="A32" s="30">
        <f t="shared" si="1"/>
        <v>22</v>
      </c>
      <c r="B32" s="171" t="s">
        <v>61</v>
      </c>
      <c r="C32" s="172"/>
      <c r="D32" s="36"/>
      <c r="E32" s="52"/>
      <c r="F32" s="38"/>
      <c r="G32" s="39"/>
    </row>
    <row r="33" spans="1:7" ht="24.95" customHeight="1" x14ac:dyDescent="0.2">
      <c r="A33" s="30">
        <f t="shared" si="1"/>
        <v>23</v>
      </c>
      <c r="B33" s="211" t="s">
        <v>13</v>
      </c>
      <c r="C33" s="212"/>
      <c r="D33" s="41"/>
      <c r="E33" s="42"/>
      <c r="F33" s="43"/>
      <c r="G33" s="44"/>
    </row>
    <row r="34" spans="1:7" ht="24.75" customHeight="1" x14ac:dyDescent="0.2">
      <c r="A34" s="2">
        <f>A33+0.1</f>
        <v>23.1</v>
      </c>
      <c r="B34" s="213" t="s">
        <v>52</v>
      </c>
      <c r="C34" s="214"/>
      <c r="D34" s="27" t="s">
        <v>3</v>
      </c>
      <c r="E34" s="55">
        <v>2</v>
      </c>
      <c r="F34" s="29"/>
      <c r="G34" s="26">
        <f>E34*F34</f>
        <v>0</v>
      </c>
    </row>
    <row r="35" spans="1:7" ht="24.95" customHeight="1" x14ac:dyDescent="0.2">
      <c r="A35" s="30">
        <f t="shared" ref="A35:A39" si="4">A34+0.1</f>
        <v>23.200000000000003</v>
      </c>
      <c r="B35" s="171" t="s">
        <v>61</v>
      </c>
      <c r="C35" s="172"/>
      <c r="D35" s="36"/>
      <c r="E35" s="52"/>
      <c r="F35" s="38"/>
      <c r="G35" s="39"/>
    </row>
    <row r="36" spans="1:7" ht="24.95" customHeight="1" x14ac:dyDescent="0.2">
      <c r="A36" s="2">
        <f t="shared" si="4"/>
        <v>23.300000000000004</v>
      </c>
      <c r="B36" s="213" t="s">
        <v>53</v>
      </c>
      <c r="C36" s="214"/>
      <c r="D36" s="27" t="s">
        <v>3</v>
      </c>
      <c r="E36" s="55">
        <v>1</v>
      </c>
      <c r="F36" s="29"/>
      <c r="G36" s="26">
        <f t="shared" ref="G36:G37" si="5">E36*F36</f>
        <v>0</v>
      </c>
    </row>
    <row r="37" spans="1:7" ht="24.95" customHeight="1" x14ac:dyDescent="0.2">
      <c r="A37" s="2">
        <f t="shared" si="4"/>
        <v>23.400000000000006</v>
      </c>
      <c r="B37" s="213" t="s">
        <v>54</v>
      </c>
      <c r="C37" s="214"/>
      <c r="D37" s="27" t="s">
        <v>3</v>
      </c>
      <c r="E37" s="55">
        <v>1</v>
      </c>
      <c r="F37" s="29"/>
      <c r="G37" s="26">
        <f t="shared" si="5"/>
        <v>0</v>
      </c>
    </row>
    <row r="38" spans="1:7" ht="24.95" customHeight="1" x14ac:dyDescent="0.2">
      <c r="A38" s="30">
        <f t="shared" si="4"/>
        <v>23.500000000000007</v>
      </c>
      <c r="B38" s="171" t="s">
        <v>61</v>
      </c>
      <c r="C38" s="172"/>
      <c r="D38" s="36"/>
      <c r="E38" s="52"/>
      <c r="F38" s="38"/>
      <c r="G38" s="39"/>
    </row>
    <row r="39" spans="1:7" ht="24.95" customHeight="1" x14ac:dyDescent="0.2">
      <c r="A39" s="30">
        <f t="shared" si="4"/>
        <v>23.600000000000009</v>
      </c>
      <c r="B39" s="171" t="s">
        <v>61</v>
      </c>
      <c r="C39" s="172"/>
      <c r="D39" s="36"/>
      <c r="E39" s="52"/>
      <c r="F39" s="38"/>
      <c r="G39" s="39"/>
    </row>
    <row r="40" spans="1:7" ht="24.95" customHeight="1" x14ac:dyDescent="0.2">
      <c r="A40" s="2">
        <f>A33+1</f>
        <v>24</v>
      </c>
      <c r="B40" s="209" t="s">
        <v>37</v>
      </c>
      <c r="C40" s="210"/>
      <c r="D40" s="27" t="s">
        <v>3</v>
      </c>
      <c r="E40" s="45">
        <v>1</v>
      </c>
      <c r="F40" s="29"/>
      <c r="G40" s="26">
        <f t="shared" ref="G40:G43" si="6">E40*F40</f>
        <v>0</v>
      </c>
    </row>
    <row r="41" spans="1:7" ht="24.95" customHeight="1" x14ac:dyDescent="0.2">
      <c r="A41" s="2">
        <f t="shared" si="1"/>
        <v>25</v>
      </c>
      <c r="B41" s="177" t="s">
        <v>73</v>
      </c>
      <c r="C41" s="178"/>
      <c r="D41" s="27" t="s">
        <v>3</v>
      </c>
      <c r="E41" s="45">
        <v>1</v>
      </c>
      <c r="F41" s="29"/>
      <c r="G41" s="26">
        <f t="shared" si="6"/>
        <v>0</v>
      </c>
    </row>
    <row r="42" spans="1:7" ht="24.95" customHeight="1" x14ac:dyDescent="0.2">
      <c r="A42" s="2">
        <f t="shared" si="1"/>
        <v>26</v>
      </c>
      <c r="B42" s="177" t="s">
        <v>36</v>
      </c>
      <c r="C42" s="178"/>
      <c r="D42" s="27" t="s">
        <v>3</v>
      </c>
      <c r="E42" s="45">
        <v>2</v>
      </c>
      <c r="F42" s="29"/>
      <c r="G42" s="26">
        <f t="shared" si="6"/>
        <v>0</v>
      </c>
    </row>
    <row r="43" spans="1:7" ht="24.95" customHeight="1" x14ac:dyDescent="0.2">
      <c r="A43" s="2">
        <f t="shared" si="1"/>
        <v>27</v>
      </c>
      <c r="B43" s="215" t="s">
        <v>93</v>
      </c>
      <c r="C43" s="216"/>
      <c r="D43" s="217" t="s">
        <v>3</v>
      </c>
      <c r="E43" s="45">
        <v>1</v>
      </c>
      <c r="F43" s="29"/>
      <c r="G43" s="26">
        <f t="shared" si="6"/>
        <v>0</v>
      </c>
    </row>
    <row r="44" spans="1:7" ht="24.95" customHeight="1" x14ac:dyDescent="0.2">
      <c r="A44" s="30">
        <f t="shared" si="1"/>
        <v>28</v>
      </c>
      <c r="B44" s="171" t="s">
        <v>61</v>
      </c>
      <c r="C44" s="172"/>
      <c r="D44" s="62"/>
      <c r="E44" s="47"/>
      <c r="F44" s="38"/>
      <c r="G44" s="39"/>
    </row>
    <row r="45" spans="1:7" ht="24.95" customHeight="1" x14ac:dyDescent="0.2">
      <c r="A45" s="2">
        <f t="shared" si="1"/>
        <v>29</v>
      </c>
      <c r="B45" s="177" t="s">
        <v>15</v>
      </c>
      <c r="C45" s="178"/>
      <c r="D45" s="63" t="s">
        <v>3</v>
      </c>
      <c r="E45" s="51">
        <v>1</v>
      </c>
      <c r="F45" s="29"/>
      <c r="G45" s="26">
        <f t="shared" ref="G45:G47" si="7">E45*F45</f>
        <v>0</v>
      </c>
    </row>
    <row r="46" spans="1:7" ht="24.95" customHeight="1" x14ac:dyDescent="0.2">
      <c r="A46" s="2">
        <f t="shared" si="1"/>
        <v>30</v>
      </c>
      <c r="B46" s="177" t="s">
        <v>39</v>
      </c>
      <c r="C46" s="178"/>
      <c r="D46" s="27" t="s">
        <v>3</v>
      </c>
      <c r="E46" s="45">
        <v>2</v>
      </c>
      <c r="F46" s="29"/>
      <c r="G46" s="26">
        <f t="shared" si="7"/>
        <v>0</v>
      </c>
    </row>
    <row r="47" spans="1:7" ht="24.95" customHeight="1" x14ac:dyDescent="0.2">
      <c r="A47" s="2">
        <f t="shared" si="1"/>
        <v>31</v>
      </c>
      <c r="B47" s="177" t="s">
        <v>6</v>
      </c>
      <c r="C47" s="178"/>
      <c r="D47" s="27" t="s">
        <v>14</v>
      </c>
      <c r="E47" s="45">
        <v>1</v>
      </c>
      <c r="F47" s="29"/>
      <c r="G47" s="26">
        <f t="shared" si="7"/>
        <v>0</v>
      </c>
    </row>
    <row r="48" spans="1:7" ht="24.95" customHeight="1" x14ac:dyDescent="0.2">
      <c r="A48" s="30">
        <f t="shared" si="1"/>
        <v>32</v>
      </c>
      <c r="B48" s="171" t="s">
        <v>88</v>
      </c>
      <c r="C48" s="172"/>
      <c r="D48" s="41"/>
      <c r="E48" s="42"/>
      <c r="F48" s="43"/>
      <c r="G48" s="44"/>
    </row>
    <row r="49" spans="1:7" ht="24.95" customHeight="1" x14ac:dyDescent="0.2">
      <c r="A49" s="2">
        <f>A48+0.1</f>
        <v>32.1</v>
      </c>
      <c r="B49" s="49" t="s">
        <v>106</v>
      </c>
      <c r="C49" s="50"/>
      <c r="D49" s="27" t="s">
        <v>2</v>
      </c>
      <c r="E49" s="45">
        <v>20</v>
      </c>
      <c r="F49" s="29"/>
      <c r="G49" s="26">
        <f t="shared" ref="G49:G50" si="8">E49*F49</f>
        <v>0</v>
      </c>
    </row>
    <row r="50" spans="1:7" ht="24.95" customHeight="1" x14ac:dyDescent="0.2">
      <c r="A50" s="2">
        <f>A48+1</f>
        <v>33</v>
      </c>
      <c r="B50" s="177" t="s">
        <v>89</v>
      </c>
      <c r="C50" s="178"/>
      <c r="D50" s="27" t="s">
        <v>3</v>
      </c>
      <c r="E50" s="45">
        <v>1</v>
      </c>
      <c r="F50" s="29"/>
      <c r="G50" s="26">
        <f t="shared" si="8"/>
        <v>0</v>
      </c>
    </row>
    <row r="51" spans="1:7" ht="24.95" customHeight="1" x14ac:dyDescent="0.2">
      <c r="A51" s="30">
        <f t="shared" si="1"/>
        <v>34</v>
      </c>
      <c r="B51" s="171" t="s">
        <v>61</v>
      </c>
      <c r="C51" s="172"/>
      <c r="D51" s="36"/>
      <c r="E51" s="52"/>
      <c r="F51" s="38"/>
      <c r="G51" s="39"/>
    </row>
    <row r="52" spans="1:7" ht="24.95" customHeight="1" x14ac:dyDescent="0.2">
      <c r="A52" s="2">
        <f t="shared" si="1"/>
        <v>35</v>
      </c>
      <c r="B52" s="49" t="s">
        <v>87</v>
      </c>
      <c r="C52" s="50"/>
      <c r="D52" s="27" t="s">
        <v>3</v>
      </c>
      <c r="E52" s="55">
        <v>1</v>
      </c>
      <c r="F52" s="29"/>
      <c r="G52" s="26">
        <f t="shared" ref="G52:G63" si="9">E52*F52</f>
        <v>0</v>
      </c>
    </row>
    <row r="53" spans="1:7" ht="24.95" customHeight="1" x14ac:dyDescent="0.2">
      <c r="A53" s="2">
        <f t="shared" si="1"/>
        <v>36</v>
      </c>
      <c r="B53" s="64" t="s">
        <v>19</v>
      </c>
      <c r="C53" s="65"/>
      <c r="D53" s="53" t="s">
        <v>3</v>
      </c>
      <c r="E53" s="45">
        <v>1</v>
      </c>
      <c r="F53" s="54"/>
      <c r="G53" s="26">
        <f t="shared" si="9"/>
        <v>0</v>
      </c>
    </row>
    <row r="54" spans="1:7" ht="24.95" customHeight="1" x14ac:dyDescent="0.2">
      <c r="A54" s="2">
        <f t="shared" si="1"/>
        <v>37</v>
      </c>
      <c r="B54" s="64" t="s">
        <v>21</v>
      </c>
      <c r="C54" s="65"/>
      <c r="D54" s="53" t="s">
        <v>3</v>
      </c>
      <c r="E54" s="45">
        <v>1</v>
      </c>
      <c r="F54" s="54"/>
      <c r="G54" s="26">
        <f t="shared" si="9"/>
        <v>0</v>
      </c>
    </row>
    <row r="55" spans="1:7" ht="24.95" customHeight="1" x14ac:dyDescent="0.2">
      <c r="A55" s="2">
        <f t="shared" si="1"/>
        <v>38</v>
      </c>
      <c r="B55" s="64" t="s">
        <v>18</v>
      </c>
      <c r="C55" s="65"/>
      <c r="D55" s="53" t="s">
        <v>3</v>
      </c>
      <c r="E55" s="45">
        <v>1</v>
      </c>
      <c r="F55" s="54"/>
      <c r="G55" s="26">
        <f t="shared" si="9"/>
        <v>0</v>
      </c>
    </row>
    <row r="56" spans="1:7" ht="24.95" customHeight="1" x14ac:dyDescent="0.2">
      <c r="A56" s="2">
        <f>A55+0.1</f>
        <v>38.1</v>
      </c>
      <c r="B56" s="64" t="s">
        <v>77</v>
      </c>
      <c r="C56" s="65"/>
      <c r="D56" s="53" t="s">
        <v>3</v>
      </c>
      <c r="E56" s="45">
        <v>1</v>
      </c>
      <c r="F56" s="54"/>
      <c r="G56" s="26">
        <f t="shared" si="9"/>
        <v>0</v>
      </c>
    </row>
    <row r="57" spans="1:7" ht="24.95" customHeight="1" x14ac:dyDescent="0.2">
      <c r="A57" s="2">
        <f>A55+1</f>
        <v>39</v>
      </c>
      <c r="B57" s="64" t="s">
        <v>48</v>
      </c>
      <c r="C57" s="65"/>
      <c r="D57" s="53" t="s">
        <v>3</v>
      </c>
      <c r="E57" s="45">
        <v>1</v>
      </c>
      <c r="F57" s="54"/>
      <c r="G57" s="26">
        <f t="shared" si="9"/>
        <v>0</v>
      </c>
    </row>
    <row r="58" spans="1:7" ht="24.95" customHeight="1" x14ac:dyDescent="0.2">
      <c r="A58" s="2">
        <f t="shared" si="1"/>
        <v>40</v>
      </c>
      <c r="B58" s="64" t="s">
        <v>49</v>
      </c>
      <c r="C58" s="65"/>
      <c r="D58" s="53" t="s">
        <v>3</v>
      </c>
      <c r="E58" s="45">
        <v>1</v>
      </c>
      <c r="F58" s="54"/>
      <c r="G58" s="26">
        <f t="shared" si="9"/>
        <v>0</v>
      </c>
    </row>
    <row r="59" spans="1:7" ht="24.95" customHeight="1" x14ac:dyDescent="0.2">
      <c r="A59" s="2">
        <f t="shared" si="1"/>
        <v>41</v>
      </c>
      <c r="B59" s="64" t="s">
        <v>20</v>
      </c>
      <c r="C59" s="65"/>
      <c r="D59" s="53" t="s">
        <v>2</v>
      </c>
      <c r="E59" s="45">
        <v>30</v>
      </c>
      <c r="F59" s="54"/>
      <c r="G59" s="26">
        <f t="shared" si="9"/>
        <v>0</v>
      </c>
    </row>
    <row r="60" spans="1:7" ht="24.95" customHeight="1" x14ac:dyDescent="0.2">
      <c r="A60" s="2">
        <f t="shared" si="1"/>
        <v>42</v>
      </c>
      <c r="B60" s="64" t="s">
        <v>46</v>
      </c>
      <c r="C60" s="65"/>
      <c r="D60" s="53" t="s">
        <v>2</v>
      </c>
      <c r="E60" s="45">
        <v>20</v>
      </c>
      <c r="F60" s="54"/>
      <c r="G60" s="26">
        <f t="shared" si="9"/>
        <v>0</v>
      </c>
    </row>
    <row r="61" spans="1:7" ht="24.95" customHeight="1" x14ac:dyDescent="0.2">
      <c r="A61" s="2">
        <f t="shared" si="1"/>
        <v>43</v>
      </c>
      <c r="B61" s="64" t="s">
        <v>23</v>
      </c>
      <c r="C61" s="65"/>
      <c r="D61" s="53" t="s">
        <v>3</v>
      </c>
      <c r="E61" s="45">
        <v>1</v>
      </c>
      <c r="F61" s="54"/>
      <c r="G61" s="26">
        <f t="shared" si="9"/>
        <v>0</v>
      </c>
    </row>
    <row r="62" spans="1:7" ht="24.95" customHeight="1" x14ac:dyDescent="0.2">
      <c r="A62" s="2">
        <f t="shared" si="1"/>
        <v>44</v>
      </c>
      <c r="B62" s="73" t="s">
        <v>95</v>
      </c>
      <c r="C62" s="74"/>
      <c r="D62" s="111" t="s">
        <v>14</v>
      </c>
      <c r="E62" s="45">
        <v>1</v>
      </c>
      <c r="F62" s="54"/>
      <c r="G62" s="26">
        <f t="shared" si="9"/>
        <v>0</v>
      </c>
    </row>
    <row r="63" spans="1:7" ht="24.95" customHeight="1" x14ac:dyDescent="0.2">
      <c r="A63" s="2">
        <f t="shared" si="1"/>
        <v>45</v>
      </c>
      <c r="B63" s="64" t="s">
        <v>38</v>
      </c>
      <c r="C63" s="65"/>
      <c r="D63" s="70" t="s">
        <v>14</v>
      </c>
      <c r="E63" s="45">
        <v>1</v>
      </c>
      <c r="F63" s="54"/>
      <c r="G63" s="26">
        <f t="shared" si="9"/>
        <v>0</v>
      </c>
    </row>
    <row r="64" spans="1:7" ht="24.95" customHeight="1" x14ac:dyDescent="0.2">
      <c r="A64" s="30">
        <f t="shared" si="1"/>
        <v>46</v>
      </c>
      <c r="B64" s="171" t="s">
        <v>61</v>
      </c>
      <c r="C64" s="172"/>
      <c r="D64" s="62"/>
      <c r="E64" s="47"/>
      <c r="F64" s="38"/>
      <c r="G64" s="39"/>
    </row>
    <row r="65" spans="1:7" ht="24.95" customHeight="1" x14ac:dyDescent="0.2">
      <c r="A65" s="30">
        <f t="shared" si="1"/>
        <v>47</v>
      </c>
      <c r="B65" s="171" t="s">
        <v>61</v>
      </c>
      <c r="C65" s="172"/>
      <c r="D65" s="62"/>
      <c r="E65" s="47"/>
      <c r="F65" s="38"/>
      <c r="G65" s="39"/>
    </row>
    <row r="66" spans="1:7" ht="24.95" customHeight="1" x14ac:dyDescent="0.2">
      <c r="A66" s="30">
        <f t="shared" si="1"/>
        <v>48</v>
      </c>
      <c r="B66" s="171" t="s">
        <v>61</v>
      </c>
      <c r="C66" s="172"/>
      <c r="D66" s="62"/>
      <c r="E66" s="47"/>
      <c r="F66" s="71"/>
      <c r="G66" s="72"/>
    </row>
    <row r="67" spans="1:7" ht="24.95" customHeight="1" x14ac:dyDescent="0.2">
      <c r="A67" s="30">
        <f t="shared" si="1"/>
        <v>49</v>
      </c>
      <c r="B67" s="171" t="s">
        <v>61</v>
      </c>
      <c r="C67" s="172"/>
      <c r="D67" s="62"/>
      <c r="E67" s="47"/>
      <c r="F67" s="71"/>
      <c r="G67" s="72"/>
    </row>
    <row r="68" spans="1:7" ht="24.95" customHeight="1" x14ac:dyDescent="0.2">
      <c r="A68" s="30">
        <f t="shared" si="1"/>
        <v>50</v>
      </c>
      <c r="B68" s="171" t="s">
        <v>61</v>
      </c>
      <c r="C68" s="172"/>
      <c r="D68" s="62"/>
      <c r="E68" s="47"/>
      <c r="F68" s="71"/>
      <c r="G68" s="72"/>
    </row>
    <row r="69" spans="1:7" ht="24.95" customHeight="1" x14ac:dyDescent="0.2">
      <c r="A69" s="2">
        <f t="shared" si="1"/>
        <v>51</v>
      </c>
      <c r="B69" s="49" t="s">
        <v>51</v>
      </c>
      <c r="C69" s="50"/>
      <c r="D69" s="63" t="s">
        <v>5</v>
      </c>
      <c r="E69" s="51">
        <v>161</v>
      </c>
      <c r="F69" s="29"/>
      <c r="G69" s="26">
        <f t="shared" ref="G69:G71" si="10">E69*F69</f>
        <v>0</v>
      </c>
    </row>
    <row r="70" spans="1:7" ht="24.95" customHeight="1" x14ac:dyDescent="0.2">
      <c r="A70" s="2">
        <f t="shared" si="1"/>
        <v>52</v>
      </c>
      <c r="B70" s="49" t="s">
        <v>30</v>
      </c>
      <c r="C70" s="50"/>
      <c r="D70" s="63" t="s">
        <v>17</v>
      </c>
      <c r="E70" s="45">
        <v>25</v>
      </c>
      <c r="F70" s="29"/>
      <c r="G70" s="26">
        <f t="shared" si="10"/>
        <v>0</v>
      </c>
    </row>
    <row r="71" spans="1:7" ht="24.95" customHeight="1" x14ac:dyDescent="0.2">
      <c r="A71" s="2">
        <f t="shared" si="1"/>
        <v>53</v>
      </c>
      <c r="B71" s="73" t="s">
        <v>42</v>
      </c>
      <c r="C71" s="74"/>
      <c r="D71" s="53" t="s">
        <v>17</v>
      </c>
      <c r="E71" s="45">
        <v>50</v>
      </c>
      <c r="F71" s="75"/>
      <c r="G71" s="26">
        <f t="shared" si="10"/>
        <v>0</v>
      </c>
    </row>
    <row r="72" spans="1:7" ht="24.95" customHeight="1" x14ac:dyDescent="0.2">
      <c r="A72" s="30">
        <f t="shared" si="1"/>
        <v>54</v>
      </c>
      <c r="B72" s="171" t="s">
        <v>61</v>
      </c>
      <c r="C72" s="172"/>
      <c r="D72" s="76"/>
      <c r="E72" s="77"/>
      <c r="F72" s="78"/>
      <c r="G72" s="79"/>
    </row>
    <row r="73" spans="1:7" ht="24.95" customHeight="1" x14ac:dyDescent="0.2">
      <c r="A73" s="30">
        <f t="shared" ref="A73:A78" si="11">A72+1</f>
        <v>55</v>
      </c>
      <c r="B73" s="171" t="s">
        <v>61</v>
      </c>
      <c r="C73" s="172"/>
      <c r="D73" s="76"/>
      <c r="E73" s="77"/>
      <c r="F73" s="80"/>
      <c r="G73" s="81"/>
    </row>
    <row r="74" spans="1:7" ht="24.95" customHeight="1" x14ac:dyDescent="0.2">
      <c r="A74" s="30">
        <f t="shared" si="11"/>
        <v>56</v>
      </c>
      <c r="B74" s="171" t="s">
        <v>61</v>
      </c>
      <c r="C74" s="172"/>
      <c r="D74" s="76"/>
      <c r="E74" s="77"/>
      <c r="F74" s="80"/>
      <c r="G74" s="82"/>
    </row>
    <row r="75" spans="1:7" ht="24.95" customHeight="1" x14ac:dyDescent="0.2">
      <c r="A75" s="30">
        <f t="shared" si="11"/>
        <v>57</v>
      </c>
      <c r="B75" s="171" t="s">
        <v>61</v>
      </c>
      <c r="C75" s="172"/>
      <c r="D75" s="76"/>
      <c r="E75" s="77"/>
      <c r="F75" s="80"/>
      <c r="G75" s="82"/>
    </row>
    <row r="76" spans="1:7" ht="24.95" customHeight="1" x14ac:dyDescent="0.2">
      <c r="A76" s="30">
        <f t="shared" si="11"/>
        <v>58</v>
      </c>
      <c r="B76" s="171" t="s">
        <v>61</v>
      </c>
      <c r="C76" s="172"/>
      <c r="D76" s="76"/>
      <c r="E76" s="77"/>
      <c r="F76" s="80"/>
      <c r="G76" s="82"/>
    </row>
    <row r="77" spans="1:7" ht="24.95" customHeight="1" x14ac:dyDescent="0.2">
      <c r="A77" s="30">
        <f t="shared" si="11"/>
        <v>59</v>
      </c>
      <c r="B77" s="171" t="s">
        <v>61</v>
      </c>
      <c r="C77" s="172"/>
      <c r="D77" s="76"/>
      <c r="E77" s="77"/>
      <c r="F77" s="78"/>
      <c r="G77" s="81"/>
    </row>
    <row r="78" spans="1:7" ht="24.95" customHeight="1" x14ac:dyDescent="0.2">
      <c r="A78" s="83">
        <f t="shared" si="11"/>
        <v>60</v>
      </c>
      <c r="B78" s="204" t="s">
        <v>61</v>
      </c>
      <c r="C78" s="205"/>
      <c r="D78" s="76"/>
      <c r="E78" s="77"/>
      <c r="F78" s="80"/>
      <c r="G78" s="84"/>
    </row>
    <row r="79" spans="1:7" ht="24.95" customHeight="1" x14ac:dyDescent="0.2">
      <c r="A79" s="85"/>
      <c r="B79" s="201" t="s">
        <v>47</v>
      </c>
      <c r="C79" s="202"/>
      <c r="D79" s="202"/>
      <c r="E79" s="202"/>
      <c r="F79" s="203"/>
      <c r="G79" s="86">
        <f>SUM(G6:G78)</f>
        <v>0</v>
      </c>
    </row>
    <row r="80" spans="1:7" ht="24.95" customHeight="1" x14ac:dyDescent="0.2">
      <c r="A80" s="53">
        <f>MAX(A7:A79)+1</f>
        <v>61</v>
      </c>
      <c r="B80" s="168" t="s">
        <v>7</v>
      </c>
      <c r="C80" s="168"/>
      <c r="D80" s="87" t="s">
        <v>14</v>
      </c>
      <c r="E80" s="88">
        <v>1</v>
      </c>
      <c r="F80" s="89"/>
      <c r="G80" s="26">
        <f t="shared" ref="G80:G81" si="12">E80*F80</f>
        <v>0</v>
      </c>
    </row>
    <row r="81" spans="1:7" ht="24.95" customHeight="1" thickBot="1" x14ac:dyDescent="0.25">
      <c r="A81" s="70">
        <f>A80+1</f>
        <v>62</v>
      </c>
      <c r="B81" s="70" t="s">
        <v>26</v>
      </c>
      <c r="C81" s="90"/>
      <c r="D81" s="70" t="s">
        <v>14</v>
      </c>
      <c r="E81" s="91">
        <v>1</v>
      </c>
      <c r="F81" s="92"/>
      <c r="G81" s="93">
        <f t="shared" si="12"/>
        <v>0</v>
      </c>
    </row>
    <row r="82" spans="1:7" ht="33.950000000000003" customHeight="1" x14ac:dyDescent="0.2">
      <c r="A82" s="1"/>
      <c r="B82" s="167" t="s">
        <v>113</v>
      </c>
      <c r="C82" s="167"/>
      <c r="D82" s="167"/>
      <c r="E82" s="167"/>
      <c r="F82" s="94"/>
      <c r="G82" s="95">
        <f>G79+G80+G81</f>
        <v>0</v>
      </c>
    </row>
    <row r="83" spans="1:7" ht="33.950000000000003" customHeight="1" x14ac:dyDescent="0.2">
      <c r="A83" s="2">
        <f>MAX(A17:A81)+1</f>
        <v>63</v>
      </c>
      <c r="B83" s="183" t="s">
        <v>22</v>
      </c>
      <c r="C83" s="183"/>
      <c r="D83" s="183"/>
      <c r="E83" s="183"/>
      <c r="F83" s="127">
        <v>0.1</v>
      </c>
      <c r="G83" s="97">
        <f>F83*G82</f>
        <v>0</v>
      </c>
    </row>
    <row r="84" spans="1:7" ht="33.950000000000003" customHeight="1" x14ac:dyDescent="0.2">
      <c r="A84" s="147"/>
      <c r="B84" s="184" t="s">
        <v>114</v>
      </c>
      <c r="C84" s="184"/>
      <c r="D84" s="184"/>
      <c r="E84" s="184"/>
      <c r="F84" s="148"/>
      <c r="G84" s="218">
        <f>G82+G83</f>
        <v>0</v>
      </c>
    </row>
    <row r="85" spans="1:7" ht="9.9499999999999993" customHeight="1" x14ac:dyDescent="0.2">
      <c r="A85" s="155"/>
      <c r="B85" s="156"/>
      <c r="C85" s="157"/>
      <c r="D85" s="156"/>
      <c r="E85" s="156"/>
      <c r="F85" s="160"/>
      <c r="G85" s="219"/>
    </row>
    <row r="86" spans="1:7" ht="36" customHeight="1" thickBot="1" x14ac:dyDescent="0.25">
      <c r="A86" s="150" t="s">
        <v>8</v>
      </c>
      <c r="B86" s="185" t="s">
        <v>0</v>
      </c>
      <c r="C86" s="186"/>
      <c r="D86" s="151" t="s">
        <v>40</v>
      </c>
      <c r="E86" s="152" t="s">
        <v>1</v>
      </c>
      <c r="F86" s="161" t="s">
        <v>41</v>
      </c>
      <c r="G86" s="154" t="s">
        <v>10</v>
      </c>
    </row>
    <row r="87" spans="1:7" ht="30" customHeight="1" thickBot="1" x14ac:dyDescent="0.25">
      <c r="A87" s="17" t="s">
        <v>107</v>
      </c>
      <c r="B87" s="18"/>
      <c r="C87" s="19"/>
      <c r="D87" s="18"/>
      <c r="E87" s="18"/>
      <c r="F87" s="18"/>
      <c r="G87" s="21"/>
    </row>
    <row r="88" spans="1:7" ht="24.95" customHeight="1" x14ac:dyDescent="0.2">
      <c r="A88" s="22">
        <v>1</v>
      </c>
      <c r="B88" s="187" t="s">
        <v>4</v>
      </c>
      <c r="C88" s="188"/>
      <c r="D88" s="23" t="s">
        <v>5</v>
      </c>
      <c r="E88" s="24">
        <v>1146</v>
      </c>
      <c r="F88" s="25"/>
      <c r="G88" s="26">
        <f t="shared" ref="G88:G92" si="13">E88*F88</f>
        <v>0</v>
      </c>
    </row>
    <row r="89" spans="1:7" ht="24.95" customHeight="1" x14ac:dyDescent="0.2">
      <c r="A89" s="2">
        <f>A88+1</f>
        <v>2</v>
      </c>
      <c r="B89" s="177" t="s">
        <v>70</v>
      </c>
      <c r="C89" s="178"/>
      <c r="D89" s="27" t="s">
        <v>2</v>
      </c>
      <c r="E89" s="28">
        <v>66</v>
      </c>
      <c r="F89" s="29"/>
      <c r="G89" s="26">
        <f t="shared" si="13"/>
        <v>0</v>
      </c>
    </row>
    <row r="90" spans="1:7" ht="24.95" customHeight="1" x14ac:dyDescent="0.2">
      <c r="A90" s="2">
        <f t="shared" ref="A90:A153" si="14">A89+1</f>
        <v>3</v>
      </c>
      <c r="B90" s="177" t="s">
        <v>71</v>
      </c>
      <c r="C90" s="178"/>
      <c r="D90" s="27" t="s">
        <v>3</v>
      </c>
      <c r="E90" s="28">
        <v>2</v>
      </c>
      <c r="F90" s="29"/>
      <c r="G90" s="26">
        <f t="shared" si="13"/>
        <v>0</v>
      </c>
    </row>
    <row r="91" spans="1:7" ht="24.95" customHeight="1" x14ac:dyDescent="0.2">
      <c r="A91" s="2">
        <f t="shared" si="14"/>
        <v>4</v>
      </c>
      <c r="B91" s="177" t="s">
        <v>76</v>
      </c>
      <c r="C91" s="178"/>
      <c r="D91" s="27" t="s">
        <v>3</v>
      </c>
      <c r="E91" s="28">
        <v>2</v>
      </c>
      <c r="F91" s="29"/>
      <c r="G91" s="26">
        <f t="shared" si="13"/>
        <v>0</v>
      </c>
    </row>
    <row r="92" spans="1:7" ht="24.95" customHeight="1" x14ac:dyDescent="0.2">
      <c r="A92" s="2">
        <f t="shared" si="14"/>
        <v>5</v>
      </c>
      <c r="B92" s="177" t="s">
        <v>72</v>
      </c>
      <c r="C92" s="178"/>
      <c r="D92" s="27" t="s">
        <v>3</v>
      </c>
      <c r="E92" s="28">
        <v>3</v>
      </c>
      <c r="F92" s="29"/>
      <c r="G92" s="26">
        <f t="shared" si="13"/>
        <v>0</v>
      </c>
    </row>
    <row r="93" spans="1:7" ht="24.95" customHeight="1" x14ac:dyDescent="0.2">
      <c r="A93" s="30">
        <f t="shared" si="14"/>
        <v>6</v>
      </c>
      <c r="B93" s="171" t="s">
        <v>55</v>
      </c>
      <c r="C93" s="172"/>
      <c r="D93" s="41"/>
      <c r="E93" s="42"/>
      <c r="F93" s="43"/>
      <c r="G93" s="98"/>
    </row>
    <row r="94" spans="1:7" ht="24.95" customHeight="1" x14ac:dyDescent="0.2">
      <c r="A94" s="30">
        <f>A93+0.1</f>
        <v>6.1</v>
      </c>
      <c r="B94" s="171" t="s">
        <v>61</v>
      </c>
      <c r="C94" s="172"/>
      <c r="D94" s="36"/>
      <c r="E94" s="37"/>
      <c r="F94" s="38"/>
      <c r="G94" s="81"/>
    </row>
    <row r="95" spans="1:7" ht="24.95" customHeight="1" x14ac:dyDescent="0.2">
      <c r="A95" s="2">
        <f>A94+0.1</f>
        <v>6.1999999999999993</v>
      </c>
      <c r="B95" s="49" t="s">
        <v>57</v>
      </c>
      <c r="C95" s="50"/>
      <c r="D95" s="27" t="s">
        <v>9</v>
      </c>
      <c r="E95" s="99">
        <v>0.33</v>
      </c>
      <c r="F95" s="29"/>
      <c r="G95" s="26">
        <f>E95*F95</f>
        <v>0</v>
      </c>
    </row>
    <row r="96" spans="1:7" ht="24.95" customHeight="1" x14ac:dyDescent="0.2">
      <c r="A96" s="30">
        <f>A93+1</f>
        <v>7</v>
      </c>
      <c r="B96" s="171" t="s">
        <v>58</v>
      </c>
      <c r="C96" s="172"/>
      <c r="D96" s="41"/>
      <c r="E96" s="42"/>
      <c r="F96" s="43"/>
      <c r="G96" s="98"/>
    </row>
    <row r="97" spans="1:7" ht="24.95" customHeight="1" x14ac:dyDescent="0.2">
      <c r="A97" s="30">
        <f>A96+0.1</f>
        <v>7.1</v>
      </c>
      <c r="B97" s="199" t="s">
        <v>61</v>
      </c>
      <c r="C97" s="200"/>
      <c r="D97" s="36"/>
      <c r="E97" s="47"/>
      <c r="F97" s="48"/>
      <c r="G97" s="81"/>
    </row>
    <row r="98" spans="1:7" ht="24.95" customHeight="1" x14ac:dyDescent="0.2">
      <c r="A98" s="2">
        <f>A97+0.1</f>
        <v>7.1999999999999993</v>
      </c>
      <c r="B98" s="177" t="s">
        <v>57</v>
      </c>
      <c r="C98" s="178"/>
      <c r="D98" s="27" t="s">
        <v>3</v>
      </c>
      <c r="E98" s="45">
        <v>1</v>
      </c>
      <c r="F98" s="46"/>
      <c r="G98" s="26">
        <f t="shared" ref="G98:G110" si="15">E98*F98</f>
        <v>0</v>
      </c>
    </row>
    <row r="99" spans="1:7" ht="24.95" customHeight="1" x14ac:dyDescent="0.2">
      <c r="A99" s="2">
        <f>A96+1</f>
        <v>8</v>
      </c>
      <c r="B99" s="177" t="s">
        <v>31</v>
      </c>
      <c r="C99" s="178"/>
      <c r="D99" s="27" t="s">
        <v>3</v>
      </c>
      <c r="E99" s="45">
        <v>1</v>
      </c>
      <c r="F99" s="46"/>
      <c r="G99" s="26">
        <f t="shared" si="15"/>
        <v>0</v>
      </c>
    </row>
    <row r="100" spans="1:7" ht="24.95" customHeight="1" x14ac:dyDescent="0.2">
      <c r="A100" s="2">
        <f t="shared" si="14"/>
        <v>9</v>
      </c>
      <c r="B100" s="192" t="s">
        <v>63</v>
      </c>
      <c r="C100" s="193"/>
      <c r="D100" s="27" t="s">
        <v>3</v>
      </c>
      <c r="E100" s="45">
        <v>1</v>
      </c>
      <c r="F100" s="46"/>
      <c r="G100" s="26">
        <f t="shared" si="15"/>
        <v>0</v>
      </c>
    </row>
    <row r="101" spans="1:7" ht="24.95" customHeight="1" x14ac:dyDescent="0.2">
      <c r="A101" s="2">
        <f t="shared" si="14"/>
        <v>10</v>
      </c>
      <c r="B101" s="192" t="s">
        <v>28</v>
      </c>
      <c r="C101" s="193"/>
      <c r="D101" s="27" t="s">
        <v>3</v>
      </c>
      <c r="E101" s="45">
        <v>1</v>
      </c>
      <c r="F101" s="46"/>
      <c r="G101" s="26">
        <f t="shared" si="15"/>
        <v>0</v>
      </c>
    </row>
    <row r="102" spans="1:7" ht="24.95" customHeight="1" x14ac:dyDescent="0.2">
      <c r="A102" s="2">
        <f t="shared" si="14"/>
        <v>11</v>
      </c>
      <c r="B102" s="49" t="s">
        <v>25</v>
      </c>
      <c r="C102" s="50"/>
      <c r="D102" s="27" t="s">
        <v>2</v>
      </c>
      <c r="E102" s="51">
        <v>49</v>
      </c>
      <c r="F102" s="46"/>
      <c r="G102" s="26">
        <f t="shared" si="15"/>
        <v>0</v>
      </c>
    </row>
    <row r="103" spans="1:7" ht="24.95" customHeight="1" x14ac:dyDescent="0.2">
      <c r="A103" s="2">
        <f t="shared" si="14"/>
        <v>12</v>
      </c>
      <c r="B103" s="177" t="s">
        <v>11</v>
      </c>
      <c r="C103" s="178"/>
      <c r="D103" s="27" t="s">
        <v>3</v>
      </c>
      <c r="E103" s="55">
        <v>5</v>
      </c>
      <c r="F103" s="29"/>
      <c r="G103" s="26">
        <f t="shared" si="15"/>
        <v>0</v>
      </c>
    </row>
    <row r="104" spans="1:7" ht="24.95" customHeight="1" x14ac:dyDescent="0.2">
      <c r="A104" s="2">
        <f t="shared" si="14"/>
        <v>13</v>
      </c>
      <c r="B104" s="181" t="s">
        <v>81</v>
      </c>
      <c r="C104" s="182"/>
      <c r="D104" s="53" t="s">
        <v>5</v>
      </c>
      <c r="E104" s="51">
        <v>1146</v>
      </c>
      <c r="F104" s="54"/>
      <c r="G104" s="26">
        <f t="shared" si="15"/>
        <v>0</v>
      </c>
    </row>
    <row r="105" spans="1:7" ht="24.95" customHeight="1" x14ac:dyDescent="0.2">
      <c r="A105" s="2">
        <f t="shared" si="14"/>
        <v>14</v>
      </c>
      <c r="B105" s="177" t="s">
        <v>78</v>
      </c>
      <c r="C105" s="178"/>
      <c r="D105" s="27" t="s">
        <v>5</v>
      </c>
      <c r="E105" s="55">
        <v>1146</v>
      </c>
      <c r="F105" s="29"/>
      <c r="G105" s="26">
        <f t="shared" si="15"/>
        <v>0</v>
      </c>
    </row>
    <row r="106" spans="1:7" ht="24.95" customHeight="1" x14ac:dyDescent="0.2">
      <c r="A106" s="2">
        <f t="shared" si="14"/>
        <v>15</v>
      </c>
      <c r="B106" s="177" t="s">
        <v>50</v>
      </c>
      <c r="C106" s="178"/>
      <c r="D106" s="27" t="s">
        <v>3</v>
      </c>
      <c r="E106" s="45">
        <v>1</v>
      </c>
      <c r="F106" s="29"/>
      <c r="G106" s="26">
        <f t="shared" si="15"/>
        <v>0</v>
      </c>
    </row>
    <row r="107" spans="1:7" ht="24.95" customHeight="1" x14ac:dyDescent="0.2">
      <c r="A107" s="2">
        <f t="shared" si="14"/>
        <v>16</v>
      </c>
      <c r="B107" s="197" t="s">
        <v>61</v>
      </c>
      <c r="C107" s="198"/>
      <c r="D107" s="101"/>
      <c r="E107" s="102"/>
      <c r="F107" s="103"/>
      <c r="G107" s="26">
        <f t="shared" si="15"/>
        <v>0</v>
      </c>
    </row>
    <row r="108" spans="1:7" ht="24.95" customHeight="1" x14ac:dyDescent="0.2">
      <c r="A108" s="2">
        <f t="shared" si="14"/>
        <v>17</v>
      </c>
      <c r="B108" s="177" t="s">
        <v>64</v>
      </c>
      <c r="C108" s="178"/>
      <c r="D108" s="27" t="s">
        <v>3</v>
      </c>
      <c r="E108" s="55">
        <v>3</v>
      </c>
      <c r="F108" s="29"/>
      <c r="G108" s="26">
        <f t="shared" si="15"/>
        <v>0</v>
      </c>
    </row>
    <row r="109" spans="1:7" ht="24.95" customHeight="1" x14ac:dyDescent="0.2">
      <c r="A109" s="2">
        <f t="shared" si="14"/>
        <v>18</v>
      </c>
      <c r="B109" s="177" t="s">
        <v>65</v>
      </c>
      <c r="C109" s="178"/>
      <c r="D109" s="27" t="s">
        <v>3</v>
      </c>
      <c r="E109" s="55">
        <v>2</v>
      </c>
      <c r="F109" s="29"/>
      <c r="G109" s="26">
        <f t="shared" si="15"/>
        <v>0</v>
      </c>
    </row>
    <row r="110" spans="1:7" ht="24.95" customHeight="1" x14ac:dyDescent="0.2">
      <c r="A110" s="2">
        <f t="shared" si="14"/>
        <v>19</v>
      </c>
      <c r="B110" s="177" t="s">
        <v>62</v>
      </c>
      <c r="C110" s="196"/>
      <c r="D110" s="27" t="s">
        <v>3</v>
      </c>
      <c r="E110" s="45">
        <v>1</v>
      </c>
      <c r="F110" s="29"/>
      <c r="G110" s="26">
        <f t="shared" si="15"/>
        <v>0</v>
      </c>
    </row>
    <row r="111" spans="1:7" ht="24.95" customHeight="1" x14ac:dyDescent="0.2">
      <c r="A111" s="30">
        <f t="shared" si="14"/>
        <v>20</v>
      </c>
      <c r="B111" s="171" t="s">
        <v>61</v>
      </c>
      <c r="C111" s="172"/>
      <c r="D111" s="36"/>
      <c r="E111" s="104"/>
      <c r="F111" s="38"/>
      <c r="G111" s="81"/>
    </row>
    <row r="112" spans="1:7" ht="24.95" customHeight="1" x14ac:dyDescent="0.2">
      <c r="A112" s="2">
        <f t="shared" si="14"/>
        <v>21</v>
      </c>
      <c r="B112" s="177" t="s">
        <v>66</v>
      </c>
      <c r="C112" s="178"/>
      <c r="D112" s="27" t="s">
        <v>2</v>
      </c>
      <c r="E112" s="105">
        <v>10</v>
      </c>
      <c r="F112" s="29"/>
      <c r="G112" s="26">
        <f>E112*F112</f>
        <v>0</v>
      </c>
    </row>
    <row r="113" spans="1:7" ht="24.95" customHeight="1" x14ac:dyDescent="0.2">
      <c r="A113" s="30">
        <f t="shared" si="14"/>
        <v>22</v>
      </c>
      <c r="B113" s="171" t="s">
        <v>61</v>
      </c>
      <c r="C113" s="172"/>
      <c r="D113" s="36"/>
      <c r="E113" s="104"/>
      <c r="F113" s="38"/>
      <c r="G113" s="81"/>
    </row>
    <row r="114" spans="1:7" ht="24.95" customHeight="1" x14ac:dyDescent="0.2">
      <c r="A114" s="30">
        <f t="shared" si="14"/>
        <v>23</v>
      </c>
      <c r="B114" s="211" t="s">
        <v>13</v>
      </c>
      <c r="C114" s="212"/>
      <c r="D114" s="41"/>
      <c r="E114" s="42"/>
      <c r="F114" s="43"/>
      <c r="G114" s="98"/>
    </row>
    <row r="115" spans="1:7" ht="24.95" customHeight="1" x14ac:dyDescent="0.2">
      <c r="A115" s="30">
        <f>A114+0.1</f>
        <v>23.1</v>
      </c>
      <c r="B115" s="171" t="s">
        <v>61</v>
      </c>
      <c r="C115" s="172"/>
      <c r="D115" s="36"/>
      <c r="E115" s="52"/>
      <c r="F115" s="38"/>
      <c r="G115" s="39"/>
    </row>
    <row r="116" spans="1:7" ht="24.95" customHeight="1" x14ac:dyDescent="0.2">
      <c r="A116" s="2">
        <f t="shared" ref="A116:A120" si="16">A115+0.1</f>
        <v>23.200000000000003</v>
      </c>
      <c r="B116" s="213" t="s">
        <v>67</v>
      </c>
      <c r="C116" s="214"/>
      <c r="D116" s="27" t="s">
        <v>3</v>
      </c>
      <c r="E116" s="55">
        <v>1</v>
      </c>
      <c r="F116" s="29"/>
      <c r="G116" s="26">
        <f t="shared" ref="G116:G117" si="17">E116*F116</f>
        <v>0</v>
      </c>
    </row>
    <row r="117" spans="1:7" ht="24.95" customHeight="1" x14ac:dyDescent="0.2">
      <c r="A117" s="2">
        <f t="shared" si="16"/>
        <v>23.300000000000004</v>
      </c>
      <c r="B117" s="213" t="s">
        <v>68</v>
      </c>
      <c r="C117" s="214"/>
      <c r="D117" s="27" t="s">
        <v>3</v>
      </c>
      <c r="E117" s="55">
        <v>2</v>
      </c>
      <c r="F117" s="29"/>
      <c r="G117" s="26">
        <f t="shared" si="17"/>
        <v>0</v>
      </c>
    </row>
    <row r="118" spans="1:7" ht="24.95" customHeight="1" x14ac:dyDescent="0.2">
      <c r="A118" s="30">
        <f t="shared" si="16"/>
        <v>23.400000000000006</v>
      </c>
      <c r="B118" s="171" t="s">
        <v>61</v>
      </c>
      <c r="C118" s="172"/>
      <c r="D118" s="36"/>
      <c r="E118" s="52"/>
      <c r="F118" s="38"/>
      <c r="G118" s="39"/>
    </row>
    <row r="119" spans="1:7" ht="24.95" customHeight="1" x14ac:dyDescent="0.2">
      <c r="A119" s="30">
        <f t="shared" si="16"/>
        <v>23.500000000000007</v>
      </c>
      <c r="B119" s="171" t="s">
        <v>61</v>
      </c>
      <c r="C119" s="172"/>
      <c r="D119" s="36"/>
      <c r="E119" s="52"/>
      <c r="F119" s="38"/>
      <c r="G119" s="39"/>
    </row>
    <row r="120" spans="1:7" ht="24.95" customHeight="1" x14ac:dyDescent="0.2">
      <c r="A120" s="30">
        <f t="shared" si="16"/>
        <v>23.600000000000009</v>
      </c>
      <c r="B120" s="171" t="s">
        <v>61</v>
      </c>
      <c r="C120" s="172"/>
      <c r="D120" s="36"/>
      <c r="E120" s="52"/>
      <c r="F120" s="38"/>
      <c r="G120" s="39"/>
    </row>
    <row r="121" spans="1:7" ht="24.95" customHeight="1" x14ac:dyDescent="0.2">
      <c r="A121" s="30">
        <f>A114+1</f>
        <v>24</v>
      </c>
      <c r="B121" s="171" t="s">
        <v>61</v>
      </c>
      <c r="C121" s="172"/>
      <c r="D121" s="36"/>
      <c r="E121" s="47"/>
      <c r="F121" s="38"/>
      <c r="G121" s="81"/>
    </row>
    <row r="122" spans="1:7" ht="24.95" customHeight="1" x14ac:dyDescent="0.2">
      <c r="A122" s="2">
        <f t="shared" si="14"/>
        <v>25</v>
      </c>
      <c r="B122" s="177" t="s">
        <v>74</v>
      </c>
      <c r="C122" s="178"/>
      <c r="D122" s="27" t="s">
        <v>3</v>
      </c>
      <c r="E122" s="45">
        <v>1</v>
      </c>
      <c r="F122" s="29"/>
      <c r="G122" s="26">
        <f>E122*F122</f>
        <v>0</v>
      </c>
    </row>
    <row r="123" spans="1:7" ht="24.95" customHeight="1" x14ac:dyDescent="0.2">
      <c r="A123" s="30">
        <f t="shared" si="14"/>
        <v>26</v>
      </c>
      <c r="B123" s="171" t="s">
        <v>61</v>
      </c>
      <c r="C123" s="172"/>
      <c r="D123" s="36"/>
      <c r="E123" s="47"/>
      <c r="F123" s="38"/>
      <c r="G123" s="81"/>
    </row>
    <row r="124" spans="1:7" ht="24.95" customHeight="1" x14ac:dyDescent="0.2">
      <c r="A124" s="30">
        <f t="shared" si="14"/>
        <v>27</v>
      </c>
      <c r="B124" s="171" t="s">
        <v>61</v>
      </c>
      <c r="C124" s="172"/>
      <c r="D124" s="62"/>
      <c r="E124" s="47"/>
      <c r="F124" s="38"/>
      <c r="G124" s="81"/>
    </row>
    <row r="125" spans="1:7" ht="24.95" customHeight="1" x14ac:dyDescent="0.2">
      <c r="A125" s="30">
        <f t="shared" si="14"/>
        <v>28</v>
      </c>
      <c r="B125" s="171" t="s">
        <v>61</v>
      </c>
      <c r="C125" s="172"/>
      <c r="D125" s="62"/>
      <c r="E125" s="47"/>
      <c r="F125" s="38"/>
      <c r="G125" s="81"/>
    </row>
    <row r="126" spans="1:7" ht="24.95" customHeight="1" x14ac:dyDescent="0.2">
      <c r="A126" s="30">
        <f t="shared" si="14"/>
        <v>29</v>
      </c>
      <c r="B126" s="171" t="s">
        <v>61</v>
      </c>
      <c r="C126" s="172"/>
      <c r="D126" s="62"/>
      <c r="E126" s="106"/>
      <c r="F126" s="38"/>
      <c r="G126" s="81"/>
    </row>
    <row r="127" spans="1:7" ht="24.95" customHeight="1" x14ac:dyDescent="0.2">
      <c r="A127" s="2">
        <f t="shared" si="14"/>
        <v>30</v>
      </c>
      <c r="B127" s="177" t="s">
        <v>80</v>
      </c>
      <c r="C127" s="178"/>
      <c r="D127" s="27" t="s">
        <v>3</v>
      </c>
      <c r="E127" s="45">
        <v>1</v>
      </c>
      <c r="F127" s="29"/>
      <c r="G127" s="26">
        <f t="shared" ref="G127:G128" si="18">E127*F127</f>
        <v>0</v>
      </c>
    </row>
    <row r="128" spans="1:7" ht="24.95" customHeight="1" x14ac:dyDescent="0.2">
      <c r="A128" s="2">
        <f t="shared" si="14"/>
        <v>31</v>
      </c>
      <c r="B128" s="177" t="s">
        <v>6</v>
      </c>
      <c r="C128" s="178"/>
      <c r="D128" s="27" t="s">
        <v>14</v>
      </c>
      <c r="E128" s="45">
        <v>1</v>
      </c>
      <c r="F128" s="29"/>
      <c r="G128" s="26">
        <f t="shared" si="18"/>
        <v>0</v>
      </c>
    </row>
    <row r="129" spans="1:7" ht="24.95" customHeight="1" x14ac:dyDescent="0.2">
      <c r="A129" s="30">
        <f t="shared" si="14"/>
        <v>32</v>
      </c>
      <c r="B129" s="171" t="s">
        <v>88</v>
      </c>
      <c r="C129" s="172"/>
      <c r="D129" s="41"/>
      <c r="E129" s="42"/>
      <c r="F129" s="43"/>
      <c r="G129" s="98"/>
    </row>
    <row r="130" spans="1:7" ht="24.95" customHeight="1" x14ac:dyDescent="0.2">
      <c r="A130" s="2">
        <f>A129+0.1</f>
        <v>32.1</v>
      </c>
      <c r="B130" s="49" t="s">
        <v>108</v>
      </c>
      <c r="C130" s="50"/>
      <c r="D130" s="27" t="s">
        <v>2</v>
      </c>
      <c r="E130" s="45">
        <v>10</v>
      </c>
      <c r="F130" s="29"/>
      <c r="G130" s="26">
        <f>E130*F130</f>
        <v>0</v>
      </c>
    </row>
    <row r="131" spans="1:7" ht="24.95" customHeight="1" x14ac:dyDescent="0.2">
      <c r="A131" s="30">
        <f>A129+1</f>
        <v>33</v>
      </c>
      <c r="B131" s="171" t="s">
        <v>61</v>
      </c>
      <c r="C131" s="172"/>
      <c r="D131" s="36"/>
      <c r="E131" s="47"/>
      <c r="F131" s="38"/>
      <c r="G131" s="81"/>
    </row>
    <row r="132" spans="1:7" ht="24.95" customHeight="1" x14ac:dyDescent="0.2">
      <c r="A132" s="2">
        <f t="shared" si="14"/>
        <v>34</v>
      </c>
      <c r="B132" s="220" t="s">
        <v>90</v>
      </c>
      <c r="C132" s="221"/>
      <c r="D132" s="27" t="s">
        <v>3</v>
      </c>
      <c r="E132" s="55">
        <v>1</v>
      </c>
      <c r="F132" s="29"/>
      <c r="G132" s="26">
        <f t="shared" ref="G132:G140" si="19">E132*F132</f>
        <v>0</v>
      </c>
    </row>
    <row r="133" spans="1:7" ht="24.95" customHeight="1" x14ac:dyDescent="0.2">
      <c r="A133" s="2">
        <f t="shared" si="14"/>
        <v>35</v>
      </c>
      <c r="B133" s="222" t="s">
        <v>87</v>
      </c>
      <c r="C133" s="223"/>
      <c r="D133" s="27" t="s">
        <v>3</v>
      </c>
      <c r="E133" s="55">
        <v>1</v>
      </c>
      <c r="F133" s="29"/>
      <c r="G133" s="26">
        <f t="shared" si="19"/>
        <v>0</v>
      </c>
    </row>
    <row r="134" spans="1:7" ht="24.95" customHeight="1" x14ac:dyDescent="0.2">
      <c r="A134" s="2">
        <f t="shared" si="14"/>
        <v>36</v>
      </c>
      <c r="B134" s="64" t="s">
        <v>19</v>
      </c>
      <c r="C134" s="65"/>
      <c r="D134" s="53" t="s">
        <v>3</v>
      </c>
      <c r="E134" s="45">
        <v>1</v>
      </c>
      <c r="F134" s="54"/>
      <c r="G134" s="26">
        <f t="shared" si="19"/>
        <v>0</v>
      </c>
    </row>
    <row r="135" spans="1:7" ht="24.95" customHeight="1" x14ac:dyDescent="0.2">
      <c r="A135" s="2">
        <f t="shared" si="14"/>
        <v>37</v>
      </c>
      <c r="B135" s="64" t="s">
        <v>21</v>
      </c>
      <c r="C135" s="65"/>
      <c r="D135" s="53" t="s">
        <v>3</v>
      </c>
      <c r="E135" s="45">
        <v>1</v>
      </c>
      <c r="F135" s="54"/>
      <c r="G135" s="26">
        <f t="shared" si="19"/>
        <v>0</v>
      </c>
    </row>
    <row r="136" spans="1:7" ht="24.95" customHeight="1" x14ac:dyDescent="0.2">
      <c r="A136" s="2">
        <f t="shared" si="14"/>
        <v>38</v>
      </c>
      <c r="B136" s="64" t="s">
        <v>18</v>
      </c>
      <c r="C136" s="65"/>
      <c r="D136" s="53" t="s">
        <v>3</v>
      </c>
      <c r="E136" s="45">
        <v>1</v>
      </c>
      <c r="F136" s="54"/>
      <c r="G136" s="26">
        <f t="shared" si="19"/>
        <v>0</v>
      </c>
    </row>
    <row r="137" spans="1:7" ht="24.95" customHeight="1" x14ac:dyDescent="0.2">
      <c r="A137" s="2">
        <f>A136+0.1</f>
        <v>38.1</v>
      </c>
      <c r="B137" s="64" t="s">
        <v>77</v>
      </c>
      <c r="C137" s="65"/>
      <c r="D137" s="53" t="s">
        <v>3</v>
      </c>
      <c r="E137" s="45">
        <v>1</v>
      </c>
      <c r="F137" s="54"/>
      <c r="G137" s="26">
        <f t="shared" si="19"/>
        <v>0</v>
      </c>
    </row>
    <row r="138" spans="1:7" ht="24.95" customHeight="1" x14ac:dyDescent="0.2">
      <c r="A138" s="2">
        <f>A136+1</f>
        <v>39</v>
      </c>
      <c r="B138" s="64" t="s">
        <v>48</v>
      </c>
      <c r="C138" s="65"/>
      <c r="D138" s="53" t="s">
        <v>3</v>
      </c>
      <c r="E138" s="45">
        <v>1</v>
      </c>
      <c r="F138" s="54"/>
      <c r="G138" s="26">
        <f t="shared" si="19"/>
        <v>0</v>
      </c>
    </row>
    <row r="139" spans="1:7" ht="24.95" customHeight="1" x14ac:dyDescent="0.2">
      <c r="A139" s="2">
        <f t="shared" si="14"/>
        <v>40</v>
      </c>
      <c r="B139" s="64" t="s">
        <v>49</v>
      </c>
      <c r="C139" s="65"/>
      <c r="D139" s="53" t="s">
        <v>3</v>
      </c>
      <c r="E139" s="45">
        <v>1</v>
      </c>
      <c r="F139" s="54"/>
      <c r="G139" s="26">
        <f t="shared" si="19"/>
        <v>0</v>
      </c>
    </row>
    <row r="140" spans="1:7" ht="24.95" customHeight="1" x14ac:dyDescent="0.2">
      <c r="A140" s="2">
        <f t="shared" si="14"/>
        <v>41</v>
      </c>
      <c r="B140" s="64" t="s">
        <v>20</v>
      </c>
      <c r="C140" s="65"/>
      <c r="D140" s="53" t="s">
        <v>2</v>
      </c>
      <c r="E140" s="45">
        <v>30</v>
      </c>
      <c r="F140" s="54"/>
      <c r="G140" s="26">
        <f t="shared" si="19"/>
        <v>0</v>
      </c>
    </row>
    <row r="141" spans="1:7" ht="24.95" customHeight="1" x14ac:dyDescent="0.2">
      <c r="A141" s="30">
        <f t="shared" si="14"/>
        <v>42</v>
      </c>
      <c r="B141" s="171" t="s">
        <v>61</v>
      </c>
      <c r="C141" s="172"/>
      <c r="D141" s="109"/>
      <c r="E141" s="47"/>
      <c r="F141" s="110"/>
      <c r="G141" s="81"/>
    </row>
    <row r="142" spans="1:7" ht="24.95" customHeight="1" x14ac:dyDescent="0.2">
      <c r="A142" s="2">
        <f t="shared" si="14"/>
        <v>43</v>
      </c>
      <c r="B142" s="64" t="s">
        <v>23</v>
      </c>
      <c r="C142" s="65"/>
      <c r="D142" s="53" t="s">
        <v>3</v>
      </c>
      <c r="E142" s="45">
        <v>1</v>
      </c>
      <c r="F142" s="54"/>
      <c r="G142" s="26">
        <f t="shared" ref="G142:G144" si="20">E142*F142</f>
        <v>0</v>
      </c>
    </row>
    <row r="143" spans="1:7" ht="24.95" customHeight="1" x14ac:dyDescent="0.2">
      <c r="A143" s="2">
        <f t="shared" si="14"/>
        <v>44</v>
      </c>
      <c r="B143" s="73" t="s">
        <v>95</v>
      </c>
      <c r="C143" s="74"/>
      <c r="D143" s="111" t="s">
        <v>14</v>
      </c>
      <c r="E143" s="45">
        <v>1</v>
      </c>
      <c r="F143" s="54"/>
      <c r="G143" s="26">
        <f t="shared" si="20"/>
        <v>0</v>
      </c>
    </row>
    <row r="144" spans="1:7" ht="24.95" customHeight="1" x14ac:dyDescent="0.2">
      <c r="A144" s="2">
        <f t="shared" si="14"/>
        <v>45</v>
      </c>
      <c r="B144" s="64" t="s">
        <v>38</v>
      </c>
      <c r="C144" s="65"/>
      <c r="D144" s="70" t="s">
        <v>14</v>
      </c>
      <c r="E144" s="45">
        <v>1</v>
      </c>
      <c r="F144" s="54"/>
      <c r="G144" s="26">
        <f t="shared" si="20"/>
        <v>0</v>
      </c>
    </row>
    <row r="145" spans="1:7" ht="24.95" customHeight="1" x14ac:dyDescent="0.2">
      <c r="A145" s="30">
        <f t="shared" si="14"/>
        <v>46</v>
      </c>
      <c r="B145" s="171" t="s">
        <v>61</v>
      </c>
      <c r="C145" s="172"/>
      <c r="D145" s="62"/>
      <c r="E145" s="47"/>
      <c r="F145" s="38"/>
      <c r="G145" s="81"/>
    </row>
    <row r="146" spans="1:7" ht="24.95" customHeight="1" x14ac:dyDescent="0.2">
      <c r="A146" s="2">
        <f t="shared" si="14"/>
        <v>47</v>
      </c>
      <c r="B146" s="49" t="s">
        <v>16</v>
      </c>
      <c r="C146" s="50"/>
      <c r="D146" s="63" t="s">
        <v>9</v>
      </c>
      <c r="E146" s="45">
        <v>2</v>
      </c>
      <c r="F146" s="29"/>
      <c r="G146" s="26">
        <f>E146*F146</f>
        <v>0</v>
      </c>
    </row>
    <row r="147" spans="1:7" ht="24.95" customHeight="1" x14ac:dyDescent="0.2">
      <c r="A147" s="30">
        <f t="shared" si="14"/>
        <v>48</v>
      </c>
      <c r="B147" s="171" t="s">
        <v>61</v>
      </c>
      <c r="C147" s="172"/>
      <c r="D147" s="62"/>
      <c r="E147" s="47"/>
      <c r="F147" s="71"/>
      <c r="G147" s="72"/>
    </row>
    <row r="148" spans="1:7" ht="24.95" customHeight="1" x14ac:dyDescent="0.2">
      <c r="A148" s="30">
        <f t="shared" si="14"/>
        <v>49</v>
      </c>
      <c r="B148" s="171" t="s">
        <v>61</v>
      </c>
      <c r="C148" s="172"/>
      <c r="D148" s="62"/>
      <c r="E148" s="47"/>
      <c r="F148" s="71"/>
      <c r="G148" s="72"/>
    </row>
    <row r="149" spans="1:7" ht="24.95" customHeight="1" x14ac:dyDescent="0.2">
      <c r="A149" s="30">
        <f t="shared" si="14"/>
        <v>50</v>
      </c>
      <c r="B149" s="171" t="s">
        <v>61</v>
      </c>
      <c r="C149" s="172"/>
      <c r="D149" s="62"/>
      <c r="E149" s="47"/>
      <c r="F149" s="71"/>
      <c r="G149" s="72"/>
    </row>
    <row r="150" spans="1:7" ht="24.95" customHeight="1" x14ac:dyDescent="0.2">
      <c r="A150" s="2">
        <f t="shared" si="14"/>
        <v>51</v>
      </c>
      <c r="B150" s="49" t="s">
        <v>51</v>
      </c>
      <c r="C150" s="50"/>
      <c r="D150" s="63" t="s">
        <v>5</v>
      </c>
      <c r="E150" s="51">
        <v>573</v>
      </c>
      <c r="F150" s="29"/>
      <c r="G150" s="26">
        <f>E150*F150</f>
        <v>0</v>
      </c>
    </row>
    <row r="151" spans="1:7" ht="24.95" customHeight="1" x14ac:dyDescent="0.2">
      <c r="A151" s="30">
        <f t="shared" si="14"/>
        <v>52</v>
      </c>
      <c r="B151" s="171" t="s">
        <v>61</v>
      </c>
      <c r="C151" s="172"/>
      <c r="D151" s="62"/>
      <c r="E151" s="47"/>
      <c r="F151" s="38"/>
      <c r="G151" s="81"/>
    </row>
    <row r="152" spans="1:7" ht="24.95" customHeight="1" x14ac:dyDescent="0.2">
      <c r="A152" s="30">
        <f t="shared" si="14"/>
        <v>53</v>
      </c>
      <c r="B152" s="171" t="s">
        <v>61</v>
      </c>
      <c r="C152" s="172"/>
      <c r="D152" s="109"/>
      <c r="E152" s="47"/>
      <c r="F152" s="78"/>
      <c r="G152" s="79"/>
    </row>
    <row r="153" spans="1:7" ht="24.95" customHeight="1" x14ac:dyDescent="0.2">
      <c r="A153" s="2">
        <f t="shared" si="14"/>
        <v>54</v>
      </c>
      <c r="B153" s="194" t="s">
        <v>85</v>
      </c>
      <c r="C153" s="195"/>
      <c r="D153" s="111" t="s">
        <v>3</v>
      </c>
      <c r="E153" s="112">
        <v>1</v>
      </c>
      <c r="F153" s="75"/>
      <c r="G153" s="26">
        <f>E153*F153</f>
        <v>0</v>
      </c>
    </row>
    <row r="154" spans="1:7" ht="24.95" customHeight="1" x14ac:dyDescent="0.2">
      <c r="A154" s="30">
        <f t="shared" ref="A154:A159" si="21">A153+1</f>
        <v>55</v>
      </c>
      <c r="B154" s="171" t="s">
        <v>61</v>
      </c>
      <c r="C154" s="172"/>
      <c r="D154" s="76"/>
      <c r="E154" s="77"/>
      <c r="F154" s="80"/>
      <c r="G154" s="82"/>
    </row>
    <row r="155" spans="1:7" ht="24.95" customHeight="1" x14ac:dyDescent="0.2">
      <c r="A155" s="30">
        <f t="shared" si="21"/>
        <v>56</v>
      </c>
      <c r="B155" s="171" t="s">
        <v>61</v>
      </c>
      <c r="C155" s="172"/>
      <c r="D155" s="76"/>
      <c r="E155" s="77"/>
      <c r="F155" s="80"/>
      <c r="G155" s="82"/>
    </row>
    <row r="156" spans="1:7" ht="24.95" customHeight="1" x14ac:dyDescent="0.2">
      <c r="A156" s="30">
        <f t="shared" si="21"/>
        <v>57</v>
      </c>
      <c r="B156" s="171" t="s">
        <v>61</v>
      </c>
      <c r="C156" s="172"/>
      <c r="D156" s="76"/>
      <c r="E156" s="77"/>
      <c r="F156" s="80"/>
      <c r="G156" s="82"/>
    </row>
    <row r="157" spans="1:7" ht="24.95" customHeight="1" x14ac:dyDescent="0.2">
      <c r="A157" s="2">
        <f t="shared" si="21"/>
        <v>58</v>
      </c>
      <c r="B157" s="177" t="s">
        <v>91</v>
      </c>
      <c r="C157" s="178"/>
      <c r="D157" s="111" t="s">
        <v>14</v>
      </c>
      <c r="E157" s="112">
        <v>1</v>
      </c>
      <c r="F157" s="75"/>
      <c r="G157" s="26">
        <f>E157*F157</f>
        <v>0</v>
      </c>
    </row>
    <row r="158" spans="1:7" ht="24.95" customHeight="1" x14ac:dyDescent="0.2">
      <c r="A158" s="30">
        <f t="shared" si="21"/>
        <v>59</v>
      </c>
      <c r="B158" s="171" t="s">
        <v>61</v>
      </c>
      <c r="C158" s="172"/>
      <c r="D158" s="76"/>
      <c r="E158" s="77"/>
      <c r="F158" s="78"/>
      <c r="G158" s="81"/>
    </row>
    <row r="159" spans="1:7" ht="24.95" customHeight="1" thickBot="1" x14ac:dyDescent="0.25">
      <c r="A159" s="30">
        <f t="shared" si="21"/>
        <v>60</v>
      </c>
      <c r="B159" s="171" t="s">
        <v>61</v>
      </c>
      <c r="C159" s="172"/>
      <c r="D159" s="76"/>
      <c r="E159" s="77"/>
      <c r="F159" s="80"/>
      <c r="G159" s="82"/>
    </row>
    <row r="160" spans="1:7" ht="24.95" customHeight="1" thickBot="1" x14ac:dyDescent="0.25">
      <c r="A160" s="113"/>
      <c r="B160" s="189" t="s">
        <v>60</v>
      </c>
      <c r="C160" s="163"/>
      <c r="D160" s="163"/>
      <c r="E160" s="163"/>
      <c r="F160" s="164"/>
      <c r="G160" s="114">
        <f>SUM(G88:G159)</f>
        <v>0</v>
      </c>
    </row>
    <row r="161" spans="1:7" ht="24.95" customHeight="1" x14ac:dyDescent="0.2">
      <c r="A161" s="115">
        <f>MAX(A88:A160)+1</f>
        <v>61</v>
      </c>
      <c r="B161" s="165" t="s">
        <v>7</v>
      </c>
      <c r="C161" s="166"/>
      <c r="D161" s="87" t="s">
        <v>14</v>
      </c>
      <c r="E161" s="88">
        <v>1</v>
      </c>
      <c r="F161" s="116"/>
      <c r="G161" s="26">
        <f t="shared" ref="G161:G162" si="22">E161*F161</f>
        <v>0</v>
      </c>
    </row>
    <row r="162" spans="1:7" ht="24.95" customHeight="1" thickBot="1" x14ac:dyDescent="0.25">
      <c r="A162" s="118">
        <f>A161+1</f>
        <v>62</v>
      </c>
      <c r="B162" s="119" t="s">
        <v>26</v>
      </c>
      <c r="C162" s="120"/>
      <c r="D162" s="70" t="s">
        <v>14</v>
      </c>
      <c r="E162" s="91">
        <v>1</v>
      </c>
      <c r="F162" s="92"/>
      <c r="G162" s="93">
        <f t="shared" si="22"/>
        <v>0</v>
      </c>
    </row>
    <row r="163" spans="1:7" ht="33.950000000000003" customHeight="1" x14ac:dyDescent="0.2">
      <c r="A163" s="1"/>
      <c r="B163" s="167" t="s">
        <v>115</v>
      </c>
      <c r="C163" s="167"/>
      <c r="D163" s="167"/>
      <c r="E163" s="167"/>
      <c r="F163" s="94"/>
      <c r="G163" s="95">
        <f>G160+G161+G162</f>
        <v>0</v>
      </c>
    </row>
    <row r="164" spans="1:7" ht="33.950000000000003" customHeight="1" x14ac:dyDescent="0.2">
      <c r="A164" s="2">
        <f>MAX(A99:A162)+1</f>
        <v>63</v>
      </c>
      <c r="B164" s="183" t="s">
        <v>22</v>
      </c>
      <c r="C164" s="183"/>
      <c r="D164" s="183"/>
      <c r="E164" s="183"/>
      <c r="F164" s="127">
        <v>0.1</v>
      </c>
      <c r="G164" s="97">
        <f>G163*F164</f>
        <v>0</v>
      </c>
    </row>
    <row r="165" spans="1:7" ht="33.950000000000003" customHeight="1" x14ac:dyDescent="0.2">
      <c r="A165" s="147"/>
      <c r="B165" s="184" t="s">
        <v>116</v>
      </c>
      <c r="C165" s="184"/>
      <c r="D165" s="184"/>
      <c r="E165" s="184"/>
      <c r="F165" s="148"/>
      <c r="G165" s="218">
        <f>G163+G164</f>
        <v>0</v>
      </c>
    </row>
    <row r="166" spans="1:7" ht="9.9499999999999993" customHeight="1" x14ac:dyDescent="0.2">
      <c r="A166" s="155"/>
      <c r="B166" s="156"/>
      <c r="C166" s="156"/>
      <c r="D166" s="156"/>
      <c r="E166" s="156"/>
      <c r="F166" s="160"/>
      <c r="G166" s="219"/>
    </row>
    <row r="167" spans="1:7" ht="36" customHeight="1" thickBot="1" x14ac:dyDescent="0.25">
      <c r="A167" s="150" t="s">
        <v>8</v>
      </c>
      <c r="B167" s="185" t="s">
        <v>0</v>
      </c>
      <c r="C167" s="186"/>
      <c r="D167" s="151" t="s">
        <v>40</v>
      </c>
      <c r="E167" s="152" t="s">
        <v>1</v>
      </c>
      <c r="F167" s="161" t="s">
        <v>41</v>
      </c>
      <c r="G167" s="154" t="s">
        <v>10</v>
      </c>
    </row>
    <row r="168" spans="1:7" ht="27" customHeight="1" thickBot="1" x14ac:dyDescent="0.25">
      <c r="A168" s="17" t="s">
        <v>109</v>
      </c>
      <c r="B168" s="18"/>
      <c r="C168" s="19"/>
      <c r="D168" s="18"/>
      <c r="E168" s="18"/>
      <c r="F168" s="18"/>
      <c r="G168" s="21"/>
    </row>
    <row r="169" spans="1:7" ht="24.95" customHeight="1" x14ac:dyDescent="0.2">
      <c r="A169" s="22">
        <v>1</v>
      </c>
      <c r="B169" s="187" t="s">
        <v>4</v>
      </c>
      <c r="C169" s="188"/>
      <c r="D169" s="23" t="s">
        <v>5</v>
      </c>
      <c r="E169" s="24">
        <v>386</v>
      </c>
      <c r="F169" s="25"/>
      <c r="G169" s="26">
        <f t="shared" ref="G169:G173" si="23">E169*F169</f>
        <v>0</v>
      </c>
    </row>
    <row r="170" spans="1:7" ht="24.95" customHeight="1" x14ac:dyDescent="0.2">
      <c r="A170" s="2">
        <f>A169+1</f>
        <v>2</v>
      </c>
      <c r="B170" s="177" t="s">
        <v>43</v>
      </c>
      <c r="C170" s="178"/>
      <c r="D170" s="27" t="s">
        <v>2</v>
      </c>
      <c r="E170" s="224">
        <v>59</v>
      </c>
      <c r="F170" s="29"/>
      <c r="G170" s="26">
        <f t="shared" si="23"/>
        <v>0</v>
      </c>
    </row>
    <row r="171" spans="1:7" ht="24.95" customHeight="1" x14ac:dyDescent="0.2">
      <c r="A171" s="2">
        <f t="shared" ref="A171:A234" si="24">A170+1</f>
        <v>3</v>
      </c>
      <c r="B171" s="177" t="s">
        <v>44</v>
      </c>
      <c r="C171" s="178"/>
      <c r="D171" s="27" t="s">
        <v>3</v>
      </c>
      <c r="E171" s="51">
        <v>2</v>
      </c>
      <c r="F171" s="29"/>
      <c r="G171" s="26">
        <f t="shared" si="23"/>
        <v>0</v>
      </c>
    </row>
    <row r="172" spans="1:7" ht="24.95" customHeight="1" x14ac:dyDescent="0.2">
      <c r="A172" s="2">
        <f t="shared" si="24"/>
        <v>4</v>
      </c>
      <c r="B172" s="177" t="s">
        <v>75</v>
      </c>
      <c r="C172" s="178"/>
      <c r="D172" s="27" t="s">
        <v>3</v>
      </c>
      <c r="E172" s="51">
        <v>2</v>
      </c>
      <c r="F172" s="29"/>
      <c r="G172" s="26">
        <f t="shared" si="23"/>
        <v>0</v>
      </c>
    </row>
    <row r="173" spans="1:7" ht="24.95" customHeight="1" x14ac:dyDescent="0.2">
      <c r="A173" s="2">
        <f t="shared" si="24"/>
        <v>5</v>
      </c>
      <c r="B173" s="177" t="s">
        <v>12</v>
      </c>
      <c r="C173" s="178"/>
      <c r="D173" s="27" t="s">
        <v>3</v>
      </c>
      <c r="E173" s="51">
        <v>2</v>
      </c>
      <c r="F173" s="29"/>
      <c r="G173" s="26">
        <f t="shared" si="23"/>
        <v>0</v>
      </c>
    </row>
    <row r="174" spans="1:7" ht="24.95" customHeight="1" x14ac:dyDescent="0.2">
      <c r="A174" s="30">
        <f t="shared" si="24"/>
        <v>6</v>
      </c>
      <c r="B174" s="171" t="s">
        <v>55</v>
      </c>
      <c r="C174" s="172"/>
      <c r="D174" s="41"/>
      <c r="E174" s="42"/>
      <c r="F174" s="43"/>
      <c r="G174" s="122"/>
    </row>
    <row r="175" spans="1:7" ht="24.95" customHeight="1" x14ac:dyDescent="0.2">
      <c r="A175" s="2">
        <f>A174+0.1</f>
        <v>6.1</v>
      </c>
      <c r="B175" s="49" t="s">
        <v>56</v>
      </c>
      <c r="C175" s="50"/>
      <c r="D175" s="27" t="s">
        <v>9</v>
      </c>
      <c r="E175" s="123">
        <v>0.3</v>
      </c>
      <c r="F175" s="29"/>
      <c r="G175" s="26">
        <f>E175*F175</f>
        <v>0</v>
      </c>
    </row>
    <row r="176" spans="1:7" ht="24.95" customHeight="1" x14ac:dyDescent="0.2">
      <c r="A176" s="30">
        <f>A175+0.1</f>
        <v>6.1999999999999993</v>
      </c>
      <c r="B176" s="171" t="s">
        <v>61</v>
      </c>
      <c r="C176" s="172"/>
      <c r="D176" s="41"/>
      <c r="E176" s="124"/>
      <c r="F176" s="43"/>
      <c r="G176" s="122"/>
    </row>
    <row r="177" spans="1:7" ht="24.95" customHeight="1" x14ac:dyDescent="0.2">
      <c r="A177" s="30">
        <f>A174+1</f>
        <v>7</v>
      </c>
      <c r="B177" s="171" t="s">
        <v>58</v>
      </c>
      <c r="C177" s="172"/>
      <c r="D177" s="41"/>
      <c r="E177" s="42"/>
      <c r="F177" s="43"/>
      <c r="G177" s="122"/>
    </row>
    <row r="178" spans="1:7" ht="24.95" customHeight="1" x14ac:dyDescent="0.2">
      <c r="A178" s="2">
        <f>A177+0.1</f>
        <v>7.1</v>
      </c>
      <c r="B178" s="177" t="s">
        <v>56</v>
      </c>
      <c r="C178" s="178"/>
      <c r="D178" s="27" t="s">
        <v>3</v>
      </c>
      <c r="E178" s="45">
        <v>1</v>
      </c>
      <c r="F178" s="46"/>
      <c r="G178" s="26">
        <f>E178*F178</f>
        <v>0</v>
      </c>
    </row>
    <row r="179" spans="1:7" ht="24.95" customHeight="1" x14ac:dyDescent="0.2">
      <c r="A179" s="30">
        <f>A178+0.1</f>
        <v>7.1999999999999993</v>
      </c>
      <c r="B179" s="171" t="s">
        <v>61</v>
      </c>
      <c r="C179" s="172"/>
      <c r="D179" s="36"/>
      <c r="E179" s="47"/>
      <c r="F179" s="48"/>
      <c r="G179" s="79"/>
    </row>
    <row r="180" spans="1:7" ht="24.95" customHeight="1" x14ac:dyDescent="0.2">
      <c r="A180" s="2">
        <f>A177+1</f>
        <v>8</v>
      </c>
      <c r="B180" s="177" t="s">
        <v>31</v>
      </c>
      <c r="C180" s="178"/>
      <c r="D180" s="27" t="s">
        <v>3</v>
      </c>
      <c r="E180" s="45">
        <v>1</v>
      </c>
      <c r="F180" s="46"/>
      <c r="G180" s="26">
        <f>E180*F180</f>
        <v>0</v>
      </c>
    </row>
    <row r="181" spans="1:7" ht="24.95" customHeight="1" x14ac:dyDescent="0.2">
      <c r="A181" s="2">
        <f t="shared" si="24"/>
        <v>9</v>
      </c>
      <c r="B181" s="192" t="s">
        <v>27</v>
      </c>
      <c r="C181" s="193"/>
      <c r="D181" s="27" t="s">
        <v>3</v>
      </c>
      <c r="E181" s="45">
        <v>1</v>
      </c>
      <c r="F181" s="46"/>
      <c r="G181" s="26">
        <f>E181*F181</f>
        <v>0</v>
      </c>
    </row>
    <row r="182" spans="1:7" ht="24.95" customHeight="1" x14ac:dyDescent="0.2">
      <c r="A182" s="30">
        <f t="shared" si="24"/>
        <v>10</v>
      </c>
      <c r="B182" s="171" t="s">
        <v>61</v>
      </c>
      <c r="C182" s="172"/>
      <c r="D182" s="36"/>
      <c r="E182" s="47"/>
      <c r="F182" s="48"/>
      <c r="G182" s="79"/>
    </row>
    <row r="183" spans="1:7" ht="24.95" customHeight="1" x14ac:dyDescent="0.2">
      <c r="A183" s="2">
        <f t="shared" si="24"/>
        <v>11</v>
      </c>
      <c r="B183" s="49" t="s">
        <v>25</v>
      </c>
      <c r="C183" s="50"/>
      <c r="D183" s="27" t="s">
        <v>2</v>
      </c>
      <c r="E183" s="51">
        <v>35</v>
      </c>
      <c r="F183" s="46"/>
      <c r="G183" s="26">
        <f>E183*F183</f>
        <v>0</v>
      </c>
    </row>
    <row r="184" spans="1:7" ht="24.95" customHeight="1" x14ac:dyDescent="0.2">
      <c r="A184" s="30">
        <f t="shared" si="24"/>
        <v>12</v>
      </c>
      <c r="B184" s="171" t="s">
        <v>61</v>
      </c>
      <c r="C184" s="172"/>
      <c r="D184" s="36"/>
      <c r="E184" s="52"/>
      <c r="F184" s="38"/>
      <c r="G184" s="79"/>
    </row>
    <row r="185" spans="1:7" ht="24.95" customHeight="1" x14ac:dyDescent="0.2">
      <c r="A185" s="2">
        <f t="shared" si="24"/>
        <v>13</v>
      </c>
      <c r="B185" s="181" t="s">
        <v>81</v>
      </c>
      <c r="C185" s="182"/>
      <c r="D185" s="53" t="s">
        <v>5</v>
      </c>
      <c r="E185" s="51">
        <v>386</v>
      </c>
      <c r="F185" s="54"/>
      <c r="G185" s="26">
        <f>E185*F185</f>
        <v>0</v>
      </c>
    </row>
    <row r="186" spans="1:7" ht="24.95" customHeight="1" x14ac:dyDescent="0.2">
      <c r="A186" s="30">
        <f t="shared" si="24"/>
        <v>14</v>
      </c>
      <c r="B186" s="171" t="s">
        <v>61</v>
      </c>
      <c r="C186" s="172"/>
      <c r="D186" s="36"/>
      <c r="E186" s="52"/>
      <c r="F186" s="38"/>
      <c r="G186" s="79"/>
    </row>
    <row r="187" spans="1:7" ht="24.95" customHeight="1" x14ac:dyDescent="0.2">
      <c r="A187" s="30">
        <f t="shared" si="24"/>
        <v>15</v>
      </c>
      <c r="B187" s="171" t="s">
        <v>61</v>
      </c>
      <c r="C187" s="172"/>
      <c r="D187" s="36"/>
      <c r="E187" s="47"/>
      <c r="F187" s="38"/>
      <c r="G187" s="79"/>
    </row>
    <row r="188" spans="1:7" ht="24.95" customHeight="1" x14ac:dyDescent="0.2">
      <c r="A188" s="2">
        <f t="shared" si="24"/>
        <v>16</v>
      </c>
      <c r="B188" s="49" t="s">
        <v>24</v>
      </c>
      <c r="C188" s="50"/>
      <c r="D188" s="27" t="s">
        <v>3</v>
      </c>
      <c r="E188" s="45">
        <v>1</v>
      </c>
      <c r="F188" s="29"/>
      <c r="G188" s="26">
        <f t="shared" ref="G188:G193" si="25">E188*F188</f>
        <v>0</v>
      </c>
    </row>
    <row r="189" spans="1:7" ht="24.95" customHeight="1" x14ac:dyDescent="0.2">
      <c r="A189" s="2">
        <f t="shared" si="24"/>
        <v>17</v>
      </c>
      <c r="B189" s="177" t="s">
        <v>32</v>
      </c>
      <c r="C189" s="178"/>
      <c r="D189" s="27" t="s">
        <v>3</v>
      </c>
      <c r="E189" s="55">
        <v>3</v>
      </c>
      <c r="F189" s="29"/>
      <c r="G189" s="26">
        <f t="shared" si="25"/>
        <v>0</v>
      </c>
    </row>
    <row r="190" spans="1:7" ht="24.95" customHeight="1" x14ac:dyDescent="0.2">
      <c r="A190" s="2">
        <f t="shared" si="24"/>
        <v>18</v>
      </c>
      <c r="B190" s="177" t="s">
        <v>33</v>
      </c>
      <c r="C190" s="178"/>
      <c r="D190" s="27" t="s">
        <v>3</v>
      </c>
      <c r="E190" s="55">
        <v>2</v>
      </c>
      <c r="F190" s="29"/>
      <c r="G190" s="26">
        <f t="shared" si="25"/>
        <v>0</v>
      </c>
    </row>
    <row r="191" spans="1:7" ht="24.95" customHeight="1" x14ac:dyDescent="0.2">
      <c r="A191" s="2">
        <f t="shared" si="24"/>
        <v>19</v>
      </c>
      <c r="B191" s="177" t="s">
        <v>34</v>
      </c>
      <c r="C191" s="178"/>
      <c r="D191" s="27" t="s">
        <v>3</v>
      </c>
      <c r="E191" s="45">
        <v>1</v>
      </c>
      <c r="F191" s="29"/>
      <c r="G191" s="26">
        <f t="shared" si="25"/>
        <v>0</v>
      </c>
    </row>
    <row r="192" spans="1:7" ht="24.95" customHeight="1" x14ac:dyDescent="0.2">
      <c r="A192" s="2">
        <f t="shared" si="24"/>
        <v>20</v>
      </c>
      <c r="B192" s="209" t="s">
        <v>35</v>
      </c>
      <c r="C192" s="210"/>
      <c r="D192" s="27" t="s">
        <v>2</v>
      </c>
      <c r="E192" s="56">
        <v>5</v>
      </c>
      <c r="F192" s="29"/>
      <c r="G192" s="26">
        <f t="shared" si="25"/>
        <v>0</v>
      </c>
    </row>
    <row r="193" spans="1:7" ht="24.95" customHeight="1" x14ac:dyDescent="0.2">
      <c r="A193" s="2">
        <f t="shared" si="24"/>
        <v>21</v>
      </c>
      <c r="B193" s="177" t="s">
        <v>45</v>
      </c>
      <c r="C193" s="178"/>
      <c r="D193" s="27" t="s">
        <v>2</v>
      </c>
      <c r="E193" s="105">
        <v>10</v>
      </c>
      <c r="F193" s="29"/>
      <c r="G193" s="26">
        <f t="shared" si="25"/>
        <v>0</v>
      </c>
    </row>
    <row r="194" spans="1:7" ht="24.95" customHeight="1" x14ac:dyDescent="0.2">
      <c r="A194" s="30">
        <f t="shared" si="24"/>
        <v>22</v>
      </c>
      <c r="B194" s="171" t="s">
        <v>61</v>
      </c>
      <c r="C194" s="172"/>
      <c r="D194" s="36"/>
      <c r="E194" s="47"/>
      <c r="F194" s="38"/>
      <c r="G194" s="79"/>
    </row>
    <row r="195" spans="1:7" ht="24.95" customHeight="1" x14ac:dyDescent="0.2">
      <c r="A195" s="30">
        <f t="shared" si="24"/>
        <v>23</v>
      </c>
      <c r="B195" s="211" t="s">
        <v>13</v>
      </c>
      <c r="C195" s="212"/>
      <c r="D195" s="41"/>
      <c r="E195" s="42"/>
      <c r="F195" s="43"/>
      <c r="G195" s="122"/>
    </row>
    <row r="196" spans="1:7" ht="24.95" customHeight="1" x14ac:dyDescent="0.2">
      <c r="A196" s="2">
        <f>A195+0.1</f>
        <v>23.1</v>
      </c>
      <c r="B196" s="213" t="s">
        <v>52</v>
      </c>
      <c r="C196" s="214"/>
      <c r="D196" s="27" t="s">
        <v>3</v>
      </c>
      <c r="E196" s="55">
        <v>2</v>
      </c>
      <c r="F196" s="29"/>
      <c r="G196" s="26">
        <f>E196*F196</f>
        <v>0</v>
      </c>
    </row>
    <row r="197" spans="1:7" ht="24.95" customHeight="1" x14ac:dyDescent="0.2">
      <c r="A197" s="30">
        <f t="shared" ref="A197:A201" si="26">A196+0.1</f>
        <v>23.200000000000003</v>
      </c>
      <c r="B197" s="171" t="s">
        <v>61</v>
      </c>
      <c r="C197" s="172"/>
      <c r="D197" s="36"/>
      <c r="E197" s="52"/>
      <c r="F197" s="38"/>
      <c r="G197" s="39"/>
    </row>
    <row r="198" spans="1:7" ht="24.95" customHeight="1" x14ac:dyDescent="0.2">
      <c r="A198" s="2">
        <f t="shared" si="26"/>
        <v>23.300000000000004</v>
      </c>
      <c r="B198" s="213" t="s">
        <v>53</v>
      </c>
      <c r="C198" s="214"/>
      <c r="D198" s="27" t="s">
        <v>3</v>
      </c>
      <c r="E198" s="55">
        <v>1</v>
      </c>
      <c r="F198" s="29"/>
      <c r="G198" s="26">
        <f t="shared" ref="G198:G199" si="27">E198*F198</f>
        <v>0</v>
      </c>
    </row>
    <row r="199" spans="1:7" ht="24.95" customHeight="1" x14ac:dyDescent="0.2">
      <c r="A199" s="2">
        <f t="shared" si="26"/>
        <v>23.400000000000006</v>
      </c>
      <c r="B199" s="213" t="s">
        <v>54</v>
      </c>
      <c r="C199" s="214"/>
      <c r="D199" s="27" t="s">
        <v>3</v>
      </c>
      <c r="E199" s="55">
        <v>1</v>
      </c>
      <c r="F199" s="29"/>
      <c r="G199" s="26">
        <f t="shared" si="27"/>
        <v>0</v>
      </c>
    </row>
    <row r="200" spans="1:7" ht="24.95" customHeight="1" x14ac:dyDescent="0.2">
      <c r="A200" s="30">
        <f t="shared" si="26"/>
        <v>23.500000000000007</v>
      </c>
      <c r="B200" s="171" t="s">
        <v>61</v>
      </c>
      <c r="C200" s="172"/>
      <c r="D200" s="36"/>
      <c r="E200" s="52"/>
      <c r="F200" s="38"/>
      <c r="G200" s="39"/>
    </row>
    <row r="201" spans="1:7" ht="24.95" customHeight="1" x14ac:dyDescent="0.2">
      <c r="A201" s="30">
        <f t="shared" si="26"/>
        <v>23.600000000000009</v>
      </c>
      <c r="B201" s="171" t="s">
        <v>61</v>
      </c>
      <c r="C201" s="172"/>
      <c r="D201" s="36"/>
      <c r="E201" s="52"/>
      <c r="F201" s="38"/>
      <c r="G201" s="39"/>
    </row>
    <row r="202" spans="1:7" ht="24.95" customHeight="1" x14ac:dyDescent="0.2">
      <c r="A202" s="2">
        <f>A195+1</f>
        <v>24</v>
      </c>
      <c r="B202" s="209" t="s">
        <v>37</v>
      </c>
      <c r="C202" s="210"/>
      <c r="D202" s="27" t="s">
        <v>3</v>
      </c>
      <c r="E202" s="45">
        <v>1</v>
      </c>
      <c r="F202" s="29"/>
      <c r="G202" s="26">
        <f t="shared" ref="G202:G205" si="28">E202*F202</f>
        <v>0</v>
      </c>
    </row>
    <row r="203" spans="1:7" ht="24.95" customHeight="1" x14ac:dyDescent="0.2">
      <c r="A203" s="2">
        <f t="shared" si="24"/>
        <v>25</v>
      </c>
      <c r="B203" s="177" t="s">
        <v>73</v>
      </c>
      <c r="C203" s="178"/>
      <c r="D203" s="27" t="s">
        <v>3</v>
      </c>
      <c r="E203" s="45">
        <v>1</v>
      </c>
      <c r="F203" s="29"/>
      <c r="G203" s="26">
        <f t="shared" si="28"/>
        <v>0</v>
      </c>
    </row>
    <row r="204" spans="1:7" ht="24.95" customHeight="1" x14ac:dyDescent="0.2">
      <c r="A204" s="2">
        <f t="shared" si="24"/>
        <v>26</v>
      </c>
      <c r="B204" s="177" t="s">
        <v>36</v>
      </c>
      <c r="C204" s="178"/>
      <c r="D204" s="27" t="s">
        <v>3</v>
      </c>
      <c r="E204" s="45">
        <v>2</v>
      </c>
      <c r="F204" s="29"/>
      <c r="G204" s="26">
        <f t="shared" si="28"/>
        <v>0</v>
      </c>
    </row>
    <row r="205" spans="1:7" ht="24.95" customHeight="1" x14ac:dyDescent="0.2">
      <c r="A205" s="2">
        <f t="shared" si="24"/>
        <v>27</v>
      </c>
      <c r="B205" s="215" t="s">
        <v>93</v>
      </c>
      <c r="C205" s="216"/>
      <c r="D205" s="217" t="s">
        <v>3</v>
      </c>
      <c r="E205" s="45">
        <v>1</v>
      </c>
      <c r="F205" s="29"/>
      <c r="G205" s="26">
        <f t="shared" si="28"/>
        <v>0</v>
      </c>
    </row>
    <row r="206" spans="1:7" ht="24.95" customHeight="1" x14ac:dyDescent="0.2">
      <c r="A206" s="30">
        <f t="shared" si="24"/>
        <v>28</v>
      </c>
      <c r="B206" s="175" t="s">
        <v>61</v>
      </c>
      <c r="C206" s="176"/>
      <c r="D206" s="62"/>
      <c r="E206" s="47"/>
      <c r="F206" s="38"/>
      <c r="G206" s="79"/>
    </row>
    <row r="207" spans="1:7" ht="24.95" customHeight="1" x14ac:dyDescent="0.2">
      <c r="A207" s="2">
        <f t="shared" si="24"/>
        <v>29</v>
      </c>
      <c r="B207" s="177" t="s">
        <v>15</v>
      </c>
      <c r="C207" s="178"/>
      <c r="D207" s="63" t="s">
        <v>3</v>
      </c>
      <c r="E207" s="51">
        <v>1</v>
      </c>
      <c r="F207" s="29"/>
      <c r="G207" s="26">
        <f t="shared" ref="G207:G209" si="29">E207*F207</f>
        <v>0</v>
      </c>
    </row>
    <row r="208" spans="1:7" ht="24.95" customHeight="1" x14ac:dyDescent="0.2">
      <c r="A208" s="2">
        <f t="shared" si="24"/>
        <v>30</v>
      </c>
      <c r="B208" s="177" t="s">
        <v>39</v>
      </c>
      <c r="C208" s="178"/>
      <c r="D208" s="27" t="s">
        <v>3</v>
      </c>
      <c r="E208" s="45">
        <v>1</v>
      </c>
      <c r="F208" s="29"/>
      <c r="G208" s="26">
        <f t="shared" si="29"/>
        <v>0</v>
      </c>
    </row>
    <row r="209" spans="1:7" ht="24.95" customHeight="1" x14ac:dyDescent="0.2">
      <c r="A209" s="2">
        <f t="shared" si="24"/>
        <v>31</v>
      </c>
      <c r="B209" s="177" t="s">
        <v>6</v>
      </c>
      <c r="C209" s="178"/>
      <c r="D209" s="27" t="s">
        <v>14</v>
      </c>
      <c r="E209" s="45">
        <v>1</v>
      </c>
      <c r="F209" s="29"/>
      <c r="G209" s="26">
        <f t="shared" si="29"/>
        <v>0</v>
      </c>
    </row>
    <row r="210" spans="1:7" ht="24.95" customHeight="1" x14ac:dyDescent="0.2">
      <c r="A210" s="30">
        <f t="shared" si="24"/>
        <v>32</v>
      </c>
      <c r="B210" s="171" t="s">
        <v>88</v>
      </c>
      <c r="C210" s="172"/>
      <c r="D210" s="41"/>
      <c r="E210" s="42"/>
      <c r="F210" s="43"/>
      <c r="G210" s="122"/>
    </row>
    <row r="211" spans="1:7" ht="24.95" customHeight="1" x14ac:dyDescent="0.2">
      <c r="A211" s="2">
        <f>A210+0.1</f>
        <v>32.1</v>
      </c>
      <c r="B211" s="49" t="s">
        <v>106</v>
      </c>
      <c r="C211" s="50"/>
      <c r="D211" s="27" t="s">
        <v>2</v>
      </c>
      <c r="E211" s="45">
        <v>10</v>
      </c>
      <c r="F211" s="29"/>
      <c r="G211" s="26">
        <f>E211*F211</f>
        <v>0</v>
      </c>
    </row>
    <row r="212" spans="1:7" ht="24.95" customHeight="1" x14ac:dyDescent="0.2">
      <c r="A212" s="30">
        <f>A210+1</f>
        <v>33</v>
      </c>
      <c r="B212" s="171" t="s">
        <v>61</v>
      </c>
      <c r="C212" s="172"/>
      <c r="D212" s="36"/>
      <c r="E212" s="47"/>
      <c r="F212" s="38"/>
      <c r="G212" s="79"/>
    </row>
    <row r="213" spans="1:7" ht="24.95" customHeight="1" x14ac:dyDescent="0.2">
      <c r="A213" s="2">
        <f t="shared" si="24"/>
        <v>34</v>
      </c>
      <c r="B213" s="220" t="s">
        <v>90</v>
      </c>
      <c r="C213" s="221"/>
      <c r="D213" s="27" t="s">
        <v>3</v>
      </c>
      <c r="E213" s="55">
        <v>1</v>
      </c>
      <c r="F213" s="29"/>
      <c r="G213" s="26">
        <f t="shared" ref="G213:G221" si="30">E213*F213</f>
        <v>0</v>
      </c>
    </row>
    <row r="214" spans="1:7" ht="24.95" customHeight="1" x14ac:dyDescent="0.2">
      <c r="A214" s="2">
        <f t="shared" si="24"/>
        <v>35</v>
      </c>
      <c r="B214" s="222" t="s">
        <v>87</v>
      </c>
      <c r="C214" s="223"/>
      <c r="D214" s="27" t="s">
        <v>3</v>
      </c>
      <c r="E214" s="55">
        <v>1</v>
      </c>
      <c r="F214" s="29"/>
      <c r="G214" s="26">
        <f t="shared" si="30"/>
        <v>0</v>
      </c>
    </row>
    <row r="215" spans="1:7" ht="24.95" customHeight="1" x14ac:dyDescent="0.2">
      <c r="A215" s="2">
        <f t="shared" si="24"/>
        <v>36</v>
      </c>
      <c r="B215" s="64" t="s">
        <v>19</v>
      </c>
      <c r="C215" s="65"/>
      <c r="D215" s="53" t="s">
        <v>3</v>
      </c>
      <c r="E215" s="45">
        <v>1</v>
      </c>
      <c r="F215" s="54"/>
      <c r="G215" s="26">
        <f t="shared" si="30"/>
        <v>0</v>
      </c>
    </row>
    <row r="216" spans="1:7" ht="24.95" customHeight="1" x14ac:dyDescent="0.2">
      <c r="A216" s="2">
        <f t="shared" si="24"/>
        <v>37</v>
      </c>
      <c r="B216" s="64" t="s">
        <v>21</v>
      </c>
      <c r="C216" s="65"/>
      <c r="D216" s="53" t="s">
        <v>3</v>
      </c>
      <c r="E216" s="45">
        <v>1</v>
      </c>
      <c r="F216" s="54"/>
      <c r="G216" s="26">
        <f t="shared" si="30"/>
        <v>0</v>
      </c>
    </row>
    <row r="217" spans="1:7" ht="24.95" customHeight="1" x14ac:dyDescent="0.2">
      <c r="A217" s="2">
        <f t="shared" si="24"/>
        <v>38</v>
      </c>
      <c r="B217" s="64" t="s">
        <v>18</v>
      </c>
      <c r="C217" s="65"/>
      <c r="D217" s="53" t="s">
        <v>3</v>
      </c>
      <c r="E217" s="45">
        <v>1</v>
      </c>
      <c r="F217" s="54"/>
      <c r="G217" s="26">
        <f t="shared" si="30"/>
        <v>0</v>
      </c>
    </row>
    <row r="218" spans="1:7" ht="24.95" customHeight="1" x14ac:dyDescent="0.2">
      <c r="A218" s="2">
        <f>A217+0.1</f>
        <v>38.1</v>
      </c>
      <c r="B218" s="64" t="s">
        <v>77</v>
      </c>
      <c r="C218" s="65"/>
      <c r="D218" s="53" t="s">
        <v>3</v>
      </c>
      <c r="E218" s="45">
        <v>1</v>
      </c>
      <c r="F218" s="54"/>
      <c r="G218" s="26">
        <f t="shared" si="30"/>
        <v>0</v>
      </c>
    </row>
    <row r="219" spans="1:7" ht="24.95" customHeight="1" x14ac:dyDescent="0.2">
      <c r="A219" s="2">
        <f>A217+1</f>
        <v>39</v>
      </c>
      <c r="B219" s="64" t="s">
        <v>48</v>
      </c>
      <c r="C219" s="65"/>
      <c r="D219" s="53" t="s">
        <v>3</v>
      </c>
      <c r="E219" s="45">
        <v>1</v>
      </c>
      <c r="F219" s="54"/>
      <c r="G219" s="26">
        <f t="shared" si="30"/>
        <v>0</v>
      </c>
    </row>
    <row r="220" spans="1:7" ht="24.95" customHeight="1" x14ac:dyDescent="0.2">
      <c r="A220" s="2">
        <f t="shared" si="24"/>
        <v>40</v>
      </c>
      <c r="B220" s="64" t="s">
        <v>49</v>
      </c>
      <c r="C220" s="65"/>
      <c r="D220" s="53" t="s">
        <v>3</v>
      </c>
      <c r="E220" s="45">
        <v>1</v>
      </c>
      <c r="F220" s="54"/>
      <c r="G220" s="26">
        <f t="shared" si="30"/>
        <v>0</v>
      </c>
    </row>
    <row r="221" spans="1:7" ht="24.95" customHeight="1" x14ac:dyDescent="0.2">
      <c r="A221" s="2">
        <f t="shared" si="24"/>
        <v>41</v>
      </c>
      <c r="B221" s="64" t="s">
        <v>20</v>
      </c>
      <c r="C221" s="65"/>
      <c r="D221" s="53" t="s">
        <v>2</v>
      </c>
      <c r="E221" s="45">
        <v>30</v>
      </c>
      <c r="F221" s="54"/>
      <c r="G221" s="26">
        <f t="shared" si="30"/>
        <v>0</v>
      </c>
    </row>
    <row r="222" spans="1:7" ht="24.95" customHeight="1" x14ac:dyDescent="0.2">
      <c r="A222" s="30">
        <f t="shared" si="24"/>
        <v>42</v>
      </c>
      <c r="B222" s="171" t="s">
        <v>61</v>
      </c>
      <c r="C222" s="172"/>
      <c r="D222" s="109"/>
      <c r="E222" s="47"/>
      <c r="F222" s="110"/>
      <c r="G222" s="79"/>
    </row>
    <row r="223" spans="1:7" ht="24.95" customHeight="1" x14ac:dyDescent="0.2">
      <c r="A223" s="2">
        <f t="shared" si="24"/>
        <v>43</v>
      </c>
      <c r="B223" s="64" t="s">
        <v>23</v>
      </c>
      <c r="C223" s="65"/>
      <c r="D223" s="53" t="s">
        <v>3</v>
      </c>
      <c r="E223" s="45">
        <v>1</v>
      </c>
      <c r="F223" s="54"/>
      <c r="G223" s="26">
        <f t="shared" ref="G223:G226" si="31">E223*F223</f>
        <v>0</v>
      </c>
    </row>
    <row r="224" spans="1:7" ht="24.95" customHeight="1" x14ac:dyDescent="0.2">
      <c r="A224" s="2">
        <f t="shared" si="24"/>
        <v>44</v>
      </c>
      <c r="B224" s="73" t="s">
        <v>95</v>
      </c>
      <c r="C224" s="74"/>
      <c r="D224" s="111" t="s">
        <v>14</v>
      </c>
      <c r="E224" s="45">
        <v>1</v>
      </c>
      <c r="F224" s="54"/>
      <c r="G224" s="26">
        <f t="shared" si="31"/>
        <v>0</v>
      </c>
    </row>
    <row r="225" spans="1:7" ht="24.95" customHeight="1" x14ac:dyDescent="0.2">
      <c r="A225" s="2">
        <f t="shared" si="24"/>
        <v>45</v>
      </c>
      <c r="B225" s="64" t="s">
        <v>38</v>
      </c>
      <c r="C225" s="65"/>
      <c r="D225" s="70" t="s">
        <v>14</v>
      </c>
      <c r="E225" s="45">
        <v>1</v>
      </c>
      <c r="F225" s="54"/>
      <c r="G225" s="26">
        <f t="shared" si="31"/>
        <v>0</v>
      </c>
    </row>
    <row r="226" spans="1:7" ht="24.95" customHeight="1" x14ac:dyDescent="0.2">
      <c r="A226" s="2">
        <f t="shared" si="24"/>
        <v>46</v>
      </c>
      <c r="B226" s="49" t="s">
        <v>29</v>
      </c>
      <c r="C226" s="50"/>
      <c r="D226" s="63" t="s">
        <v>17</v>
      </c>
      <c r="E226" s="45">
        <v>40</v>
      </c>
      <c r="F226" s="29"/>
      <c r="G226" s="26">
        <f t="shared" si="31"/>
        <v>0</v>
      </c>
    </row>
    <row r="227" spans="1:7" ht="24.95" customHeight="1" x14ac:dyDescent="0.2">
      <c r="A227" s="30">
        <f t="shared" si="24"/>
        <v>47</v>
      </c>
      <c r="B227" s="171" t="s">
        <v>61</v>
      </c>
      <c r="C227" s="172"/>
      <c r="D227" s="62"/>
      <c r="E227" s="47"/>
      <c r="F227" s="38"/>
      <c r="G227" s="79"/>
    </row>
    <row r="228" spans="1:7" ht="24.95" customHeight="1" x14ac:dyDescent="0.2">
      <c r="A228" s="2">
        <f t="shared" si="24"/>
        <v>48</v>
      </c>
      <c r="B228" s="215" t="s">
        <v>96</v>
      </c>
      <c r="C228" s="216"/>
      <c r="D228" s="217" t="s">
        <v>2</v>
      </c>
      <c r="E228" s="45">
        <v>65</v>
      </c>
      <c r="F228" s="125"/>
      <c r="G228" s="26">
        <f t="shared" ref="G228:G233" si="32">E228*F228</f>
        <v>0</v>
      </c>
    </row>
    <row r="229" spans="1:7" ht="24.95" customHeight="1" x14ac:dyDescent="0.2">
      <c r="A229" s="2">
        <f t="shared" si="24"/>
        <v>49</v>
      </c>
      <c r="B229" s="215" t="s">
        <v>97</v>
      </c>
      <c r="C229" s="216"/>
      <c r="D229" s="217" t="s">
        <v>3</v>
      </c>
      <c r="E229" s="45">
        <v>2</v>
      </c>
      <c r="F229" s="125"/>
      <c r="G229" s="26">
        <f t="shared" si="32"/>
        <v>0</v>
      </c>
    </row>
    <row r="230" spans="1:7" ht="24.95" customHeight="1" x14ac:dyDescent="0.2">
      <c r="A230" s="2">
        <f t="shared" si="24"/>
        <v>50</v>
      </c>
      <c r="B230" s="215" t="s">
        <v>84</v>
      </c>
      <c r="C230" s="216"/>
      <c r="D230" s="217" t="s">
        <v>3</v>
      </c>
      <c r="E230" s="45">
        <v>12</v>
      </c>
      <c r="F230" s="125"/>
      <c r="G230" s="26">
        <f t="shared" si="32"/>
        <v>0</v>
      </c>
    </row>
    <row r="231" spans="1:7" ht="24.95" customHeight="1" x14ac:dyDescent="0.2">
      <c r="A231" s="2">
        <f t="shared" si="24"/>
        <v>51</v>
      </c>
      <c r="B231" s="49" t="s">
        <v>51</v>
      </c>
      <c r="C231" s="50"/>
      <c r="D231" s="63" t="s">
        <v>5</v>
      </c>
      <c r="E231" s="51">
        <v>193</v>
      </c>
      <c r="F231" s="29"/>
      <c r="G231" s="26">
        <f t="shared" si="32"/>
        <v>0</v>
      </c>
    </row>
    <row r="232" spans="1:7" ht="24.95" customHeight="1" x14ac:dyDescent="0.2">
      <c r="A232" s="2">
        <f t="shared" si="24"/>
        <v>52</v>
      </c>
      <c r="B232" s="49" t="s">
        <v>30</v>
      </c>
      <c r="C232" s="50"/>
      <c r="D232" s="63" t="s">
        <v>17</v>
      </c>
      <c r="E232" s="45">
        <v>25</v>
      </c>
      <c r="F232" s="29"/>
      <c r="G232" s="26">
        <f t="shared" si="32"/>
        <v>0</v>
      </c>
    </row>
    <row r="233" spans="1:7" ht="24.95" customHeight="1" x14ac:dyDescent="0.2">
      <c r="A233" s="2">
        <f t="shared" si="24"/>
        <v>53</v>
      </c>
      <c r="B233" s="73" t="s">
        <v>42</v>
      </c>
      <c r="C233" s="74"/>
      <c r="D233" s="126" t="s">
        <v>17</v>
      </c>
      <c r="E233" s="45">
        <v>20</v>
      </c>
      <c r="F233" s="75"/>
      <c r="G233" s="26">
        <f t="shared" si="32"/>
        <v>0</v>
      </c>
    </row>
    <row r="234" spans="1:7" ht="24.95" customHeight="1" x14ac:dyDescent="0.2">
      <c r="A234" s="30">
        <f t="shared" si="24"/>
        <v>54</v>
      </c>
      <c r="B234" s="171" t="s">
        <v>61</v>
      </c>
      <c r="C234" s="172"/>
      <c r="D234" s="76"/>
      <c r="E234" s="77"/>
      <c r="F234" s="78"/>
      <c r="G234" s="79"/>
    </row>
    <row r="235" spans="1:7" ht="24.95" customHeight="1" x14ac:dyDescent="0.2">
      <c r="A235" s="30">
        <f t="shared" ref="A235:A240" si="33">A234+1</f>
        <v>55</v>
      </c>
      <c r="B235" s="171" t="s">
        <v>61</v>
      </c>
      <c r="C235" s="172"/>
      <c r="D235" s="76"/>
      <c r="E235" s="77"/>
      <c r="F235" s="78"/>
      <c r="G235" s="79"/>
    </row>
    <row r="236" spans="1:7" ht="24.95" customHeight="1" x14ac:dyDescent="0.2">
      <c r="A236" s="30">
        <f t="shared" si="33"/>
        <v>56</v>
      </c>
      <c r="B236" s="171" t="s">
        <v>61</v>
      </c>
      <c r="C236" s="172"/>
      <c r="D236" s="76"/>
      <c r="E236" s="77"/>
      <c r="F236" s="78"/>
      <c r="G236" s="79"/>
    </row>
    <row r="237" spans="1:7" ht="24.95" customHeight="1" x14ac:dyDescent="0.2">
      <c r="A237" s="30">
        <f t="shared" si="33"/>
        <v>57</v>
      </c>
      <c r="B237" s="171" t="s">
        <v>61</v>
      </c>
      <c r="C237" s="172"/>
      <c r="D237" s="76"/>
      <c r="E237" s="77"/>
      <c r="F237" s="78"/>
      <c r="G237" s="79"/>
    </row>
    <row r="238" spans="1:7" ht="24.95" customHeight="1" x14ac:dyDescent="0.2">
      <c r="A238" s="30">
        <f t="shared" si="33"/>
        <v>58</v>
      </c>
      <c r="B238" s="171" t="s">
        <v>61</v>
      </c>
      <c r="C238" s="172"/>
      <c r="D238" s="76"/>
      <c r="E238" s="77"/>
      <c r="F238" s="78"/>
      <c r="G238" s="79"/>
    </row>
    <row r="239" spans="1:7" ht="24.95" customHeight="1" x14ac:dyDescent="0.2">
      <c r="A239" s="30">
        <f t="shared" si="33"/>
        <v>59</v>
      </c>
      <c r="B239" s="171" t="s">
        <v>61</v>
      </c>
      <c r="C239" s="172"/>
      <c r="D239" s="76"/>
      <c r="E239" s="77"/>
      <c r="F239" s="78"/>
      <c r="G239" s="81"/>
    </row>
    <row r="240" spans="1:7" ht="24.95" customHeight="1" thickBot="1" x14ac:dyDescent="0.25">
      <c r="A240" s="30">
        <f t="shared" si="33"/>
        <v>60</v>
      </c>
      <c r="B240" s="171" t="s">
        <v>61</v>
      </c>
      <c r="C240" s="172"/>
      <c r="D240" s="76"/>
      <c r="E240" s="77"/>
      <c r="F240" s="78"/>
      <c r="G240" s="81"/>
    </row>
    <row r="241" spans="1:7" ht="24.95" customHeight="1" thickBot="1" x14ac:dyDescent="0.25">
      <c r="A241" s="113"/>
      <c r="B241" s="189" t="s">
        <v>47</v>
      </c>
      <c r="C241" s="163"/>
      <c r="D241" s="163"/>
      <c r="E241" s="163"/>
      <c r="F241" s="164"/>
      <c r="G241" s="114">
        <f>SUM(G169:G240)</f>
        <v>0</v>
      </c>
    </row>
    <row r="242" spans="1:7" ht="24.95" customHeight="1" x14ac:dyDescent="0.2">
      <c r="A242" s="22">
        <f>MAX(A169:A241)+1</f>
        <v>61</v>
      </c>
      <c r="B242" s="165" t="s">
        <v>7</v>
      </c>
      <c r="C242" s="166"/>
      <c r="D242" s="87" t="s">
        <v>14</v>
      </c>
      <c r="E242" s="88">
        <v>1</v>
      </c>
      <c r="F242" s="116"/>
      <c r="G242" s="26">
        <f>E242*F242</f>
        <v>0</v>
      </c>
    </row>
    <row r="243" spans="1:7" ht="24.95" customHeight="1" thickBot="1" x14ac:dyDescent="0.25">
      <c r="A243" s="118">
        <f>A242+1</f>
        <v>62</v>
      </c>
      <c r="B243" s="119" t="s">
        <v>26</v>
      </c>
      <c r="C243" s="120"/>
      <c r="D243" s="70" t="s">
        <v>14</v>
      </c>
      <c r="E243" s="91">
        <v>1</v>
      </c>
      <c r="F243" s="92"/>
      <c r="G243" s="93">
        <f>E243*F243</f>
        <v>0</v>
      </c>
    </row>
    <row r="244" spans="1:7" ht="33.950000000000003" customHeight="1" x14ac:dyDescent="0.2">
      <c r="A244" s="1"/>
      <c r="B244" s="167" t="s">
        <v>117</v>
      </c>
      <c r="C244" s="167"/>
      <c r="D244" s="167"/>
      <c r="E244" s="167"/>
      <c r="F244" s="94"/>
      <c r="G244" s="95">
        <f>G241+G242+G243</f>
        <v>0</v>
      </c>
    </row>
    <row r="245" spans="1:7" ht="33.950000000000003" customHeight="1" x14ac:dyDescent="0.2">
      <c r="A245" s="4">
        <f>MAX(A179:A243)+1</f>
        <v>63</v>
      </c>
      <c r="B245" s="183" t="s">
        <v>22</v>
      </c>
      <c r="C245" s="183"/>
      <c r="D245" s="183"/>
      <c r="E245" s="183"/>
      <c r="F245" s="127">
        <v>0.1</v>
      </c>
      <c r="G245" s="97">
        <f>G244*F245</f>
        <v>0</v>
      </c>
    </row>
    <row r="246" spans="1:7" ht="33.950000000000003" customHeight="1" x14ac:dyDescent="0.2">
      <c r="A246" s="147"/>
      <c r="B246" s="184" t="s">
        <v>118</v>
      </c>
      <c r="C246" s="184"/>
      <c r="D246" s="184"/>
      <c r="E246" s="184"/>
      <c r="F246" s="148"/>
      <c r="G246" s="218">
        <f>G244+G245</f>
        <v>0</v>
      </c>
    </row>
    <row r="247" spans="1:7" ht="9.9499999999999993" customHeight="1" x14ac:dyDescent="0.2">
      <c r="A247" s="155"/>
      <c r="B247" s="156"/>
      <c r="C247" s="156"/>
      <c r="D247" s="156"/>
      <c r="E247" s="156"/>
      <c r="F247" s="160"/>
      <c r="G247" s="219"/>
    </row>
    <row r="248" spans="1:7" ht="36" customHeight="1" thickBot="1" x14ac:dyDescent="0.25">
      <c r="A248" s="150" t="s">
        <v>8</v>
      </c>
      <c r="B248" s="185" t="s">
        <v>0</v>
      </c>
      <c r="C248" s="186"/>
      <c r="D248" s="151" t="s">
        <v>40</v>
      </c>
      <c r="E248" s="152" t="s">
        <v>1</v>
      </c>
      <c r="F248" s="161" t="s">
        <v>41</v>
      </c>
      <c r="G248" s="154" t="s">
        <v>10</v>
      </c>
    </row>
    <row r="249" spans="1:7" ht="24.95" customHeight="1" thickBot="1" x14ac:dyDescent="0.25">
      <c r="A249" s="17" t="s">
        <v>110</v>
      </c>
      <c r="B249" s="18"/>
      <c r="C249" s="19"/>
      <c r="D249" s="18"/>
      <c r="E249" s="18"/>
      <c r="F249" s="18"/>
      <c r="G249" s="21"/>
    </row>
    <row r="250" spans="1:7" ht="24.95" customHeight="1" x14ac:dyDescent="0.2">
      <c r="A250" s="22">
        <v>1</v>
      </c>
      <c r="B250" s="187" t="s">
        <v>4</v>
      </c>
      <c r="C250" s="188"/>
      <c r="D250" s="23" t="s">
        <v>5</v>
      </c>
      <c r="E250" s="24">
        <v>55</v>
      </c>
      <c r="F250" s="25"/>
      <c r="G250" s="26">
        <f>E250*F250</f>
        <v>0</v>
      </c>
    </row>
    <row r="251" spans="1:7" ht="24.95" customHeight="1" x14ac:dyDescent="0.2">
      <c r="A251" s="30">
        <f>A250+1</f>
        <v>2</v>
      </c>
      <c r="B251" s="171" t="s">
        <v>61</v>
      </c>
      <c r="C251" s="172"/>
      <c r="D251" s="41"/>
      <c r="E251" s="225"/>
      <c r="F251" s="43"/>
      <c r="G251" s="122"/>
    </row>
    <row r="252" spans="1:7" ht="24.95" customHeight="1" x14ac:dyDescent="0.2">
      <c r="A252" s="30">
        <f t="shared" ref="A252:A315" si="34">A251+1</f>
        <v>3</v>
      </c>
      <c r="B252" s="171" t="s">
        <v>61</v>
      </c>
      <c r="C252" s="172"/>
      <c r="D252" s="36"/>
      <c r="E252" s="106"/>
      <c r="F252" s="38"/>
      <c r="G252" s="79"/>
    </row>
    <row r="253" spans="1:7" ht="24.95" customHeight="1" x14ac:dyDescent="0.2">
      <c r="A253" s="30">
        <f t="shared" si="34"/>
        <v>4</v>
      </c>
      <c r="B253" s="171" t="s">
        <v>61</v>
      </c>
      <c r="C253" s="172"/>
      <c r="D253" s="36"/>
      <c r="E253" s="106"/>
      <c r="F253" s="38"/>
      <c r="G253" s="79"/>
    </row>
    <row r="254" spans="1:7" ht="24.95" customHeight="1" x14ac:dyDescent="0.2">
      <c r="A254" s="30">
        <f t="shared" si="34"/>
        <v>5</v>
      </c>
      <c r="B254" s="171" t="s">
        <v>61</v>
      </c>
      <c r="C254" s="172"/>
      <c r="D254" s="36"/>
      <c r="E254" s="106"/>
      <c r="F254" s="38"/>
      <c r="G254" s="79"/>
    </row>
    <row r="255" spans="1:7" ht="24.95" customHeight="1" x14ac:dyDescent="0.2">
      <c r="A255" s="30">
        <f t="shared" si="34"/>
        <v>6</v>
      </c>
      <c r="B255" s="171" t="s">
        <v>61</v>
      </c>
      <c r="C255" s="172"/>
      <c r="D255" s="36"/>
      <c r="E255" s="106"/>
      <c r="F255" s="38"/>
      <c r="G255" s="79"/>
    </row>
    <row r="256" spans="1:7" ht="24.95" customHeight="1" x14ac:dyDescent="0.2">
      <c r="A256" s="30">
        <f>A255+0.1</f>
        <v>6.1</v>
      </c>
      <c r="B256" s="171" t="s">
        <v>61</v>
      </c>
      <c r="C256" s="172"/>
      <c r="D256" s="36"/>
      <c r="E256" s="129"/>
      <c r="F256" s="38"/>
      <c r="G256" s="79"/>
    </row>
    <row r="257" spans="1:7" ht="24.95" customHeight="1" x14ac:dyDescent="0.2">
      <c r="A257" s="30">
        <f>A256+0.1</f>
        <v>6.1999999999999993</v>
      </c>
      <c r="B257" s="171" t="s">
        <v>61</v>
      </c>
      <c r="C257" s="172"/>
      <c r="D257" s="36"/>
      <c r="E257" s="129"/>
      <c r="F257" s="38"/>
      <c r="G257" s="79"/>
    </row>
    <row r="258" spans="1:7" ht="24.95" customHeight="1" x14ac:dyDescent="0.2">
      <c r="A258" s="30">
        <f>A255+1</f>
        <v>7</v>
      </c>
      <c r="B258" s="171" t="s">
        <v>61</v>
      </c>
      <c r="C258" s="172"/>
      <c r="D258" s="36"/>
      <c r="E258" s="106"/>
      <c r="F258" s="38"/>
      <c r="G258" s="79"/>
    </row>
    <row r="259" spans="1:7" ht="24.95" customHeight="1" x14ac:dyDescent="0.2">
      <c r="A259" s="30">
        <f>A258+0.1</f>
        <v>7.1</v>
      </c>
      <c r="B259" s="171" t="s">
        <v>61</v>
      </c>
      <c r="C259" s="172"/>
      <c r="D259" s="36"/>
      <c r="E259" s="47"/>
      <c r="F259" s="48"/>
      <c r="G259" s="79"/>
    </row>
    <row r="260" spans="1:7" ht="24.95" customHeight="1" x14ac:dyDescent="0.2">
      <c r="A260" s="30">
        <f>A259+0.1</f>
        <v>7.1999999999999993</v>
      </c>
      <c r="B260" s="171" t="s">
        <v>61</v>
      </c>
      <c r="C260" s="172"/>
      <c r="D260" s="36"/>
      <c r="E260" s="47"/>
      <c r="F260" s="48"/>
      <c r="G260" s="79"/>
    </row>
    <row r="261" spans="1:7" ht="24.95" customHeight="1" x14ac:dyDescent="0.2">
      <c r="A261" s="30">
        <f>A258+1</f>
        <v>8</v>
      </c>
      <c r="B261" s="171" t="s">
        <v>61</v>
      </c>
      <c r="C261" s="172"/>
      <c r="D261" s="36"/>
      <c r="E261" s="47"/>
      <c r="F261" s="48"/>
      <c r="G261" s="79"/>
    </row>
    <row r="262" spans="1:7" ht="24.95" customHeight="1" x14ac:dyDescent="0.2">
      <c r="A262" s="30">
        <f t="shared" si="34"/>
        <v>9</v>
      </c>
      <c r="B262" s="171" t="s">
        <v>61</v>
      </c>
      <c r="C262" s="172"/>
      <c r="D262" s="36"/>
      <c r="E262" s="47"/>
      <c r="F262" s="48"/>
      <c r="G262" s="79"/>
    </row>
    <row r="263" spans="1:7" ht="24.95" customHeight="1" x14ac:dyDescent="0.2">
      <c r="A263" s="30">
        <f t="shared" si="34"/>
        <v>10</v>
      </c>
      <c r="B263" s="171" t="s">
        <v>61</v>
      </c>
      <c r="C263" s="172"/>
      <c r="D263" s="36"/>
      <c r="E263" s="47"/>
      <c r="F263" s="48"/>
      <c r="G263" s="79"/>
    </row>
    <row r="264" spans="1:7" ht="24.95" customHeight="1" x14ac:dyDescent="0.2">
      <c r="A264" s="30">
        <f t="shared" si="34"/>
        <v>11</v>
      </c>
      <c r="B264" s="171" t="s">
        <v>61</v>
      </c>
      <c r="C264" s="172"/>
      <c r="D264" s="36"/>
      <c r="E264" s="106"/>
      <c r="F264" s="48"/>
      <c r="G264" s="79"/>
    </row>
    <row r="265" spans="1:7" ht="24.95" customHeight="1" x14ac:dyDescent="0.2">
      <c r="A265" s="30">
        <f t="shared" si="34"/>
        <v>12</v>
      </c>
      <c r="B265" s="171" t="s">
        <v>61</v>
      </c>
      <c r="C265" s="172"/>
      <c r="D265" s="36"/>
      <c r="E265" s="52"/>
      <c r="F265" s="38"/>
      <c r="G265" s="79"/>
    </row>
    <row r="266" spans="1:7" ht="24.95" customHeight="1" x14ac:dyDescent="0.2">
      <c r="A266" s="2">
        <f t="shared" si="34"/>
        <v>13</v>
      </c>
      <c r="B266" s="181" t="s">
        <v>92</v>
      </c>
      <c r="C266" s="182"/>
      <c r="D266" s="53" t="s">
        <v>5</v>
      </c>
      <c r="E266" s="51">
        <v>55</v>
      </c>
      <c r="F266" s="54"/>
      <c r="G266" s="26">
        <f>E266*F266</f>
        <v>0</v>
      </c>
    </row>
    <row r="267" spans="1:7" ht="24.95" customHeight="1" x14ac:dyDescent="0.2">
      <c r="A267" s="30">
        <f t="shared" si="34"/>
        <v>14</v>
      </c>
      <c r="B267" s="171" t="s">
        <v>61</v>
      </c>
      <c r="C267" s="172"/>
      <c r="D267" s="36"/>
      <c r="E267" s="52"/>
      <c r="F267" s="38"/>
      <c r="G267" s="79"/>
    </row>
    <row r="268" spans="1:7" ht="24.95" customHeight="1" x14ac:dyDescent="0.2">
      <c r="A268" s="30">
        <f t="shared" si="34"/>
        <v>15</v>
      </c>
      <c r="B268" s="171" t="s">
        <v>61</v>
      </c>
      <c r="C268" s="172"/>
      <c r="D268" s="36"/>
      <c r="E268" s="47"/>
      <c r="F268" s="38"/>
      <c r="G268" s="79"/>
    </row>
    <row r="269" spans="1:7" ht="24.95" customHeight="1" x14ac:dyDescent="0.2">
      <c r="A269" s="30">
        <f t="shared" si="34"/>
        <v>16</v>
      </c>
      <c r="B269" s="171" t="s">
        <v>61</v>
      </c>
      <c r="C269" s="172"/>
      <c r="D269" s="36"/>
      <c r="E269" s="47"/>
      <c r="F269" s="38"/>
      <c r="G269" s="79"/>
    </row>
    <row r="270" spans="1:7" ht="24.95" customHeight="1" x14ac:dyDescent="0.2">
      <c r="A270" s="30">
        <f t="shared" si="34"/>
        <v>17</v>
      </c>
      <c r="B270" s="171" t="s">
        <v>61</v>
      </c>
      <c r="C270" s="172"/>
      <c r="D270" s="36"/>
      <c r="E270" s="52"/>
      <c r="F270" s="38"/>
      <c r="G270" s="79"/>
    </row>
    <row r="271" spans="1:7" ht="24.95" customHeight="1" x14ac:dyDescent="0.2">
      <c r="A271" s="30">
        <f t="shared" si="34"/>
        <v>18</v>
      </c>
      <c r="B271" s="171" t="s">
        <v>61</v>
      </c>
      <c r="C271" s="172"/>
      <c r="D271" s="36"/>
      <c r="E271" s="52"/>
      <c r="F271" s="38"/>
      <c r="G271" s="79"/>
    </row>
    <row r="272" spans="1:7" ht="24.95" customHeight="1" x14ac:dyDescent="0.2">
      <c r="A272" s="30">
        <f t="shared" si="34"/>
        <v>19</v>
      </c>
      <c r="B272" s="171" t="s">
        <v>61</v>
      </c>
      <c r="C272" s="172"/>
      <c r="D272" s="36"/>
      <c r="E272" s="47"/>
      <c r="F272" s="38"/>
      <c r="G272" s="79"/>
    </row>
    <row r="273" spans="1:7" ht="24.95" customHeight="1" x14ac:dyDescent="0.2">
      <c r="A273" s="30">
        <f t="shared" si="34"/>
        <v>20</v>
      </c>
      <c r="B273" s="171" t="s">
        <v>61</v>
      </c>
      <c r="C273" s="172"/>
      <c r="D273" s="36"/>
      <c r="E273" s="104"/>
      <c r="F273" s="38"/>
      <c r="G273" s="79"/>
    </row>
    <row r="274" spans="1:7" ht="24.95" customHeight="1" x14ac:dyDescent="0.2">
      <c r="A274" s="2">
        <f t="shared" si="34"/>
        <v>21</v>
      </c>
      <c r="B274" s="177" t="s">
        <v>66</v>
      </c>
      <c r="C274" s="178"/>
      <c r="D274" s="27" t="s">
        <v>2</v>
      </c>
      <c r="E274" s="45">
        <v>51</v>
      </c>
      <c r="F274" s="29"/>
      <c r="G274" s="26">
        <f t="shared" ref="G274:G275" si="35">E274*F274</f>
        <v>0</v>
      </c>
    </row>
    <row r="275" spans="1:7" ht="24.95" customHeight="1" x14ac:dyDescent="0.2">
      <c r="A275" s="2">
        <f t="shared" si="34"/>
        <v>22</v>
      </c>
      <c r="B275" s="177" t="s">
        <v>79</v>
      </c>
      <c r="C275" s="178"/>
      <c r="D275" s="27" t="s">
        <v>2</v>
      </c>
      <c r="E275" s="45">
        <v>40</v>
      </c>
      <c r="F275" s="29"/>
      <c r="G275" s="26">
        <f t="shared" si="35"/>
        <v>0</v>
      </c>
    </row>
    <row r="276" spans="1:7" ht="24.95" customHeight="1" x14ac:dyDescent="0.2">
      <c r="A276" s="30">
        <f t="shared" si="34"/>
        <v>23</v>
      </c>
      <c r="B276" s="211" t="s">
        <v>13</v>
      </c>
      <c r="C276" s="212"/>
      <c r="D276" s="41"/>
      <c r="E276" s="42"/>
      <c r="F276" s="43"/>
      <c r="G276" s="122"/>
    </row>
    <row r="277" spans="1:7" ht="24.95" customHeight="1" x14ac:dyDescent="0.2">
      <c r="A277" s="30">
        <f>A276+0.1</f>
        <v>23.1</v>
      </c>
      <c r="B277" s="171" t="s">
        <v>61</v>
      </c>
      <c r="C277" s="172"/>
      <c r="D277" s="36"/>
      <c r="E277" s="52"/>
      <c r="F277" s="38"/>
      <c r="G277" s="39"/>
    </row>
    <row r="278" spans="1:7" ht="24.95" customHeight="1" x14ac:dyDescent="0.2">
      <c r="A278" s="30">
        <f t="shared" ref="A278:A282" si="36">A277+0.1</f>
        <v>23.200000000000003</v>
      </c>
      <c r="B278" s="171" t="s">
        <v>61</v>
      </c>
      <c r="C278" s="172"/>
      <c r="D278" s="36"/>
      <c r="E278" s="52"/>
      <c r="F278" s="38"/>
      <c r="G278" s="39"/>
    </row>
    <row r="279" spans="1:7" ht="24.95" customHeight="1" x14ac:dyDescent="0.2">
      <c r="A279" s="30">
        <f t="shared" si="36"/>
        <v>23.300000000000004</v>
      </c>
      <c r="B279" s="171" t="s">
        <v>61</v>
      </c>
      <c r="C279" s="172"/>
      <c r="D279" s="36"/>
      <c r="E279" s="52"/>
      <c r="F279" s="38"/>
      <c r="G279" s="39"/>
    </row>
    <row r="280" spans="1:7" ht="24.95" customHeight="1" x14ac:dyDescent="0.2">
      <c r="A280" s="30">
        <f t="shared" si="36"/>
        <v>23.400000000000006</v>
      </c>
      <c r="B280" s="171" t="s">
        <v>61</v>
      </c>
      <c r="C280" s="172"/>
      <c r="D280" s="36"/>
      <c r="E280" s="52"/>
      <c r="F280" s="38"/>
      <c r="G280" s="39"/>
    </row>
    <row r="281" spans="1:7" ht="24.95" customHeight="1" x14ac:dyDescent="0.2">
      <c r="A281" s="2">
        <f t="shared" si="36"/>
        <v>23.500000000000007</v>
      </c>
      <c r="B281" s="213" t="s">
        <v>69</v>
      </c>
      <c r="C281" s="214"/>
      <c r="D281" s="27" t="s">
        <v>3</v>
      </c>
      <c r="E281" s="55">
        <v>2</v>
      </c>
      <c r="F281" s="29"/>
      <c r="G281" s="26">
        <f t="shared" ref="G281:G282" si="37">E281*F281</f>
        <v>0</v>
      </c>
    </row>
    <row r="282" spans="1:7" ht="24.95" customHeight="1" x14ac:dyDescent="0.2">
      <c r="A282" s="2">
        <f t="shared" si="36"/>
        <v>23.600000000000009</v>
      </c>
      <c r="B282" s="213" t="s">
        <v>59</v>
      </c>
      <c r="C282" s="214"/>
      <c r="D282" s="27" t="s">
        <v>3</v>
      </c>
      <c r="E282" s="55">
        <v>1</v>
      </c>
      <c r="F282" s="29"/>
      <c r="G282" s="26">
        <f t="shared" si="37"/>
        <v>0</v>
      </c>
    </row>
    <row r="283" spans="1:7" ht="24.95" customHeight="1" x14ac:dyDescent="0.2">
      <c r="A283" s="30">
        <f>A276+1</f>
        <v>24</v>
      </c>
      <c r="B283" s="171" t="s">
        <v>61</v>
      </c>
      <c r="C283" s="172"/>
      <c r="D283" s="36"/>
      <c r="E283" s="47"/>
      <c r="F283" s="38"/>
      <c r="G283" s="79"/>
    </row>
    <row r="284" spans="1:7" ht="24.95" customHeight="1" x14ac:dyDescent="0.2">
      <c r="A284" s="30">
        <f t="shared" si="34"/>
        <v>25</v>
      </c>
      <c r="B284" s="171" t="s">
        <v>61</v>
      </c>
      <c r="C284" s="172"/>
      <c r="D284" s="36"/>
      <c r="E284" s="47"/>
      <c r="F284" s="38"/>
      <c r="G284" s="79"/>
    </row>
    <row r="285" spans="1:7" ht="24.95" customHeight="1" x14ac:dyDescent="0.2">
      <c r="A285" s="30">
        <f t="shared" si="34"/>
        <v>26</v>
      </c>
      <c r="B285" s="171" t="s">
        <v>61</v>
      </c>
      <c r="C285" s="172"/>
      <c r="D285" s="36"/>
      <c r="E285" s="47"/>
      <c r="F285" s="38"/>
      <c r="G285" s="79"/>
    </row>
    <row r="286" spans="1:7" ht="24.95" customHeight="1" x14ac:dyDescent="0.2">
      <c r="A286" s="30">
        <f t="shared" si="34"/>
        <v>27</v>
      </c>
      <c r="B286" s="171" t="s">
        <v>61</v>
      </c>
      <c r="C286" s="172"/>
      <c r="D286" s="62"/>
      <c r="E286" s="47"/>
      <c r="F286" s="38"/>
      <c r="G286" s="79"/>
    </row>
    <row r="287" spans="1:7" ht="24.95" customHeight="1" x14ac:dyDescent="0.2">
      <c r="A287" s="2">
        <f t="shared" si="34"/>
        <v>28</v>
      </c>
      <c r="B287" s="215" t="s">
        <v>94</v>
      </c>
      <c r="C287" s="216"/>
      <c r="D287" s="217" t="s">
        <v>3</v>
      </c>
      <c r="E287" s="45">
        <v>1</v>
      </c>
      <c r="F287" s="29"/>
      <c r="G287" s="26">
        <f>E287*F287</f>
        <v>0</v>
      </c>
    </row>
    <row r="288" spans="1:7" ht="24.95" customHeight="1" x14ac:dyDescent="0.2">
      <c r="A288" s="30">
        <f t="shared" si="34"/>
        <v>29</v>
      </c>
      <c r="B288" s="175" t="s">
        <v>61</v>
      </c>
      <c r="C288" s="176"/>
      <c r="D288" s="62"/>
      <c r="E288" s="106"/>
      <c r="F288" s="38"/>
      <c r="G288" s="79"/>
    </row>
    <row r="289" spans="1:7" ht="24.95" customHeight="1" x14ac:dyDescent="0.2">
      <c r="A289" s="2">
        <f t="shared" si="34"/>
        <v>30</v>
      </c>
      <c r="B289" s="177" t="s">
        <v>39</v>
      </c>
      <c r="C289" s="178"/>
      <c r="D289" s="27" t="s">
        <v>3</v>
      </c>
      <c r="E289" s="45">
        <v>1</v>
      </c>
      <c r="F289" s="29"/>
      <c r="G289" s="26">
        <f>E289*F289</f>
        <v>0</v>
      </c>
    </row>
    <row r="290" spans="1:7" ht="24.95" customHeight="1" x14ac:dyDescent="0.2">
      <c r="A290" s="2">
        <f t="shared" si="34"/>
        <v>31</v>
      </c>
      <c r="B290" s="177" t="s">
        <v>6</v>
      </c>
      <c r="C290" s="178"/>
      <c r="D290" s="27" t="s">
        <v>14</v>
      </c>
      <c r="E290" s="45">
        <v>1</v>
      </c>
      <c r="F290" s="29"/>
      <c r="G290" s="26">
        <f>E290*F290</f>
        <v>0</v>
      </c>
    </row>
    <row r="291" spans="1:7" ht="24.95" customHeight="1" x14ac:dyDescent="0.2">
      <c r="A291" s="30">
        <f t="shared" si="34"/>
        <v>32</v>
      </c>
      <c r="B291" s="171" t="s">
        <v>88</v>
      </c>
      <c r="C291" s="172"/>
      <c r="D291" s="41"/>
      <c r="E291" s="42"/>
      <c r="F291" s="43"/>
      <c r="G291" s="122"/>
    </row>
    <row r="292" spans="1:7" ht="24.95" customHeight="1" x14ac:dyDescent="0.2">
      <c r="A292" s="2">
        <f>A291+0.1</f>
        <v>32.1</v>
      </c>
      <c r="B292" s="49" t="s">
        <v>106</v>
      </c>
      <c r="C292" s="50"/>
      <c r="D292" s="27" t="s">
        <v>2</v>
      </c>
      <c r="E292" s="45">
        <v>30</v>
      </c>
      <c r="F292" s="29"/>
      <c r="G292" s="26">
        <f>E292*F292</f>
        <v>0</v>
      </c>
    </row>
    <row r="293" spans="1:7" ht="24.95" customHeight="1" x14ac:dyDescent="0.2">
      <c r="A293" s="30">
        <f>A291+1</f>
        <v>33</v>
      </c>
      <c r="B293" s="171" t="s">
        <v>61</v>
      </c>
      <c r="C293" s="172"/>
      <c r="D293" s="36"/>
      <c r="E293" s="47"/>
      <c r="F293" s="38"/>
      <c r="G293" s="79"/>
    </row>
    <row r="294" spans="1:7" ht="24.95" customHeight="1" x14ac:dyDescent="0.2">
      <c r="A294" s="2">
        <f t="shared" si="34"/>
        <v>34</v>
      </c>
      <c r="B294" s="220" t="s">
        <v>90</v>
      </c>
      <c r="C294" s="221"/>
      <c r="D294" s="27" t="s">
        <v>3</v>
      </c>
      <c r="E294" s="55">
        <v>1</v>
      </c>
      <c r="F294" s="29"/>
      <c r="G294" s="26">
        <f t="shared" ref="G294:G307" si="38">E294*F294</f>
        <v>0</v>
      </c>
    </row>
    <row r="295" spans="1:7" ht="24.95" customHeight="1" x14ac:dyDescent="0.2">
      <c r="A295" s="2">
        <f t="shared" si="34"/>
        <v>35</v>
      </c>
      <c r="B295" s="222" t="s">
        <v>87</v>
      </c>
      <c r="C295" s="223"/>
      <c r="D295" s="27" t="s">
        <v>3</v>
      </c>
      <c r="E295" s="55">
        <v>1</v>
      </c>
      <c r="F295" s="29"/>
      <c r="G295" s="26">
        <f t="shared" si="38"/>
        <v>0</v>
      </c>
    </row>
    <row r="296" spans="1:7" ht="24.95" customHeight="1" x14ac:dyDescent="0.2">
      <c r="A296" s="2">
        <f t="shared" si="34"/>
        <v>36</v>
      </c>
      <c r="B296" s="64" t="s">
        <v>19</v>
      </c>
      <c r="C296" s="65"/>
      <c r="D296" s="53" t="s">
        <v>3</v>
      </c>
      <c r="E296" s="45">
        <v>1</v>
      </c>
      <c r="F296" s="54"/>
      <c r="G296" s="26">
        <f t="shared" si="38"/>
        <v>0</v>
      </c>
    </row>
    <row r="297" spans="1:7" ht="24.95" customHeight="1" x14ac:dyDescent="0.2">
      <c r="A297" s="2">
        <f t="shared" si="34"/>
        <v>37</v>
      </c>
      <c r="B297" s="64" t="s">
        <v>21</v>
      </c>
      <c r="C297" s="65"/>
      <c r="D297" s="53" t="s">
        <v>3</v>
      </c>
      <c r="E297" s="45">
        <v>1</v>
      </c>
      <c r="F297" s="54"/>
      <c r="G297" s="26">
        <f t="shared" si="38"/>
        <v>0</v>
      </c>
    </row>
    <row r="298" spans="1:7" ht="24.95" customHeight="1" x14ac:dyDescent="0.2">
      <c r="A298" s="2">
        <f t="shared" si="34"/>
        <v>38</v>
      </c>
      <c r="B298" s="64" t="s">
        <v>18</v>
      </c>
      <c r="C298" s="65"/>
      <c r="D298" s="53" t="s">
        <v>3</v>
      </c>
      <c r="E298" s="45">
        <v>1</v>
      </c>
      <c r="F298" s="54"/>
      <c r="G298" s="26">
        <f t="shared" si="38"/>
        <v>0</v>
      </c>
    </row>
    <row r="299" spans="1:7" ht="24.95" customHeight="1" x14ac:dyDescent="0.2">
      <c r="A299" s="2">
        <f>A298+0.1</f>
        <v>38.1</v>
      </c>
      <c r="B299" s="64" t="s">
        <v>77</v>
      </c>
      <c r="C299" s="65"/>
      <c r="D299" s="53" t="s">
        <v>3</v>
      </c>
      <c r="E299" s="45">
        <v>1</v>
      </c>
      <c r="F299" s="54"/>
      <c r="G299" s="26">
        <f t="shared" si="38"/>
        <v>0</v>
      </c>
    </row>
    <row r="300" spans="1:7" ht="24.95" customHeight="1" x14ac:dyDescent="0.2">
      <c r="A300" s="2">
        <f>A298+1</f>
        <v>39</v>
      </c>
      <c r="B300" s="64" t="s">
        <v>48</v>
      </c>
      <c r="C300" s="65"/>
      <c r="D300" s="53" t="s">
        <v>3</v>
      </c>
      <c r="E300" s="45">
        <v>1</v>
      </c>
      <c r="F300" s="54"/>
      <c r="G300" s="26">
        <f t="shared" si="38"/>
        <v>0</v>
      </c>
    </row>
    <row r="301" spans="1:7" ht="24.95" customHeight="1" x14ac:dyDescent="0.2">
      <c r="A301" s="2">
        <f t="shared" si="34"/>
        <v>40</v>
      </c>
      <c r="B301" s="64" t="s">
        <v>49</v>
      </c>
      <c r="C301" s="65"/>
      <c r="D301" s="53" t="s">
        <v>3</v>
      </c>
      <c r="E301" s="45">
        <v>1</v>
      </c>
      <c r="F301" s="54"/>
      <c r="G301" s="26">
        <f t="shared" si="38"/>
        <v>0</v>
      </c>
    </row>
    <row r="302" spans="1:7" ht="24.95" customHeight="1" x14ac:dyDescent="0.2">
      <c r="A302" s="2">
        <f t="shared" si="34"/>
        <v>41</v>
      </c>
      <c r="B302" s="64" t="s">
        <v>20</v>
      </c>
      <c r="C302" s="65"/>
      <c r="D302" s="53" t="s">
        <v>2</v>
      </c>
      <c r="E302" s="45">
        <v>30</v>
      </c>
      <c r="F302" s="54"/>
      <c r="G302" s="26">
        <f t="shared" si="38"/>
        <v>0</v>
      </c>
    </row>
    <row r="303" spans="1:7" ht="24.95" customHeight="1" x14ac:dyDescent="0.2">
      <c r="A303" s="2">
        <f t="shared" si="34"/>
        <v>42</v>
      </c>
      <c r="B303" s="64" t="s">
        <v>46</v>
      </c>
      <c r="C303" s="65"/>
      <c r="D303" s="53" t="s">
        <v>2</v>
      </c>
      <c r="E303" s="45">
        <v>45</v>
      </c>
      <c r="F303" s="54"/>
      <c r="G303" s="26">
        <f t="shared" si="38"/>
        <v>0</v>
      </c>
    </row>
    <row r="304" spans="1:7" ht="24.95" customHeight="1" x14ac:dyDescent="0.2">
      <c r="A304" s="2">
        <f t="shared" si="34"/>
        <v>43</v>
      </c>
      <c r="B304" s="64" t="s">
        <v>23</v>
      </c>
      <c r="C304" s="65"/>
      <c r="D304" s="53" t="s">
        <v>3</v>
      </c>
      <c r="E304" s="45">
        <v>1</v>
      </c>
      <c r="F304" s="54"/>
      <c r="G304" s="26">
        <f t="shared" si="38"/>
        <v>0</v>
      </c>
    </row>
    <row r="305" spans="1:7" ht="24.95" customHeight="1" x14ac:dyDescent="0.2">
      <c r="A305" s="2">
        <f t="shared" si="34"/>
        <v>44</v>
      </c>
      <c r="B305" s="73" t="s">
        <v>95</v>
      </c>
      <c r="C305" s="74"/>
      <c r="D305" s="111" t="s">
        <v>14</v>
      </c>
      <c r="E305" s="45">
        <v>1</v>
      </c>
      <c r="F305" s="54"/>
      <c r="G305" s="26">
        <f t="shared" si="38"/>
        <v>0</v>
      </c>
    </row>
    <row r="306" spans="1:7" ht="24.95" customHeight="1" x14ac:dyDescent="0.2">
      <c r="A306" s="2">
        <f t="shared" si="34"/>
        <v>45</v>
      </c>
      <c r="B306" s="64" t="s">
        <v>38</v>
      </c>
      <c r="C306" s="65"/>
      <c r="D306" s="70" t="s">
        <v>14</v>
      </c>
      <c r="E306" s="45">
        <v>1</v>
      </c>
      <c r="F306" s="54"/>
      <c r="G306" s="26">
        <f t="shared" si="38"/>
        <v>0</v>
      </c>
    </row>
    <row r="307" spans="1:7" ht="24.95" customHeight="1" x14ac:dyDescent="0.2">
      <c r="A307" s="2">
        <f t="shared" si="34"/>
        <v>46</v>
      </c>
      <c r="B307" s="49" t="s">
        <v>29</v>
      </c>
      <c r="C307" s="50"/>
      <c r="D307" s="63" t="s">
        <v>17</v>
      </c>
      <c r="E307" s="45">
        <v>100</v>
      </c>
      <c r="F307" s="29"/>
      <c r="G307" s="26">
        <f t="shared" si="38"/>
        <v>0</v>
      </c>
    </row>
    <row r="308" spans="1:7" ht="24.95" customHeight="1" x14ac:dyDescent="0.2">
      <c r="A308" s="30">
        <f t="shared" si="34"/>
        <v>47</v>
      </c>
      <c r="B308" s="171" t="s">
        <v>61</v>
      </c>
      <c r="C308" s="172"/>
      <c r="D308" s="62"/>
      <c r="E308" s="47"/>
      <c r="F308" s="38"/>
      <c r="G308" s="79"/>
    </row>
    <row r="309" spans="1:7" ht="24.95" customHeight="1" x14ac:dyDescent="0.2">
      <c r="A309" s="2">
        <f t="shared" si="34"/>
        <v>48</v>
      </c>
      <c r="B309" s="215" t="s">
        <v>96</v>
      </c>
      <c r="C309" s="216"/>
      <c r="D309" s="217" t="s">
        <v>2</v>
      </c>
      <c r="E309" s="45">
        <v>114</v>
      </c>
      <c r="F309" s="125"/>
      <c r="G309" s="26">
        <f t="shared" ref="G309:G314" si="39">E309*F309</f>
        <v>0</v>
      </c>
    </row>
    <row r="310" spans="1:7" ht="24.95" customHeight="1" x14ac:dyDescent="0.2">
      <c r="A310" s="2">
        <f t="shared" si="34"/>
        <v>49</v>
      </c>
      <c r="B310" s="215" t="s">
        <v>97</v>
      </c>
      <c r="C310" s="216"/>
      <c r="D310" s="217" t="s">
        <v>3</v>
      </c>
      <c r="E310" s="45">
        <v>2</v>
      </c>
      <c r="F310" s="125"/>
      <c r="G310" s="26">
        <f t="shared" si="39"/>
        <v>0</v>
      </c>
    </row>
    <row r="311" spans="1:7" ht="24.95" customHeight="1" x14ac:dyDescent="0.2">
      <c r="A311" s="2">
        <f t="shared" si="34"/>
        <v>50</v>
      </c>
      <c r="B311" s="215" t="s">
        <v>84</v>
      </c>
      <c r="C311" s="216"/>
      <c r="D311" s="217" t="s">
        <v>3</v>
      </c>
      <c r="E311" s="45">
        <v>16</v>
      </c>
      <c r="F311" s="125"/>
      <c r="G311" s="26">
        <f t="shared" si="39"/>
        <v>0</v>
      </c>
    </row>
    <row r="312" spans="1:7" ht="24.95" customHeight="1" x14ac:dyDescent="0.2">
      <c r="A312" s="2">
        <f t="shared" si="34"/>
        <v>51</v>
      </c>
      <c r="B312" s="49" t="s">
        <v>51</v>
      </c>
      <c r="C312" s="50"/>
      <c r="D312" s="63" t="s">
        <v>5</v>
      </c>
      <c r="E312" s="51">
        <v>28</v>
      </c>
      <c r="F312" s="29"/>
      <c r="G312" s="26">
        <f t="shared" si="39"/>
        <v>0</v>
      </c>
    </row>
    <row r="313" spans="1:7" ht="24.95" customHeight="1" x14ac:dyDescent="0.2">
      <c r="A313" s="2">
        <f t="shared" si="34"/>
        <v>52</v>
      </c>
      <c r="B313" s="49" t="s">
        <v>30</v>
      </c>
      <c r="C313" s="50"/>
      <c r="D313" s="63" t="s">
        <v>17</v>
      </c>
      <c r="E313" s="45">
        <v>44</v>
      </c>
      <c r="F313" s="29"/>
      <c r="G313" s="26">
        <f t="shared" si="39"/>
        <v>0</v>
      </c>
    </row>
    <row r="314" spans="1:7" ht="24.95" customHeight="1" x14ac:dyDescent="0.2">
      <c r="A314" s="2">
        <f t="shared" si="34"/>
        <v>53</v>
      </c>
      <c r="B314" s="73" t="s">
        <v>42</v>
      </c>
      <c r="C314" s="74"/>
      <c r="D314" s="126" t="s">
        <v>17</v>
      </c>
      <c r="E314" s="45">
        <v>250</v>
      </c>
      <c r="F314" s="75"/>
      <c r="G314" s="26">
        <f t="shared" si="39"/>
        <v>0</v>
      </c>
    </row>
    <row r="315" spans="1:7" ht="24.95" customHeight="1" x14ac:dyDescent="0.2">
      <c r="A315" s="30">
        <f t="shared" si="34"/>
        <v>54</v>
      </c>
      <c r="B315" s="171" t="s">
        <v>61</v>
      </c>
      <c r="C315" s="172"/>
      <c r="D315" s="76"/>
      <c r="E315" s="77"/>
      <c r="F315" s="78"/>
      <c r="G315" s="79"/>
    </row>
    <row r="316" spans="1:7" ht="24.95" customHeight="1" x14ac:dyDescent="0.2">
      <c r="A316" s="2">
        <f t="shared" ref="A316:A321" si="40">A315+1</f>
        <v>55</v>
      </c>
      <c r="B316" s="131" t="s">
        <v>82</v>
      </c>
      <c r="C316" s="132"/>
      <c r="D316" s="111" t="s">
        <v>14</v>
      </c>
      <c r="E316" s="112">
        <v>1</v>
      </c>
      <c r="F316" s="75"/>
      <c r="G316" s="26">
        <f t="shared" ref="G316:G318" si="41">E316*F316</f>
        <v>0</v>
      </c>
    </row>
    <row r="317" spans="1:7" ht="24.95" customHeight="1" x14ac:dyDescent="0.2">
      <c r="A317" s="2">
        <f t="shared" si="40"/>
        <v>56</v>
      </c>
      <c r="B317" s="131" t="s">
        <v>83</v>
      </c>
      <c r="C317" s="132"/>
      <c r="D317" s="111" t="s">
        <v>14</v>
      </c>
      <c r="E317" s="112">
        <v>1</v>
      </c>
      <c r="F317" s="75"/>
      <c r="G317" s="26">
        <f t="shared" si="41"/>
        <v>0</v>
      </c>
    </row>
    <row r="318" spans="1:7" ht="24.95" customHeight="1" x14ac:dyDescent="0.2">
      <c r="A318" s="2">
        <f t="shared" si="40"/>
        <v>57</v>
      </c>
      <c r="B318" s="131" t="s">
        <v>86</v>
      </c>
      <c r="C318" s="132"/>
      <c r="D318" s="111" t="s">
        <v>14</v>
      </c>
      <c r="E318" s="112">
        <v>1</v>
      </c>
      <c r="F318" s="75"/>
      <c r="G318" s="26">
        <f t="shared" si="41"/>
        <v>0</v>
      </c>
    </row>
    <row r="319" spans="1:7" ht="24.95" customHeight="1" x14ac:dyDescent="0.2">
      <c r="A319" s="30">
        <f t="shared" si="40"/>
        <v>58</v>
      </c>
      <c r="B319" s="175" t="s">
        <v>61</v>
      </c>
      <c r="C319" s="176"/>
      <c r="D319" s="76"/>
      <c r="E319" s="77"/>
      <c r="F319" s="78"/>
      <c r="G319" s="79"/>
    </row>
    <row r="320" spans="1:7" ht="24.95" customHeight="1" x14ac:dyDescent="0.2">
      <c r="A320" s="2">
        <f t="shared" si="40"/>
        <v>59</v>
      </c>
      <c r="B320" s="133" t="s">
        <v>98</v>
      </c>
      <c r="C320" s="134"/>
      <c r="D320" s="111" t="s">
        <v>2</v>
      </c>
      <c r="E320" s="112">
        <v>40</v>
      </c>
      <c r="F320" s="75"/>
      <c r="G320" s="26">
        <f t="shared" ref="G320:G321" si="42">E320*F320</f>
        <v>0</v>
      </c>
    </row>
    <row r="321" spans="1:7" ht="24.95" customHeight="1" thickBot="1" x14ac:dyDescent="0.25">
      <c r="A321" s="2">
        <f t="shared" si="40"/>
        <v>60</v>
      </c>
      <c r="B321" s="133" t="s">
        <v>99</v>
      </c>
      <c r="C321" s="134"/>
      <c r="D321" s="111" t="s">
        <v>100</v>
      </c>
      <c r="E321" s="112">
        <v>2</v>
      </c>
      <c r="F321" s="75"/>
      <c r="G321" s="26">
        <f t="shared" si="42"/>
        <v>0</v>
      </c>
    </row>
    <row r="322" spans="1:7" ht="24.95" customHeight="1" thickBot="1" x14ac:dyDescent="0.25">
      <c r="A322" s="162" t="s">
        <v>47</v>
      </c>
      <c r="B322" s="163"/>
      <c r="C322" s="163"/>
      <c r="D322" s="163"/>
      <c r="E322" s="163"/>
      <c r="F322" s="164"/>
      <c r="G322" s="114">
        <f>SUM(G250:G321)</f>
        <v>0</v>
      </c>
    </row>
    <row r="323" spans="1:7" ht="24.95" customHeight="1" x14ac:dyDescent="0.2">
      <c r="A323" s="22">
        <f>MAX(A250:A322)+1</f>
        <v>61</v>
      </c>
      <c r="B323" s="165" t="s">
        <v>7</v>
      </c>
      <c r="C323" s="166"/>
      <c r="D323" s="87" t="s">
        <v>14</v>
      </c>
      <c r="E323" s="88">
        <v>1</v>
      </c>
      <c r="F323" s="116"/>
      <c r="G323" s="26">
        <f t="shared" ref="G323:G324" si="43">E323*F323</f>
        <v>0</v>
      </c>
    </row>
    <row r="324" spans="1:7" ht="24.95" customHeight="1" thickBot="1" x14ac:dyDescent="0.25">
      <c r="A324" s="118">
        <f>A323+1</f>
        <v>62</v>
      </c>
      <c r="B324" s="119" t="s">
        <v>26</v>
      </c>
      <c r="C324" s="120"/>
      <c r="D324" s="70" t="s">
        <v>14</v>
      </c>
      <c r="E324" s="91">
        <v>1</v>
      </c>
      <c r="F324" s="92"/>
      <c r="G324" s="93">
        <f t="shared" si="43"/>
        <v>0</v>
      </c>
    </row>
    <row r="325" spans="1:7" ht="33.950000000000003" customHeight="1" x14ac:dyDescent="0.2">
      <c r="A325" s="1"/>
      <c r="B325" s="167" t="s">
        <v>111</v>
      </c>
      <c r="C325" s="167"/>
      <c r="D325" s="167"/>
      <c r="E325" s="167"/>
      <c r="F325" s="135"/>
      <c r="G325" s="136">
        <f>G322+G323+G324</f>
        <v>0</v>
      </c>
    </row>
    <row r="326" spans="1:7" ht="33.950000000000003" customHeight="1" x14ac:dyDescent="0.2">
      <c r="A326" s="2">
        <f>MAX(A260:A324)+1</f>
        <v>63</v>
      </c>
      <c r="B326" s="168" t="s">
        <v>22</v>
      </c>
      <c r="C326" s="168"/>
      <c r="D326" s="168"/>
      <c r="E326" s="168"/>
      <c r="F326" s="137">
        <v>0.1</v>
      </c>
      <c r="G326" s="97">
        <f>G325*F326</f>
        <v>0</v>
      </c>
    </row>
    <row r="327" spans="1:7" ht="33.950000000000003" customHeight="1" thickBot="1" x14ac:dyDescent="0.25">
      <c r="A327" s="3"/>
      <c r="B327" s="169" t="s">
        <v>112</v>
      </c>
      <c r="C327" s="169"/>
      <c r="D327" s="169"/>
      <c r="E327" s="169"/>
      <c r="F327" s="138"/>
      <c r="G327" s="226">
        <f>G325+G326</f>
        <v>0</v>
      </c>
    </row>
    <row r="328" spans="1:7" ht="69.75" customHeight="1" thickBot="1" x14ac:dyDescent="0.25">
      <c r="A328" s="227"/>
      <c r="B328" s="228" t="s">
        <v>119</v>
      </c>
      <c r="C328" s="228"/>
      <c r="D328" s="228"/>
      <c r="E328" s="228"/>
      <c r="F328" s="228"/>
      <c r="G328" s="229">
        <f>G84+G165+G246+G327</f>
        <v>0</v>
      </c>
    </row>
  </sheetData>
  <sheetProtection algorithmName="SHA-512" hashValue="N+mPatjXXdampshzdeWNlWeaxrn9gmlA54C/BzziSJ6nOaDM2RfSTicZV/0WklLKfC1YmIJzjan95NqsaltC3g==" saltValue="ck9sFrp2D4cuvaKA1cZcDw==" spinCount="100000" sheet="1" objects="1" scenarios="1"/>
  <mergeCells count="216">
    <mergeCell ref="B5:C5"/>
    <mergeCell ref="B7:C7"/>
    <mergeCell ref="B8:C8"/>
    <mergeCell ref="B9:C9"/>
    <mergeCell ref="B10:C10"/>
    <mergeCell ref="B17:C17"/>
    <mergeCell ref="B18:C18"/>
    <mergeCell ref="B19:C19"/>
    <mergeCell ref="B22:C22"/>
    <mergeCell ref="B23:C23"/>
    <mergeCell ref="B11:C11"/>
    <mergeCell ref="B14:C14"/>
    <mergeCell ref="B15:C15"/>
    <mergeCell ref="B16:C16"/>
    <mergeCell ref="B31:C31"/>
    <mergeCell ref="B32:C32"/>
    <mergeCell ref="B33:C33"/>
    <mergeCell ref="B35:C35"/>
    <mergeCell ref="B38:C38"/>
    <mergeCell ref="B39:C39"/>
    <mergeCell ref="B24:C24"/>
    <mergeCell ref="B25:C25"/>
    <mergeCell ref="B27:C27"/>
    <mergeCell ref="B28:C28"/>
    <mergeCell ref="B29:C29"/>
    <mergeCell ref="B30:C30"/>
    <mergeCell ref="B47:C47"/>
    <mergeCell ref="B48:C48"/>
    <mergeCell ref="B50:C50"/>
    <mergeCell ref="B51:C51"/>
    <mergeCell ref="B64:C64"/>
    <mergeCell ref="B65:C65"/>
    <mergeCell ref="B40:C40"/>
    <mergeCell ref="B41:C41"/>
    <mergeCell ref="B42:C42"/>
    <mergeCell ref="B44:C44"/>
    <mergeCell ref="B45:C45"/>
    <mergeCell ref="B46:C46"/>
    <mergeCell ref="B79:F79"/>
    <mergeCell ref="B75:C75"/>
    <mergeCell ref="B76:C76"/>
    <mergeCell ref="B77:C77"/>
    <mergeCell ref="B78:C78"/>
    <mergeCell ref="B80:C80"/>
    <mergeCell ref="B66:C66"/>
    <mergeCell ref="B67:C67"/>
    <mergeCell ref="B68:C68"/>
    <mergeCell ref="B72:C72"/>
    <mergeCell ref="B73:C73"/>
    <mergeCell ref="B74:C74"/>
    <mergeCell ref="B86:C86"/>
    <mergeCell ref="B88:C88"/>
    <mergeCell ref="B89:C89"/>
    <mergeCell ref="B90:C90"/>
    <mergeCell ref="B91:C91"/>
    <mergeCell ref="B92:C92"/>
    <mergeCell ref="B82:E82"/>
    <mergeCell ref="B84:E84"/>
    <mergeCell ref="B83:E83"/>
    <mergeCell ref="B100:C100"/>
    <mergeCell ref="B101:C101"/>
    <mergeCell ref="B103:C103"/>
    <mergeCell ref="B104:C104"/>
    <mergeCell ref="B105:C105"/>
    <mergeCell ref="B106:C106"/>
    <mergeCell ref="B93:C93"/>
    <mergeCell ref="B94:C94"/>
    <mergeCell ref="B96:C96"/>
    <mergeCell ref="B97:C97"/>
    <mergeCell ref="B98:C98"/>
    <mergeCell ref="B99:C99"/>
    <mergeCell ref="B113:C113"/>
    <mergeCell ref="B114:C114"/>
    <mergeCell ref="B115:C115"/>
    <mergeCell ref="B118:C118"/>
    <mergeCell ref="B119:C119"/>
    <mergeCell ref="B120:C120"/>
    <mergeCell ref="B107:C107"/>
    <mergeCell ref="B108:C108"/>
    <mergeCell ref="B109:C109"/>
    <mergeCell ref="B110:C110"/>
    <mergeCell ref="B111:C111"/>
    <mergeCell ref="B112:C112"/>
    <mergeCell ref="B127:C127"/>
    <mergeCell ref="B128:C128"/>
    <mergeCell ref="B129:C129"/>
    <mergeCell ref="B131:C131"/>
    <mergeCell ref="B132:C132"/>
    <mergeCell ref="B141:C141"/>
    <mergeCell ref="B121:C121"/>
    <mergeCell ref="B122:C122"/>
    <mergeCell ref="B123:C123"/>
    <mergeCell ref="B124:C124"/>
    <mergeCell ref="B125:C125"/>
    <mergeCell ref="B126:C126"/>
    <mergeCell ref="B153:C153"/>
    <mergeCell ref="B154:C154"/>
    <mergeCell ref="B155:C155"/>
    <mergeCell ref="B156:C156"/>
    <mergeCell ref="B157:C157"/>
    <mergeCell ref="B158:C158"/>
    <mergeCell ref="B145:C145"/>
    <mergeCell ref="B147:C147"/>
    <mergeCell ref="B148:C148"/>
    <mergeCell ref="B149:C149"/>
    <mergeCell ref="B151:C151"/>
    <mergeCell ref="B152:C152"/>
    <mergeCell ref="B167:C167"/>
    <mergeCell ref="B169:C169"/>
    <mergeCell ref="B170:C170"/>
    <mergeCell ref="B171:C171"/>
    <mergeCell ref="B172:C172"/>
    <mergeCell ref="B173:C173"/>
    <mergeCell ref="B159:C159"/>
    <mergeCell ref="B161:C161"/>
    <mergeCell ref="B163:E163"/>
    <mergeCell ref="B164:E164"/>
    <mergeCell ref="B165:E165"/>
    <mergeCell ref="B160:F160"/>
    <mergeCell ref="B181:C181"/>
    <mergeCell ref="B182:C182"/>
    <mergeCell ref="B184:C184"/>
    <mergeCell ref="B185:C185"/>
    <mergeCell ref="B186:C186"/>
    <mergeCell ref="B187:C187"/>
    <mergeCell ref="B174:C174"/>
    <mergeCell ref="B176:C176"/>
    <mergeCell ref="B177:C177"/>
    <mergeCell ref="B178:C178"/>
    <mergeCell ref="B179:C179"/>
    <mergeCell ref="B180:C180"/>
    <mergeCell ref="B195:C195"/>
    <mergeCell ref="B197:C197"/>
    <mergeCell ref="B200:C200"/>
    <mergeCell ref="B201:C201"/>
    <mergeCell ref="B202:C202"/>
    <mergeCell ref="B203:C203"/>
    <mergeCell ref="B189:C189"/>
    <mergeCell ref="B190:C190"/>
    <mergeCell ref="B191:C191"/>
    <mergeCell ref="B192:C192"/>
    <mergeCell ref="B193:C193"/>
    <mergeCell ref="B194:C194"/>
    <mergeCell ref="B212:C212"/>
    <mergeCell ref="B213:C213"/>
    <mergeCell ref="B222:C222"/>
    <mergeCell ref="B227:C227"/>
    <mergeCell ref="B234:C234"/>
    <mergeCell ref="B235:C235"/>
    <mergeCell ref="B204:C204"/>
    <mergeCell ref="B206:C206"/>
    <mergeCell ref="B207:C207"/>
    <mergeCell ref="B208:C208"/>
    <mergeCell ref="B209:C209"/>
    <mergeCell ref="B210:C210"/>
    <mergeCell ref="B242:C242"/>
    <mergeCell ref="B244:E244"/>
    <mergeCell ref="B245:E245"/>
    <mergeCell ref="B246:E246"/>
    <mergeCell ref="B248:C248"/>
    <mergeCell ref="B250:C250"/>
    <mergeCell ref="B236:C236"/>
    <mergeCell ref="B237:C237"/>
    <mergeCell ref="B238:C238"/>
    <mergeCell ref="B239:C239"/>
    <mergeCell ref="B240:C240"/>
    <mergeCell ref="B241:F241"/>
    <mergeCell ref="B257:C257"/>
    <mergeCell ref="B258:C258"/>
    <mergeCell ref="B259:C259"/>
    <mergeCell ref="B260:C260"/>
    <mergeCell ref="B261:C261"/>
    <mergeCell ref="B262:C262"/>
    <mergeCell ref="B251:C251"/>
    <mergeCell ref="B252:C252"/>
    <mergeCell ref="B253:C253"/>
    <mergeCell ref="B254:C254"/>
    <mergeCell ref="B255:C255"/>
    <mergeCell ref="B256:C256"/>
    <mergeCell ref="B269:C269"/>
    <mergeCell ref="B270:C270"/>
    <mergeCell ref="B271:C271"/>
    <mergeCell ref="B272:C272"/>
    <mergeCell ref="B273:C273"/>
    <mergeCell ref="B274:C274"/>
    <mergeCell ref="B263:C263"/>
    <mergeCell ref="B264:C264"/>
    <mergeCell ref="B265:C265"/>
    <mergeCell ref="B266:C266"/>
    <mergeCell ref="B267:C267"/>
    <mergeCell ref="B268:C268"/>
    <mergeCell ref="B283:C283"/>
    <mergeCell ref="B284:C284"/>
    <mergeCell ref="B285:C285"/>
    <mergeCell ref="B286:C286"/>
    <mergeCell ref="B288:C288"/>
    <mergeCell ref="B289:C289"/>
    <mergeCell ref="B275:C275"/>
    <mergeCell ref="B276:C276"/>
    <mergeCell ref="B277:C277"/>
    <mergeCell ref="B278:C278"/>
    <mergeCell ref="B279:C279"/>
    <mergeCell ref="B280:C280"/>
    <mergeCell ref="B328:F328"/>
    <mergeCell ref="A322:F322"/>
    <mergeCell ref="B319:C319"/>
    <mergeCell ref="B323:C323"/>
    <mergeCell ref="B325:E325"/>
    <mergeCell ref="B326:E326"/>
    <mergeCell ref="B327:E327"/>
    <mergeCell ref="B290:C290"/>
    <mergeCell ref="B291:C291"/>
    <mergeCell ref="B293:C293"/>
    <mergeCell ref="B294:C294"/>
    <mergeCell ref="B308:C308"/>
    <mergeCell ref="B315:C315"/>
  </mergeCells>
  <pageMargins left="0.45" right="0.45" top="0.75" bottom="1.25" header="0.3" footer="0.3"/>
  <pageSetup scale="80" fitToHeight="12" orientation="portrait" r:id="rId1"/>
  <headerFooter>
    <oddHeader>&amp;RIFBC NO. 20-TA003450AJ</oddHeader>
    <oddFooter>&amp;L
Bidder Name:___________________________________
Authorized Signature:___________________________________
Electronic signatures are accepted.
&amp;R
Appendix K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125960-5533-4960-8801-108db8a872fc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3824BBF970944AD064E8670E0EF99" ma:contentTypeVersion="22" ma:contentTypeDescription="Create a new document." ma:contentTypeScope="" ma:versionID="715d7b0314be6ea695db1156a09a710f">
  <xsd:schema xmlns:xsd="http://www.w3.org/2001/XMLSchema" xmlns:xs="http://www.w3.org/2001/XMLSchema" xmlns:p="http://schemas.microsoft.com/office/2006/metadata/properties" xmlns:ns1="http://schemas.microsoft.com/sharepoint/v3" xmlns:ns3="8861d36f-8a4d-4dc4-930b-ab7e5ff04f0f" xmlns:ns4="c1a126f7-a2e4-427d-954e-b9e97db18167" targetNamespace="http://schemas.microsoft.com/office/2006/metadata/properties" ma:root="true" ma:fieldsID="9dfef05731d20720153ed7da0d8557b5" ns1:_="" ns3:_="" ns4:_="">
    <xsd:import namespace="http://schemas.microsoft.com/sharepoint/v3"/>
    <xsd:import namespace="8861d36f-8a4d-4dc4-930b-ab7e5ff04f0f"/>
    <xsd:import namespace="c1a126f7-a2e4-427d-954e-b9e97db181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36f-8a4d-4dc4-930b-ab7e5ff04f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26f7-a2e4-427d-954e-b9e97db18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98AFC-A569-4013-9DC5-C7F4DCA29D1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00BD27D-DBBD-41C5-8078-26E2BCA7A8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63909B-4159-4246-A3FA-D33F02694270}">
  <ds:schemaRefs>
    <ds:schemaRef ds:uri="c1a126f7-a2e4-427d-954e-b9e97db1816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elements/1.1/"/>
    <ds:schemaRef ds:uri="8861d36f-8a4d-4dc4-930b-ab7e5ff04f0f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5B09155-DC40-4967-A4DF-F05F7E658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1d36f-8a4d-4dc4-930b-ab7e5ff04f0f"/>
    <ds:schemaRef ds:uri="c1a126f7-a2e4-427d-954e-b9e97db18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Appendix K Bid Form PDF</vt:lpstr>
      <vt:lpstr>Appendix K Bid Form</vt:lpstr>
      <vt:lpstr>'Appendix K Bid Form'!Print_Titles</vt:lpstr>
      <vt:lpstr>'Appendix K Bid Form PDF'!Print_Titles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Abigail Jenkins</cp:lastModifiedBy>
  <cp:lastPrinted>2020-08-06T19:05:16Z</cp:lastPrinted>
  <dcterms:created xsi:type="dcterms:W3CDTF">2002-11-01T20:07:47Z</dcterms:created>
  <dcterms:modified xsi:type="dcterms:W3CDTF">2020-08-07T19:56:06Z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0x0101009E93824BBF970944AD064E8670E0EF99</vt:lpwstr>
  </property>
</Properties>
</file>