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249AJ- Lift Station Rehab 2018 Group 3\Solicitation Docs\"/>
    </mc:Choice>
  </mc:AlternateContent>
  <xr:revisionPtr revIDLastSave="0" documentId="13_ncr:1_{9D542E06-D57B-4CF3-9CDF-A51D463E80F4}" xr6:coauthVersionLast="43" xr6:coauthVersionMax="43" xr10:uidLastSave="{00000000-0000-0000-0000-000000000000}"/>
  <bookViews>
    <workbookView xWindow="6270" yWindow="2355" windowWidth="20400" windowHeight="13845" tabRatio="772" xr2:uid="{00000000-000D-0000-FFFF-FFFF00000000}"/>
  </bookViews>
  <sheets>
    <sheet name="Bid Form 210 days" sheetId="33" r:id="rId1"/>
  </sheets>
  <definedNames>
    <definedName name="_xlnm.Print_Area">#REF!</definedName>
    <definedName name="_xlnm.Print_Titles" localSheetId="0">'Bid Form 210 days'!$5:$7</definedName>
    <definedName name="Second_Print_Area" localSheetId="0">#REF!</definedName>
    <definedName name="Second_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1" i="33" l="1"/>
  <c r="G370" i="33"/>
  <c r="G366" i="33"/>
  <c r="G357" i="33"/>
  <c r="G356" i="33"/>
  <c r="G355" i="33"/>
  <c r="G354" i="33"/>
  <c r="G352" i="33"/>
  <c r="G350" i="33"/>
  <c r="G349" i="33"/>
  <c r="G348" i="33"/>
  <c r="G347" i="33"/>
  <c r="G346" i="33"/>
  <c r="G344" i="33"/>
  <c r="G342" i="33"/>
  <c r="G340" i="33"/>
  <c r="G339" i="33"/>
  <c r="G338" i="33"/>
  <c r="G336" i="33"/>
  <c r="G335" i="33"/>
  <c r="G334" i="33"/>
  <c r="G332" i="33"/>
  <c r="G331" i="33"/>
  <c r="G329" i="33"/>
  <c r="G327" i="33"/>
  <c r="G324" i="33"/>
  <c r="G323" i="33"/>
  <c r="G322" i="33"/>
  <c r="G321" i="33"/>
  <c r="G320" i="33"/>
  <c r="G319" i="33"/>
  <c r="G318" i="33"/>
  <c r="G315" i="33"/>
  <c r="G313" i="33"/>
  <c r="G312" i="33"/>
  <c r="G311" i="33"/>
  <c r="G309" i="33"/>
  <c r="G308" i="33"/>
  <c r="G307" i="33"/>
  <c r="G306" i="33"/>
  <c r="G305" i="33"/>
  <c r="A305" i="33"/>
  <c r="A306" i="33" s="1"/>
  <c r="A307" i="33" s="1"/>
  <c r="A308" i="33" s="1"/>
  <c r="A309" i="33" s="1"/>
  <c r="A310" i="33" s="1"/>
  <c r="A311" i="33" s="1"/>
  <c r="A312" i="33" s="1"/>
  <c r="A313" i="33" s="1"/>
  <c r="A314" i="33" s="1"/>
  <c r="A315" i="33" s="1"/>
  <c r="A316" i="33" s="1"/>
  <c r="G304" i="33"/>
  <c r="G297" i="33"/>
  <c r="G296" i="33"/>
  <c r="G289" i="33"/>
  <c r="G288" i="33"/>
  <c r="G287" i="33"/>
  <c r="G285" i="33"/>
  <c r="G284" i="33"/>
  <c r="G283" i="33"/>
  <c r="G282" i="33"/>
  <c r="G281" i="33"/>
  <c r="G280" i="33"/>
  <c r="G278" i="33"/>
  <c r="G277" i="33"/>
  <c r="G276" i="33"/>
  <c r="G275" i="33"/>
  <c r="G274" i="33"/>
  <c r="G273" i="33"/>
  <c r="G272" i="33"/>
  <c r="G271" i="33"/>
  <c r="G268" i="33"/>
  <c r="G266" i="33"/>
  <c r="G265" i="33"/>
  <c r="G264" i="33"/>
  <c r="G262" i="33"/>
  <c r="G261" i="33"/>
  <c r="G260" i="33"/>
  <c r="G258" i="33"/>
  <c r="G257" i="33"/>
  <c r="G255" i="33"/>
  <c r="G253" i="33"/>
  <c r="G250" i="33"/>
  <c r="G249" i="33"/>
  <c r="G248" i="33"/>
  <c r="G247" i="33"/>
  <c r="G246" i="33"/>
  <c r="G245" i="33"/>
  <c r="G243" i="33"/>
  <c r="G241" i="33"/>
  <c r="G239" i="33"/>
  <c r="G238" i="33"/>
  <c r="G237" i="33"/>
  <c r="G236" i="33"/>
  <c r="G235" i="33"/>
  <c r="G234" i="33"/>
  <c r="G233" i="33"/>
  <c r="G232" i="33"/>
  <c r="G231" i="33"/>
  <c r="A231" i="33"/>
  <c r="A232" i="33" s="1"/>
  <c r="A233" i="33" s="1"/>
  <c r="A234" i="33" s="1"/>
  <c r="A235" i="33" s="1"/>
  <c r="A236" i="33" s="1"/>
  <c r="A237" i="33" s="1"/>
  <c r="A238" i="33" s="1"/>
  <c r="A239" i="33" s="1"/>
  <c r="A240" i="33" s="1"/>
  <c r="G230" i="33"/>
  <c r="G223" i="33"/>
  <c r="G222" i="33"/>
  <c r="G219" i="33"/>
  <c r="G216" i="33"/>
  <c r="G212" i="33"/>
  <c r="G210" i="33"/>
  <c r="G208" i="33"/>
  <c r="G207" i="33"/>
  <c r="G206" i="33"/>
  <c r="G205" i="33"/>
  <c r="G204" i="33"/>
  <c r="G202" i="33"/>
  <c r="G201" i="33"/>
  <c r="G200" i="33"/>
  <c r="G199" i="33"/>
  <c r="G198" i="33"/>
  <c r="G196" i="33"/>
  <c r="G194" i="33"/>
  <c r="G192" i="33"/>
  <c r="G191" i="33"/>
  <c r="G190" i="33"/>
  <c r="G188" i="33"/>
  <c r="G187" i="33"/>
  <c r="G186" i="33"/>
  <c r="G184" i="33"/>
  <c r="G183" i="33"/>
  <c r="G181" i="33"/>
  <c r="G179" i="33"/>
  <c r="G176" i="33"/>
  <c r="G175" i="33"/>
  <c r="G174" i="33"/>
  <c r="G173" i="33"/>
  <c r="G172" i="33"/>
  <c r="G171" i="33"/>
  <c r="G169" i="33"/>
  <c r="G168" i="33"/>
  <c r="G167" i="33"/>
  <c r="G165" i="33"/>
  <c r="G164" i="33"/>
  <c r="G163" i="33"/>
  <c r="G162" i="33"/>
  <c r="G161" i="33"/>
  <c r="G160" i="33"/>
  <c r="G159" i="33"/>
  <c r="G158" i="33"/>
  <c r="G157" i="33"/>
  <c r="A157" i="33"/>
  <c r="A158" i="33" s="1"/>
  <c r="A159" i="33" s="1"/>
  <c r="A160" i="33" s="1"/>
  <c r="A161" i="33" s="1"/>
  <c r="A162" i="33" s="1"/>
  <c r="A163" i="33" s="1"/>
  <c r="A164" i="33" s="1"/>
  <c r="G156" i="33"/>
  <c r="G149" i="33"/>
  <c r="G148" i="33"/>
  <c r="G138" i="33"/>
  <c r="G136" i="33"/>
  <c r="G118" i="33"/>
  <c r="G117" i="33"/>
  <c r="G116" i="33"/>
  <c r="G115" i="33"/>
  <c r="G113" i="33"/>
  <c r="G112" i="33"/>
  <c r="G111" i="33"/>
  <c r="G110" i="33"/>
  <c r="G109" i="33"/>
  <c r="G107" i="33"/>
  <c r="G105" i="33"/>
  <c r="G102" i="33"/>
  <c r="G101" i="33"/>
  <c r="G100" i="33"/>
  <c r="G99" i="33"/>
  <c r="G98" i="33"/>
  <c r="G97" i="33"/>
  <c r="G95" i="33"/>
  <c r="G94" i="33"/>
  <c r="G93" i="33"/>
  <c r="G91" i="33"/>
  <c r="G90" i="33"/>
  <c r="G89" i="33"/>
  <c r="G88" i="33"/>
  <c r="G86" i="33"/>
  <c r="G85" i="33"/>
  <c r="G84" i="33"/>
  <c r="G83" i="33"/>
  <c r="A83" i="33"/>
  <c r="A84" i="33" s="1"/>
  <c r="A85" i="33" s="1"/>
  <c r="A86" i="33" s="1"/>
  <c r="G82" i="33"/>
  <c r="G75" i="33"/>
  <c r="G74" i="33"/>
  <c r="G69" i="33"/>
  <c r="G68" i="33"/>
  <c r="G67" i="33"/>
  <c r="G66" i="33"/>
  <c r="G65" i="33"/>
  <c r="G64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8" i="33"/>
  <c r="G47" i="33"/>
  <c r="G46" i="33"/>
  <c r="G44" i="33"/>
  <c r="G43" i="33"/>
  <c r="G42" i="33"/>
  <c r="G40" i="33"/>
  <c r="G39" i="33"/>
  <c r="G38" i="33"/>
  <c r="G36" i="33"/>
  <c r="G35" i="33"/>
  <c r="G34" i="33"/>
  <c r="G33" i="33"/>
  <c r="G32" i="33"/>
  <c r="G31" i="33"/>
  <c r="G30" i="33"/>
  <c r="G28" i="33"/>
  <c r="G27" i="33"/>
  <c r="G26" i="33"/>
  <c r="G25" i="33"/>
  <c r="G24" i="33"/>
  <c r="G23" i="33"/>
  <c r="G21" i="33"/>
  <c r="G20" i="33"/>
  <c r="G19" i="33"/>
  <c r="G18" i="33"/>
  <c r="G17" i="33"/>
  <c r="G16" i="33"/>
  <c r="G15" i="33"/>
  <c r="G13" i="33"/>
  <c r="G12" i="33"/>
  <c r="G11" i="33"/>
  <c r="G10" i="33"/>
  <c r="G9" i="33"/>
  <c r="A9" i="33"/>
  <c r="A10" i="33" s="1"/>
  <c r="G8" i="33"/>
  <c r="G147" i="33" l="1"/>
  <c r="G150" i="33" s="1"/>
  <c r="A165" i="33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G73" i="33"/>
  <c r="G76" i="33" s="1"/>
  <c r="G77" i="33" s="1"/>
  <c r="G221" i="33"/>
  <c r="G224" i="33" s="1"/>
  <c r="G225" i="33" s="1"/>
  <c r="A241" i="33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G369" i="33"/>
  <c r="G372" i="33" s="1"/>
  <c r="G373" i="33" s="1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87" i="33"/>
  <c r="G295" i="33"/>
  <c r="G298" i="33" s="1"/>
  <c r="G299" i="33" s="1"/>
  <c r="A317" i="33"/>
  <c r="A318" i="33" s="1"/>
  <c r="A319" i="33" s="1"/>
  <c r="A320" i="33" s="1"/>
  <c r="A321" i="33" s="1"/>
  <c r="A322" i="33" s="1"/>
  <c r="A323" i="33" s="1"/>
  <c r="A324" i="33" s="1"/>
  <c r="A325" i="33" s="1"/>
  <c r="G151" i="33" l="1"/>
  <c r="G152" i="33" s="1"/>
  <c r="A38" i="33"/>
  <c r="A39" i="33" s="1"/>
  <c r="A40" i="33" s="1"/>
  <c r="A41" i="33" s="1"/>
  <c r="A42" i="33" s="1"/>
  <c r="A43" i="33" s="1"/>
  <c r="A44" i="33" s="1"/>
  <c r="A45" i="33" s="1"/>
  <c r="A30" i="33"/>
  <c r="A31" i="33" s="1"/>
  <c r="A32" i="33" s="1"/>
  <c r="A33" i="33" s="1"/>
  <c r="A34" i="33" s="1"/>
  <c r="A35" i="33" s="1"/>
  <c r="A36" i="33" s="1"/>
  <c r="A37" i="33" s="1"/>
  <c r="A334" i="33"/>
  <c r="A335" i="33" s="1"/>
  <c r="A336" i="33" s="1"/>
  <c r="A337" i="33" s="1"/>
  <c r="A338" i="33" s="1"/>
  <c r="A339" i="33" s="1"/>
  <c r="A340" i="33" s="1"/>
  <c r="A341" i="33" s="1"/>
  <c r="A326" i="33"/>
  <c r="A260" i="33"/>
  <c r="A261" i="33" s="1"/>
  <c r="A262" i="33" s="1"/>
  <c r="A263" i="33" s="1"/>
  <c r="A264" i="33" s="1"/>
  <c r="A265" i="33" s="1"/>
  <c r="A266" i="33" s="1"/>
  <c r="A267" i="33" s="1"/>
  <c r="A252" i="33"/>
  <c r="A186" i="33"/>
  <c r="A187" i="33" s="1"/>
  <c r="A188" i="33" s="1"/>
  <c r="A189" i="33" s="1"/>
  <c r="A190" i="33" s="1"/>
  <c r="A191" i="33" s="1"/>
  <c r="A192" i="33" s="1"/>
  <c r="A193" i="33" s="1"/>
  <c r="A178" i="33"/>
  <c r="G300" i="33"/>
  <c r="G374" i="33"/>
  <c r="G226" i="33"/>
  <c r="A88" i="33"/>
  <c r="G78" i="33"/>
  <c r="G376" i="33" l="1"/>
  <c r="A194" i="33"/>
  <c r="A195" i="33" s="1"/>
  <c r="A196" i="33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327" i="33"/>
  <c r="A253" i="33"/>
  <c r="A254" i="33" s="1"/>
  <c r="A255" i="33" s="1"/>
  <c r="A256" i="33" s="1"/>
  <c r="A257" i="33" s="1"/>
  <c r="A258" i="33" s="1"/>
  <c r="A259" i="33" s="1"/>
  <c r="A268" i="33"/>
  <c r="A269" i="33" s="1"/>
  <c r="A270" i="33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344" i="33"/>
  <c r="A345" i="33" s="1"/>
  <c r="A346" i="33" s="1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364" i="33" s="1"/>
  <c r="A365" i="33" s="1"/>
  <c r="A366" i="33" s="1"/>
  <c r="A367" i="33" s="1"/>
  <c r="A342" i="33"/>
  <c r="A343" i="33" s="1"/>
  <c r="A89" i="33"/>
  <c r="A179" i="33"/>
  <c r="A48" i="33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46" i="33"/>
  <c r="A47" i="33" s="1"/>
  <c r="A296" i="33" l="1"/>
  <c r="A297" i="33" s="1"/>
  <c r="A74" i="33"/>
  <c r="A75" i="33" s="1"/>
  <c r="A77" i="33" s="1"/>
  <c r="A180" i="33"/>
  <c r="A181" i="33" s="1"/>
  <c r="A182" i="33" s="1"/>
  <c r="A183" i="33" s="1"/>
  <c r="A184" i="33" s="1"/>
  <c r="A185" i="33" s="1"/>
  <c r="A90" i="33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328" i="33"/>
  <c r="A222" i="33" l="1"/>
  <c r="A223" i="33" s="1"/>
  <c r="A225" i="33" s="1"/>
  <c r="A299" i="33"/>
  <c r="A329" i="33"/>
  <c r="A330" i="33" s="1"/>
  <c r="A331" i="33" s="1"/>
  <c r="A332" i="33" s="1"/>
  <c r="A333" i="33" s="1"/>
  <c r="A112" i="33"/>
  <c r="A113" i="33" s="1"/>
  <c r="A114" i="33" s="1"/>
  <c r="A115" i="33" s="1"/>
  <c r="A116" i="33" s="1"/>
  <c r="A117" i="33" s="1"/>
  <c r="A118" i="33" s="1"/>
  <c r="A119" i="33" s="1"/>
  <c r="A104" i="33"/>
  <c r="A370" i="33" l="1"/>
  <c r="A371" i="33" s="1"/>
  <c r="A105" i="33"/>
  <c r="A106" i="33" s="1"/>
  <c r="A107" i="33" s="1"/>
  <c r="A108" i="33" s="1"/>
  <c r="A109" i="33" s="1"/>
  <c r="A110" i="33" s="1"/>
  <c r="A111" i="33" s="1"/>
  <c r="A122" i="33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20" i="33"/>
  <c r="A121" i="33" s="1"/>
  <c r="A373" i="33"/>
  <c r="A148" i="33" l="1"/>
  <c r="A149" i="33"/>
  <c r="A151" i="33" s="1"/>
</calcChain>
</file>

<file path=xl/sharedStrings.xml><?xml version="1.0" encoding="utf-8"?>
<sst xmlns="http://schemas.openxmlformats.org/spreadsheetml/2006/main" count="620" uniqueCount="152">
  <si>
    <t>DESCRIPTION</t>
  </si>
  <si>
    <t>QTY.</t>
  </si>
  <si>
    <t>LF</t>
  </si>
  <si>
    <t>EA</t>
  </si>
  <si>
    <t>Wetwell Cleaning</t>
  </si>
  <si>
    <t>SF</t>
  </si>
  <si>
    <t>By-Pass Pumping</t>
  </si>
  <si>
    <t>Water Service</t>
  </si>
  <si>
    <t>Mobilization*</t>
  </si>
  <si>
    <t>ITEM NO.</t>
  </si>
  <si>
    <t>EXTENDED PRICE                ($)</t>
  </si>
  <si>
    <t>VF</t>
  </si>
  <si>
    <t>EXTENDED PRICE
($)</t>
  </si>
  <si>
    <t>Ductile Iron Fittings</t>
  </si>
  <si>
    <t>Replace Ex. Wetwell Top Slab</t>
  </si>
  <si>
    <t>LS</t>
  </si>
  <si>
    <t>Wetwell Liner, spray-on</t>
  </si>
  <si>
    <t>Concrete Slab, Valve Assembly</t>
  </si>
  <si>
    <t>Relocate Ex. Backflow, Meter, &amp; Hose Bib Assembly</t>
  </si>
  <si>
    <t>Install Backflow, Meter, &amp; Hose Bib Assembly</t>
  </si>
  <si>
    <t>SY</t>
  </si>
  <si>
    <t>Remove &amp; Replace Control Panel</t>
  </si>
  <si>
    <t>Remove &amp; Replace Electric Meter Can</t>
  </si>
  <si>
    <t>Remove &amp; Replace Sch 80 PVC Conduit</t>
  </si>
  <si>
    <t>Remove &amp; Replace Fused Safety Switch (disconnect)</t>
  </si>
  <si>
    <t>Contract Contingency (10% of Subtotal Construction Cost)</t>
  </si>
  <si>
    <t>Remove &amp; Replace Electrical Mounting Structure</t>
  </si>
  <si>
    <t>Grout Fill Ex. Drain, abandon</t>
  </si>
  <si>
    <t>2" S.S.Pump Guide Rail System</t>
  </si>
  <si>
    <t>Record Drawings*</t>
  </si>
  <si>
    <t>Aluminum Hatch Cover, 36" x 48", single door (Wetwell)</t>
  </si>
  <si>
    <t>Washed Shell with Weed Barrier</t>
  </si>
  <si>
    <t>Install New Lift Station Driveway, 6" thick concrete</t>
  </si>
  <si>
    <t>Pump Base Ell Mounting Plate</t>
  </si>
  <si>
    <t>PVC Vent, Sch 80, 4"</t>
  </si>
  <si>
    <t>Gate Valve, FLG, 4"</t>
  </si>
  <si>
    <t>Swing Check Valve, FLG, 4"</t>
  </si>
  <si>
    <t>Gate Valve, MJ, 4"</t>
  </si>
  <si>
    <t>Pipe, D.I., FLG, 4"</t>
  </si>
  <si>
    <t>S.S. Adjustable Valve Supports, FLG attachment</t>
  </si>
  <si>
    <t>Influent Line Plug, 10"</t>
  </si>
  <si>
    <t>Ex. Antenna Concrete Base, remove &amp; disposal</t>
  </si>
  <si>
    <t>Influent Line Plug, 8"</t>
  </si>
  <si>
    <t>Influent Line Plug, 12"</t>
  </si>
  <si>
    <t>U/M</t>
  </si>
  <si>
    <t>UNIT               PRICE</t>
  </si>
  <si>
    <t>Sodding</t>
  </si>
  <si>
    <t>Stilling Well, PVC, 6"</t>
  </si>
  <si>
    <t>Wetwell Discharge Piping, HDPE DR-11, 4"</t>
  </si>
  <si>
    <t>Pump Base Ells, BPIU-14</t>
  </si>
  <si>
    <t>Pipe, PVC (DR-18), 4"</t>
  </si>
  <si>
    <t>Remove &amp; Replace Electrical Service</t>
  </si>
  <si>
    <t>Subtotal Construction Cost</t>
  </si>
  <si>
    <t>TCU &amp; Fiberglass Enclosure, DFS</t>
  </si>
  <si>
    <t>Junction Box, 304 SS</t>
  </si>
  <si>
    <t>Repair Ex. Liner, if required</t>
  </si>
  <si>
    <t>Concrete Repair, 2" thick (if required)</t>
  </si>
  <si>
    <t xml:space="preserve">     90, FLG, 4"</t>
  </si>
  <si>
    <t xml:space="preserve">     90, MJ, 4"</t>
  </si>
  <si>
    <t xml:space="preserve">     45, MJ, 4"</t>
  </si>
  <si>
    <t xml:space="preserve">     Tee, FLG, 6"</t>
  </si>
  <si>
    <t xml:space="preserve">     90, FLG, 6"</t>
  </si>
  <si>
    <t xml:space="preserve">     90, MJ, 6"</t>
  </si>
  <si>
    <t xml:space="preserve">     45, MJ, 6"</t>
  </si>
  <si>
    <t>Gate Valve, FLG, 6"</t>
  </si>
  <si>
    <t>Swing Check Valve, FLG, 6"</t>
  </si>
  <si>
    <t>Gate Valve, MJ, 6"</t>
  </si>
  <si>
    <t>Pipe, D.I., FLG, 6"</t>
  </si>
  <si>
    <t>Pipe, PVC (DR-18), 8"</t>
  </si>
  <si>
    <t>Modify Ex. Wet Well Rim Elevation, lower</t>
  </si>
  <si>
    <t>Wetwell Discharge Piping, HDPE DR-11, 6"</t>
  </si>
  <si>
    <t>Pipe, PVC (DR-18), 6"</t>
  </si>
  <si>
    <t>Wetwell Discharge Piping, HDPE DR-11, 10"</t>
  </si>
  <si>
    <t>Pump Base Ells, BPIU-16</t>
  </si>
  <si>
    <t>Gate Valve, FLG, 10"</t>
  </si>
  <si>
    <t>Swing Check Valve, FLG, 10"</t>
  </si>
  <si>
    <t>Gate Valve, MJ, 10"</t>
  </si>
  <si>
    <t>Pipe, D.I., FLG, 10"</t>
  </si>
  <si>
    <t>Pipe, PVC (DR-18), 10"</t>
  </si>
  <si>
    <t xml:space="preserve">     Tee, FLG, 10"</t>
  </si>
  <si>
    <t xml:space="preserve">     Cross, FLG, 10"</t>
  </si>
  <si>
    <t xml:space="preserve">     90, FLG, 10"</t>
  </si>
  <si>
    <t xml:space="preserve">     90, MJ, 10"</t>
  </si>
  <si>
    <t>Modify Ex. Wet Well Rim Elevation, Raise</t>
  </si>
  <si>
    <t>Wetwell Discharge Piping, HDPE DR-11, 8"</t>
  </si>
  <si>
    <t>Gate Valve, FLG, 8"</t>
  </si>
  <si>
    <t>Swing Check Valve, FLG, 8"</t>
  </si>
  <si>
    <t>Gate Valve, MJ, 8"</t>
  </si>
  <si>
    <t>Pipe, D.I., FLG, 8"</t>
  </si>
  <si>
    <t xml:space="preserve">     Tee, FLG, 8"</t>
  </si>
  <si>
    <t xml:space="preserve">     90, FLG, 8"</t>
  </si>
  <si>
    <t xml:space="preserve">     90, MJ, 8"</t>
  </si>
  <si>
    <t xml:space="preserve">     45, MJ, 8"</t>
  </si>
  <si>
    <t>S.S. Pipe Bracing, 8 ft dia.</t>
  </si>
  <si>
    <t>Aluminum Hatch Cover, 48" x 72", single door (Wetwell)</t>
  </si>
  <si>
    <t>6' High Galvanized Fence</t>
  </si>
  <si>
    <t>6' High Galvanized Fence Gate</t>
  </si>
  <si>
    <t>6' High Galvanized Corner/Gate Post</t>
  </si>
  <si>
    <t>Level Transducer, GXS3-PP300-A49-B49-50-C01-D49</t>
  </si>
  <si>
    <t xml:space="preserve">      PE, 3/4"</t>
  </si>
  <si>
    <t xml:space="preserve">      PE, 2"</t>
  </si>
  <si>
    <t>S.S. Pipe Bracing, 12 ft</t>
  </si>
  <si>
    <t>PVC Vent, Sch 80, 6"</t>
  </si>
  <si>
    <t>Aluminum Hatch Cover, 2" x 2", single door (Wetwell)</t>
  </si>
  <si>
    <t>Remove Ex. Liner</t>
  </si>
  <si>
    <t xml:space="preserve">     Spool Pieces, FLG, 10"</t>
  </si>
  <si>
    <t xml:space="preserve">     90, FLG, w/ boss, 10"</t>
  </si>
  <si>
    <t>6' High Galvanized Fence Gate, cantilevered</t>
  </si>
  <si>
    <t>Tree Trimming &amp; Vegetation Removal</t>
  </si>
  <si>
    <t>Flow Meter, 10" Ulta Mag (UM06)</t>
  </si>
  <si>
    <t>S.S. Pipe Bracing, 4 ft dia.</t>
  </si>
  <si>
    <t>PVC Vent, Sch 80, 2"</t>
  </si>
  <si>
    <t>Aluminum Hatch Cover, 32" x 42", single door (Wetwell)</t>
  </si>
  <si>
    <t xml:space="preserve">     Tee, FLG, 4" (w/ side outlet)</t>
  </si>
  <si>
    <t xml:space="preserve">     Reducer, MJ, 3"x4"</t>
  </si>
  <si>
    <t>Aluminum Hatch Cover, 36" x 60", single door (Wetwell)</t>
  </si>
  <si>
    <t>Pipe, HDPE (DR-11), 6"</t>
  </si>
  <si>
    <t>Extended Generator Receptical, conc. banjo pedestal</t>
  </si>
  <si>
    <t>S.S. Pipe Bracing, 10 ft dia.</t>
  </si>
  <si>
    <t>Washed Shell, 1" thick</t>
  </si>
  <si>
    <t>Quick Coupler Adapter, aluminum, male, 6" (w/ alum. dust cap)</t>
  </si>
  <si>
    <t>Quick Coupler Adapter, aluminum, male, 4" (w/ alum. dust cap)</t>
  </si>
  <si>
    <t xml:space="preserve">     45, FLG, 10"</t>
  </si>
  <si>
    <t>Abandon Existing Vault</t>
  </si>
  <si>
    <t>Complete Removal of Existing Vault</t>
  </si>
  <si>
    <t>Intentionally Left Blank</t>
  </si>
  <si>
    <t>LS HAWAIIAN VILLAGE RTU 403</t>
  </si>
  <si>
    <t>LS MOTE RANCH 1 RTU 478</t>
  </si>
  <si>
    <t>LS THOUSAND OAKS RTU 516</t>
  </si>
  <si>
    <t>LS UNIVERSITY GROVES 1 RTU 659</t>
  </si>
  <si>
    <t xml:space="preserve"> LS BRADEN RIVER RTU 324</t>
  </si>
  <si>
    <t>Air Release Valve &amp; Fiberglass Enclosure, sewer</t>
  </si>
  <si>
    <t>Total Based Bid on Completion Time of 210 Calendar days for LS BRADEN RIVER RTU 324</t>
  </si>
  <si>
    <t>Total Bid with Contract Contingency based on Completion Time of 210 Calendar Days for LS BRADEN RIVER RTU 324</t>
  </si>
  <si>
    <t>Total Bid with Contract Contingency based on Completion Time of 210 Calendar Days for  LS HAWAIIAN VILLAGE RTU 403</t>
  </si>
  <si>
    <t>Total Based Bid on Completion Time of 210 Calendar Days for LS HAWAIIAN VILLAGE RTU 403</t>
  </si>
  <si>
    <t>Total Bid with Contract Contingency based on Completion Time of 210 Calendar Days for LS MOTE RANCH 1 RTU 478</t>
  </si>
  <si>
    <t>Total Based Bid on Completion Time of 210 Calendar Days for LS MOTE RANCH 1 RTU 478</t>
  </si>
  <si>
    <t>Total Bid with Contract Contingency based on Completion Time of 210 Calendar Days for  LS THOUSAND OAKS RTU 516</t>
  </si>
  <si>
    <t>Total Based Bid on Completion Time of 210 Calendar Days for LS THOUSAND OAKS RTU 516</t>
  </si>
  <si>
    <t>Total Bid with Contract Contingency based on Completion Time of 210 Calendar Days for LS UNIVERSITY GROVES 1 RTU 659</t>
  </si>
  <si>
    <t>Total Based Bid on Completion Time of 210 Calendar Days for LS UNIVERSITY GROVES 1 RTU 659</t>
  </si>
  <si>
    <t>Future Odor Control Connections, 6" &amp; 2" stub-outs</t>
  </si>
  <si>
    <t>SLS R&amp;R 2018 GROUP 3 - OVERALL GRAND TOTAL BID WITH CONTRACT CONTINGENCY BASED ON COMPLETION TIME OF 210 CALENDAR DAYS FOR CONSTRUCTION COST (BRADEN RIVER, HAWAIIAN VILLAGE, MOTE RANCH, THOUSAND OAKS, AND UNIVERSITY GROVES 1)</t>
  </si>
  <si>
    <t>APPENDIX J</t>
  </si>
  <si>
    <t>IFBC 20-TA003249AJ</t>
  </si>
  <si>
    <t>BID FORM</t>
  </si>
  <si>
    <t>BID BASED ON A COMPLETION TIME OF 210 CALENDAR DAYS</t>
  </si>
  <si>
    <t>LIFT STATION REHAB 2018 GROUP 3</t>
  </si>
  <si>
    <t xml:space="preserve">Authorized Signature(s): </t>
  </si>
  <si>
    <t>Name and Title of Above Signer(s):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</si>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</sst>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0.0%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7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2">
    <xf numFmtId="0" fontId="0" fillId="0" borderId="0" xfId="0"/>
    <xf numFmtId="0" fontId="9" fillId="0" borderId="0" xfId="1" applyFont="1" applyFill="1" applyAlignment="1" applyProtection="1">
      <alignment wrapText="1"/>
    </xf>
    <xf numFmtId="0" fontId="9" fillId="0" borderId="0" xfId="1" applyFont="1" applyFill="1" applyBorder="1" applyAlignment="1" applyProtection="1">
      <alignment wrapText="1"/>
    </xf>
    <xf numFmtId="0" fontId="12" fillId="0" borderId="24" xfId="1" applyFont="1" applyFill="1" applyBorder="1" applyAlignment="1" applyProtection="1">
      <alignment horizontal="center" vertical="top" wrapText="1"/>
    </xf>
    <xf numFmtId="0" fontId="12" fillId="0" borderId="18" xfId="1" applyFont="1" applyFill="1" applyBorder="1" applyAlignment="1" applyProtection="1">
      <alignment horizontal="center" vertical="top" wrapText="1"/>
    </xf>
    <xf numFmtId="38" fontId="12" fillId="0" borderId="18" xfId="1" applyNumberFormat="1" applyFont="1" applyFill="1" applyBorder="1" applyAlignment="1" applyProtection="1">
      <alignment horizontal="center" vertical="top" wrapText="1"/>
    </xf>
    <xf numFmtId="2" fontId="12" fillId="0" borderId="18" xfId="30" applyNumberFormat="1" applyFont="1" applyFill="1" applyBorder="1" applyAlignment="1" applyProtection="1">
      <alignment horizontal="center" vertical="top" wrapText="1"/>
    </xf>
    <xf numFmtId="40" fontId="12" fillId="0" borderId="25" xfId="1" applyNumberFormat="1" applyFont="1" applyFill="1" applyBorder="1" applyAlignment="1" applyProtection="1">
      <alignment horizontal="center" vertical="top" wrapText="1"/>
    </xf>
    <xf numFmtId="0" fontId="9" fillId="0" borderId="0" xfId="1" applyFont="1" applyFill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 wrapText="1"/>
    </xf>
    <xf numFmtId="0" fontId="9" fillId="0" borderId="30" xfId="1" applyFont="1" applyFill="1" applyBorder="1" applyAlignment="1" applyProtection="1">
      <alignment horizontal="center" wrapText="1"/>
    </xf>
    <xf numFmtId="0" fontId="9" fillId="0" borderId="26" xfId="23" applyFont="1" applyFill="1" applyBorder="1" applyAlignment="1" applyProtection="1">
      <alignment horizontal="center" vertical="center" wrapText="1"/>
    </xf>
    <xf numFmtId="0" fontId="9" fillId="0" borderId="26" xfId="23" applyNumberFormat="1" applyFont="1" applyFill="1" applyBorder="1" applyAlignment="1" applyProtection="1">
      <alignment horizontal="center" vertical="center" wrapText="1"/>
    </xf>
    <xf numFmtId="2" fontId="9" fillId="0" borderId="26" xfId="30" applyNumberFormat="1" applyFont="1" applyFill="1" applyBorder="1" applyAlignment="1" applyProtection="1">
      <alignment horizontal="right" wrapText="1"/>
      <protection locked="0"/>
    </xf>
    <xf numFmtId="44" fontId="9" fillId="0" borderId="29" xfId="30" applyNumberFormat="1" applyFont="1" applyFill="1" applyBorder="1" applyAlignment="1" applyProtection="1">
      <alignment horizontal="right" wrapText="1"/>
    </xf>
    <xf numFmtId="0" fontId="9" fillId="0" borderId="1" xfId="1" applyFont="1" applyFill="1" applyBorder="1" applyAlignment="1" applyProtection="1">
      <alignment horizontal="center" wrapText="1"/>
    </xf>
    <xf numFmtId="38" fontId="9" fillId="0" borderId="2" xfId="23" applyNumberFormat="1" applyFont="1" applyFill="1" applyBorder="1" applyAlignment="1" applyProtection="1">
      <alignment horizontal="center" vertical="center" wrapText="1"/>
    </xf>
    <xf numFmtId="0" fontId="9" fillId="0" borderId="2" xfId="23" applyNumberFormat="1" applyFont="1" applyFill="1" applyBorder="1" applyAlignment="1" applyProtection="1">
      <alignment horizontal="center" vertical="center" wrapText="1"/>
    </xf>
    <xf numFmtId="2" fontId="9" fillId="0" borderId="2" xfId="30" applyNumberFormat="1" applyFont="1" applyFill="1" applyBorder="1" applyAlignment="1" applyProtection="1">
      <alignment horizontal="right" wrapText="1"/>
      <protection locked="0"/>
    </xf>
    <xf numFmtId="44" fontId="9" fillId="0" borderId="27" xfId="30" applyNumberFormat="1" applyFont="1" applyFill="1" applyBorder="1" applyAlignment="1" applyProtection="1">
      <alignment horizontal="right" wrapText="1"/>
    </xf>
    <xf numFmtId="38" fontId="9" fillId="0" borderId="10" xfId="23" applyNumberFormat="1" applyFont="1" applyFill="1" applyBorder="1" applyAlignment="1" applyProtection="1">
      <alignment horizontal="left" vertical="center" wrapText="1"/>
    </xf>
    <xf numFmtId="38" fontId="9" fillId="0" borderId="22" xfId="23" applyNumberFormat="1" applyFont="1" applyFill="1" applyBorder="1" applyAlignment="1" applyProtection="1">
      <alignment horizontal="left" vertical="center" wrapText="1"/>
    </xf>
    <xf numFmtId="164" fontId="9" fillId="0" borderId="2" xfId="23" applyNumberFormat="1" applyFont="1" applyFill="1" applyBorder="1" applyAlignment="1" applyProtection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wrapText="1"/>
    </xf>
    <xf numFmtId="2" fontId="9" fillId="0" borderId="19" xfId="30" applyNumberFormat="1" applyFont="1" applyFill="1" applyBorder="1" applyAlignment="1" applyProtection="1">
      <alignment horizontal="right" wrapText="1"/>
      <protection locked="0"/>
    </xf>
    <xf numFmtId="38" fontId="9" fillId="0" borderId="10" xfId="23" applyNumberFormat="1" applyFont="1" applyFill="1" applyBorder="1" applyAlignment="1" applyProtection="1">
      <alignment vertical="center" wrapText="1"/>
    </xf>
    <xf numFmtId="38" fontId="9" fillId="0" borderId="22" xfId="23" applyNumberFormat="1" applyFont="1" applyFill="1" applyBorder="1" applyAlignment="1" applyProtection="1">
      <alignment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wrapText="1"/>
    </xf>
    <xf numFmtId="38" fontId="9" fillId="2" borderId="2" xfId="23" applyNumberFormat="1" applyFont="1" applyFill="1" applyBorder="1" applyAlignment="1" applyProtection="1">
      <alignment horizontal="center" vertical="center" wrapText="1"/>
    </xf>
    <xf numFmtId="0" fontId="9" fillId="2" borderId="2" xfId="1" applyNumberFormat="1" applyFont="1" applyFill="1" applyBorder="1" applyAlignment="1" applyProtection="1">
      <alignment horizontal="center" wrapText="1"/>
    </xf>
    <xf numFmtId="2" fontId="9" fillId="2" borderId="2" xfId="30" applyNumberFormat="1" applyFont="1" applyFill="1" applyBorder="1" applyAlignment="1" applyProtection="1">
      <alignment horizontal="right" wrapText="1"/>
      <protection locked="0"/>
    </xf>
    <xf numFmtId="44" fontId="9" fillId="2" borderId="27" xfId="30" applyNumberFormat="1" applyFont="1" applyFill="1" applyBorder="1" applyAlignment="1" applyProtection="1">
      <alignment horizontal="right" wrapText="1"/>
    </xf>
    <xf numFmtId="0" fontId="9" fillId="0" borderId="1" xfId="1" applyFont="1" applyFill="1" applyBorder="1" applyAlignment="1" applyProtection="1">
      <alignment horizontal="right" wrapText="1"/>
    </xf>
    <xf numFmtId="38" fontId="9" fillId="0" borderId="10" xfId="16" applyNumberFormat="1" applyFont="1" applyFill="1" applyBorder="1" applyAlignment="1" applyProtection="1">
      <alignment horizontal="left" wrapText="1"/>
    </xf>
    <xf numFmtId="38" fontId="9" fillId="0" borderId="22" xfId="16" applyNumberFormat="1" applyFont="1" applyFill="1" applyBorder="1" applyAlignment="1" applyProtection="1">
      <alignment horizontal="left" wrapText="1"/>
    </xf>
    <xf numFmtId="38" fontId="9" fillId="0" borderId="19" xfId="23" applyNumberFormat="1" applyFont="1" applyFill="1" applyBorder="1" applyAlignment="1" applyProtection="1">
      <alignment horizontal="center" vertical="center" wrapText="1"/>
    </xf>
    <xf numFmtId="38" fontId="9" fillId="0" borderId="10" xfId="23" applyNumberFormat="1" applyFont="1" applyFill="1" applyBorder="1" applyAlignment="1" applyProtection="1">
      <alignment horizontal="left" wrapText="1"/>
    </xf>
    <xf numFmtId="38" fontId="9" fillId="0" borderId="22" xfId="23" applyNumberFormat="1" applyFont="1" applyFill="1" applyBorder="1" applyAlignment="1" applyProtection="1">
      <alignment horizontal="left" wrapText="1"/>
    </xf>
    <xf numFmtId="38" fontId="9" fillId="0" borderId="2" xfId="23" applyNumberFormat="1" applyFont="1" applyFill="1" applyBorder="1" applyAlignment="1" applyProtection="1">
      <alignment horizontal="center" wrapText="1"/>
    </xf>
    <xf numFmtId="3" fontId="9" fillId="0" borderId="2" xfId="1" applyNumberFormat="1" applyFont="1" applyBorder="1" applyAlignment="1" applyProtection="1">
      <alignment horizontal="center" wrapText="1"/>
    </xf>
    <xf numFmtId="165" fontId="9" fillId="0" borderId="16" xfId="29" applyNumberFormat="1" applyFont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left" wrapText="1"/>
    </xf>
    <xf numFmtId="0" fontId="9" fillId="0" borderId="22" xfId="1" applyFont="1" applyFill="1" applyBorder="1" applyAlignment="1" applyProtection="1">
      <alignment horizontal="left" wrapText="1"/>
    </xf>
    <xf numFmtId="0" fontId="9" fillId="0" borderId="19" xfId="1" applyFont="1" applyFill="1" applyBorder="1" applyAlignment="1" applyProtection="1">
      <alignment horizontal="center" wrapText="1"/>
    </xf>
    <xf numFmtId="0" fontId="9" fillId="0" borderId="10" xfId="1" applyFont="1" applyBorder="1" applyAlignment="1" applyProtection="1">
      <alignment wrapText="1"/>
    </xf>
    <xf numFmtId="0" fontId="9" fillId="0" borderId="22" xfId="1" applyFont="1" applyBorder="1" applyAlignment="1" applyProtection="1">
      <alignment wrapText="1"/>
    </xf>
    <xf numFmtId="44" fontId="9" fillId="0" borderId="16" xfId="30" applyNumberFormat="1" applyFont="1" applyFill="1" applyBorder="1" applyAlignment="1" applyProtection="1">
      <alignment horizontal="right" wrapText="1"/>
    </xf>
    <xf numFmtId="0" fontId="9" fillId="0" borderId="31" xfId="1" applyFont="1" applyFill="1" applyBorder="1" applyAlignment="1" applyProtection="1">
      <alignment wrapText="1"/>
    </xf>
    <xf numFmtId="0" fontId="9" fillId="0" borderId="32" xfId="1" applyFont="1" applyFill="1" applyBorder="1" applyAlignment="1" applyProtection="1">
      <alignment wrapText="1"/>
    </xf>
    <xf numFmtId="0" fontId="9" fillId="0" borderId="19" xfId="1" applyFont="1" applyBorder="1" applyAlignment="1" applyProtection="1">
      <alignment horizontal="center" wrapText="1"/>
    </xf>
    <xf numFmtId="0" fontId="9" fillId="0" borderId="19" xfId="1" applyNumberFormat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wrapText="1"/>
    </xf>
    <xf numFmtId="38" fontId="9" fillId="0" borderId="19" xfId="23" applyNumberFormat="1" applyFont="1" applyFill="1" applyBorder="1" applyAlignment="1" applyProtection="1">
      <alignment horizontal="center" wrapText="1"/>
    </xf>
    <xf numFmtId="3" fontId="9" fillId="0" borderId="2" xfId="1" applyNumberFormat="1" applyFont="1" applyFill="1" applyBorder="1" applyAlignment="1" applyProtection="1">
      <alignment horizontal="center" wrapText="1"/>
    </xf>
    <xf numFmtId="2" fontId="9" fillId="3" borderId="2" xfId="30" applyNumberFormat="1" applyFont="1" applyFill="1" applyBorder="1" applyAlignment="1" applyProtection="1">
      <alignment horizontal="center" wrapText="1"/>
      <protection locked="0"/>
    </xf>
    <xf numFmtId="165" fontId="9" fillId="0" borderId="16" xfId="29" applyNumberFormat="1" applyFont="1" applyFill="1" applyBorder="1" applyAlignment="1" applyProtection="1">
      <alignment horizontal="center" wrapText="1"/>
    </xf>
    <xf numFmtId="38" fontId="9" fillId="0" borderId="31" xfId="23" applyNumberFormat="1" applyFont="1" applyFill="1" applyBorder="1" applyAlignment="1" applyProtection="1">
      <alignment horizontal="left" vertical="center" wrapText="1"/>
    </xf>
    <xf numFmtId="38" fontId="9" fillId="0" borderId="32" xfId="23" applyNumberFormat="1" applyFont="1" applyFill="1" applyBorder="1" applyAlignment="1" applyProtection="1">
      <alignment horizontal="left" vertical="center" wrapText="1"/>
    </xf>
    <xf numFmtId="2" fontId="9" fillId="0" borderId="2" xfId="30" applyNumberFormat="1" applyFont="1" applyFill="1" applyBorder="1" applyAlignment="1" applyProtection="1">
      <alignment horizontal="center" wrapText="1"/>
      <protection locked="0"/>
    </xf>
    <xf numFmtId="0" fontId="9" fillId="0" borderId="4" xfId="1" applyFont="1" applyFill="1" applyBorder="1" applyAlignment="1" applyProtection="1">
      <alignment horizontal="center" wrapText="1"/>
    </xf>
    <xf numFmtId="0" fontId="9" fillId="0" borderId="5" xfId="1" applyFont="1" applyFill="1" applyBorder="1" applyAlignment="1" applyProtection="1">
      <alignment horizontal="center" wrapText="1"/>
    </xf>
    <xf numFmtId="0" fontId="9" fillId="0" borderId="5" xfId="1" applyNumberFormat="1" applyFont="1" applyFill="1" applyBorder="1" applyAlignment="1" applyProtection="1">
      <alignment horizontal="center" wrapText="1"/>
    </xf>
    <xf numFmtId="2" fontId="9" fillId="0" borderId="6" xfId="30" applyNumberFormat="1" applyFont="1" applyFill="1" applyBorder="1" applyAlignment="1" applyProtection="1">
      <alignment horizontal="right" wrapText="1"/>
      <protection locked="0"/>
    </xf>
    <xf numFmtId="44" fontId="12" fillId="0" borderId="7" xfId="30" applyNumberFormat="1" applyFont="1" applyFill="1" applyBorder="1" applyAlignment="1" applyProtection="1">
      <alignment horizontal="right" wrapText="1"/>
    </xf>
    <xf numFmtId="0" fontId="9" fillId="0" borderId="26" xfId="1" applyFont="1" applyFill="1" applyBorder="1" applyAlignment="1" applyProtection="1">
      <alignment horizontal="center" wrapText="1"/>
    </xf>
    <xf numFmtId="0" fontId="9" fillId="0" borderId="26" xfId="25" applyNumberFormat="1" applyFont="1" applyFill="1" applyBorder="1" applyAlignment="1" applyProtection="1">
      <alignment horizontal="center" wrapText="1"/>
    </xf>
    <xf numFmtId="2" fontId="9" fillId="0" borderId="15" xfId="30" applyNumberFormat="1" applyFont="1" applyFill="1" applyBorder="1" applyAlignment="1" applyProtection="1">
      <alignment horizontal="right" wrapText="1"/>
      <protection locked="0"/>
    </xf>
    <xf numFmtId="44" fontId="9" fillId="0" borderId="8" xfId="30" applyNumberFormat="1" applyFont="1" applyFill="1" applyBorder="1" applyAlignment="1" applyProtection="1">
      <alignment horizontal="right" wrapText="1"/>
    </xf>
    <xf numFmtId="9" fontId="9" fillId="0" borderId="0" xfId="6" applyFont="1" applyFill="1" applyAlignment="1" applyProtection="1">
      <alignment horizontal="center" wrapText="1"/>
    </xf>
    <xf numFmtId="0" fontId="9" fillId="0" borderId="2" xfId="25" applyNumberFormat="1" applyFont="1" applyFill="1" applyBorder="1" applyAlignment="1" applyProtection="1">
      <alignment horizontal="center" wrapText="1"/>
    </xf>
    <xf numFmtId="166" fontId="9" fillId="0" borderId="0" xfId="6" applyNumberFormat="1" applyFont="1" applyFill="1" applyAlignment="1" applyProtection="1">
      <alignment horizontal="center" wrapText="1"/>
    </xf>
    <xf numFmtId="0" fontId="9" fillId="4" borderId="2" xfId="1" applyFont="1" applyFill="1" applyBorder="1" applyAlignment="1" applyProtection="1">
      <alignment horizontal="center" wrapText="1"/>
    </xf>
    <xf numFmtId="0" fontId="9" fillId="4" borderId="2" xfId="25" applyNumberFormat="1" applyFont="1" applyFill="1" applyBorder="1" applyAlignment="1" applyProtection="1">
      <alignment horizontal="center" wrapText="1"/>
    </xf>
    <xf numFmtId="2" fontId="9" fillId="4" borderId="2" xfId="30" applyNumberFormat="1" applyFont="1" applyFill="1" applyBorder="1" applyAlignment="1" applyProtection="1">
      <alignment horizontal="right" wrapText="1"/>
    </xf>
    <xf numFmtId="44" fontId="9" fillId="4" borderId="36" xfId="30" applyNumberFormat="1" applyFont="1" applyFill="1" applyBorder="1" applyAlignment="1" applyProtection="1">
      <alignment horizontal="right" wrapText="1"/>
    </xf>
    <xf numFmtId="9" fontId="9" fillId="0" borderId="2" xfId="6" applyFont="1" applyFill="1" applyBorder="1" applyAlignment="1" applyProtection="1">
      <alignment horizontal="center" wrapText="1"/>
    </xf>
    <xf numFmtId="2" fontId="9" fillId="0" borderId="2" xfId="30" applyNumberFormat="1" applyFont="1" applyFill="1" applyBorder="1" applyAlignment="1" applyProtection="1">
      <alignment horizontal="right" wrapText="1"/>
    </xf>
    <xf numFmtId="44" fontId="9" fillId="0" borderId="3" xfId="30" applyNumberFormat="1" applyFont="1" applyFill="1" applyBorder="1" applyAlignment="1" applyProtection="1">
      <alignment horizontal="right" wrapText="1"/>
    </xf>
    <xf numFmtId="9" fontId="9" fillId="0" borderId="0" xfId="1" applyNumberFormat="1" applyFont="1" applyFill="1" applyBorder="1" applyAlignment="1" applyProtection="1">
      <alignment horizontal="center" wrapText="1"/>
    </xf>
    <xf numFmtId="0" fontId="9" fillId="4" borderId="5" xfId="1" applyFont="1" applyFill="1" applyBorder="1" applyAlignment="1" applyProtection="1">
      <alignment horizontal="center" wrapText="1"/>
    </xf>
    <xf numFmtId="0" fontId="9" fillId="4" borderId="5" xfId="1" applyNumberFormat="1" applyFont="1" applyFill="1" applyBorder="1" applyAlignment="1" applyProtection="1">
      <alignment horizontal="center" wrapText="1"/>
    </xf>
    <xf numFmtId="2" fontId="9" fillId="4" borderId="6" xfId="30" applyNumberFormat="1" applyFont="1" applyFill="1" applyBorder="1" applyAlignment="1" applyProtection="1">
      <alignment horizontal="right" wrapText="1"/>
    </xf>
    <xf numFmtId="44" fontId="12" fillId="4" borderId="7" xfId="30" applyNumberFormat="1" applyFont="1" applyFill="1" applyBorder="1" applyAlignment="1" applyProtection="1">
      <alignment horizontal="right" wrapText="1"/>
    </xf>
    <xf numFmtId="0" fontId="9" fillId="5" borderId="0" xfId="1" applyFont="1" applyFill="1" applyAlignment="1" applyProtection="1">
      <alignment horizontal="center" wrapText="1"/>
    </xf>
    <xf numFmtId="0" fontId="9" fillId="5" borderId="0" xfId="1" applyFont="1" applyFill="1" applyAlignment="1" applyProtection="1">
      <alignment wrapText="1"/>
    </xf>
    <xf numFmtId="38" fontId="9" fillId="5" borderId="0" xfId="1" applyNumberFormat="1" applyFont="1" applyFill="1" applyAlignment="1" applyProtection="1">
      <alignment horizontal="center" wrapText="1"/>
    </xf>
    <xf numFmtId="2" fontId="9" fillId="5" borderId="0" xfId="30" applyNumberFormat="1" applyFont="1" applyFill="1" applyAlignment="1" applyProtection="1">
      <alignment wrapText="1"/>
    </xf>
    <xf numFmtId="40" fontId="9" fillId="5" borderId="0" xfId="1" applyNumberFormat="1" applyFont="1" applyFill="1" applyAlignment="1" applyProtection="1">
      <alignment wrapText="1"/>
    </xf>
    <xf numFmtId="44" fontId="9" fillId="0" borderId="29" xfId="30" applyFont="1" applyFill="1" applyBorder="1" applyAlignment="1" applyProtection="1">
      <alignment horizontal="right" wrapText="1"/>
    </xf>
    <xf numFmtId="44" fontId="9" fillId="0" borderId="27" xfId="30" applyFont="1" applyFill="1" applyBorder="1" applyAlignment="1" applyProtection="1">
      <alignment horizontal="right" wrapText="1"/>
    </xf>
    <xf numFmtId="0" fontId="9" fillId="7" borderId="1" xfId="1" applyFont="1" applyFill="1" applyBorder="1" applyAlignment="1" applyProtection="1">
      <alignment horizontal="center" wrapText="1"/>
    </xf>
    <xf numFmtId="38" fontId="9" fillId="7" borderId="2" xfId="23" applyNumberFormat="1" applyFont="1" applyFill="1" applyBorder="1" applyAlignment="1" applyProtection="1">
      <alignment horizontal="center" vertical="center" wrapText="1"/>
    </xf>
    <xf numFmtId="164" fontId="9" fillId="7" borderId="2" xfId="23" applyNumberFormat="1" applyFont="1" applyFill="1" applyBorder="1" applyAlignment="1" applyProtection="1">
      <alignment horizontal="center" vertical="center" wrapText="1"/>
    </xf>
    <xf numFmtId="2" fontId="9" fillId="7" borderId="2" xfId="30" applyNumberFormat="1" applyFont="1" applyFill="1" applyBorder="1" applyAlignment="1" applyProtection="1">
      <alignment horizontal="right" wrapText="1"/>
      <protection locked="0"/>
    </xf>
    <xf numFmtId="44" fontId="9" fillId="7" borderId="27" xfId="30" applyNumberFormat="1" applyFont="1" applyFill="1" applyBorder="1" applyAlignment="1" applyProtection="1">
      <alignment horizontal="right" wrapText="1"/>
    </xf>
    <xf numFmtId="38" fontId="9" fillId="0" borderId="2" xfId="1" applyNumberFormat="1" applyFont="1" applyFill="1" applyBorder="1" applyAlignment="1" applyProtection="1">
      <alignment horizontal="center" wrapText="1"/>
    </xf>
    <xf numFmtId="0" fontId="9" fillId="7" borderId="2" xfId="1" applyNumberFormat="1" applyFont="1" applyFill="1" applyBorder="1" applyAlignment="1" applyProtection="1">
      <alignment horizontal="center" wrapText="1"/>
    </xf>
    <xf numFmtId="44" fontId="9" fillId="7" borderId="27" xfId="30" applyFont="1" applyFill="1" applyBorder="1" applyAlignment="1" applyProtection="1">
      <alignment horizontal="right" wrapText="1"/>
    </xf>
    <xf numFmtId="0" fontId="9" fillId="7" borderId="1" xfId="1" applyFont="1" applyFill="1" applyBorder="1" applyAlignment="1" applyProtection="1">
      <alignment horizontal="right" wrapText="1"/>
    </xf>
    <xf numFmtId="0" fontId="9" fillId="0" borderId="2" xfId="1" applyFont="1" applyBorder="1" applyAlignment="1" applyProtection="1">
      <alignment horizontal="center" wrapText="1"/>
    </xf>
    <xf numFmtId="44" fontId="9" fillId="0" borderId="16" xfId="30" applyFont="1" applyFill="1" applyBorder="1" applyAlignment="1" applyProtection="1">
      <alignment horizontal="right" wrapText="1"/>
    </xf>
    <xf numFmtId="44" fontId="12" fillId="0" borderId="7" xfId="30" applyFont="1" applyFill="1" applyBorder="1" applyAlignment="1" applyProtection="1">
      <alignment horizontal="right" wrapText="1"/>
    </xf>
    <xf numFmtId="0" fontId="9" fillId="7" borderId="2" xfId="1" applyFont="1" applyFill="1" applyBorder="1" applyAlignment="1" applyProtection="1">
      <alignment horizontal="center" wrapText="1"/>
    </xf>
    <xf numFmtId="0" fontId="9" fillId="7" borderId="2" xfId="25" applyNumberFormat="1" applyFont="1" applyFill="1" applyBorder="1" applyAlignment="1" applyProtection="1">
      <alignment horizontal="center" wrapText="1"/>
    </xf>
    <xf numFmtId="2" fontId="9" fillId="7" borderId="2" xfId="30" applyNumberFormat="1" applyFont="1" applyFill="1" applyBorder="1" applyAlignment="1" applyProtection="1">
      <alignment horizontal="right" wrapText="1"/>
    </xf>
    <xf numFmtId="44" fontId="9" fillId="7" borderId="36" xfId="30" applyNumberFormat="1" applyFont="1" applyFill="1" applyBorder="1" applyAlignment="1" applyProtection="1">
      <alignment horizontal="right" wrapText="1"/>
    </xf>
    <xf numFmtId="0" fontId="9" fillId="7" borderId="5" xfId="1" applyFont="1" applyFill="1" applyBorder="1" applyAlignment="1" applyProtection="1">
      <alignment horizontal="center" wrapText="1"/>
    </xf>
    <xf numFmtId="0" fontId="9" fillId="7" borderId="5" xfId="1" applyNumberFormat="1" applyFont="1" applyFill="1" applyBorder="1" applyAlignment="1" applyProtection="1">
      <alignment horizontal="center" wrapText="1"/>
    </xf>
    <xf numFmtId="2" fontId="9" fillId="7" borderId="6" xfId="30" applyNumberFormat="1" applyFont="1" applyFill="1" applyBorder="1" applyAlignment="1" applyProtection="1">
      <alignment horizontal="right" wrapText="1"/>
    </xf>
    <xf numFmtId="44" fontId="12" fillId="7" borderId="7" xfId="30" applyNumberFormat="1" applyFont="1" applyFill="1" applyBorder="1" applyAlignment="1" applyProtection="1">
      <alignment horizontal="right" wrapText="1"/>
    </xf>
    <xf numFmtId="0" fontId="9" fillId="8" borderId="2" xfId="1" applyFont="1" applyFill="1" applyBorder="1" applyAlignment="1" applyProtection="1">
      <alignment horizontal="center" wrapText="1"/>
    </xf>
    <xf numFmtId="0" fontId="9" fillId="8" borderId="2" xfId="25" applyNumberFormat="1" applyFont="1" applyFill="1" applyBorder="1" applyAlignment="1" applyProtection="1">
      <alignment horizontal="center" wrapText="1"/>
    </xf>
    <xf numFmtId="2" fontId="9" fillId="8" borderId="2" xfId="30" applyNumberFormat="1" applyFont="1" applyFill="1" applyBorder="1" applyAlignment="1" applyProtection="1">
      <alignment horizontal="right" wrapText="1"/>
    </xf>
    <xf numFmtId="44" fontId="9" fillId="8" borderId="36" xfId="30" applyNumberFormat="1" applyFont="1" applyFill="1" applyBorder="1" applyAlignment="1" applyProtection="1">
      <alignment horizontal="right" wrapText="1"/>
    </xf>
    <xf numFmtId="0" fontId="9" fillId="8" borderId="5" xfId="1" applyFont="1" applyFill="1" applyBorder="1" applyAlignment="1" applyProtection="1">
      <alignment horizontal="center" wrapText="1"/>
    </xf>
    <xf numFmtId="0" fontId="9" fillId="8" borderId="5" xfId="1" applyNumberFormat="1" applyFont="1" applyFill="1" applyBorder="1" applyAlignment="1" applyProtection="1">
      <alignment horizontal="center" wrapText="1"/>
    </xf>
    <xf numFmtId="2" fontId="9" fillId="8" borderId="6" xfId="30" applyNumberFormat="1" applyFont="1" applyFill="1" applyBorder="1" applyAlignment="1" applyProtection="1">
      <alignment horizontal="right" wrapText="1"/>
    </xf>
    <xf numFmtId="44" fontId="12" fillId="8" borderId="7" xfId="30" applyNumberFormat="1" applyFont="1" applyFill="1" applyBorder="1" applyAlignment="1" applyProtection="1">
      <alignment horizontal="right" wrapText="1"/>
    </xf>
    <xf numFmtId="0" fontId="9" fillId="9" borderId="2" xfId="1" applyFont="1" applyFill="1" applyBorder="1" applyAlignment="1" applyProtection="1">
      <alignment horizontal="center" wrapText="1"/>
    </xf>
    <xf numFmtId="0" fontId="9" fillId="9" borderId="2" xfId="25" applyNumberFormat="1" applyFont="1" applyFill="1" applyBorder="1" applyAlignment="1" applyProtection="1">
      <alignment horizontal="center" wrapText="1"/>
    </xf>
    <xf numFmtId="2" fontId="9" fillId="9" borderId="2" xfId="30" applyNumberFormat="1" applyFont="1" applyFill="1" applyBorder="1" applyAlignment="1" applyProtection="1">
      <alignment horizontal="right" wrapText="1"/>
    </xf>
    <xf numFmtId="44" fontId="9" fillId="9" borderId="36" xfId="30" applyNumberFormat="1" applyFont="1" applyFill="1" applyBorder="1" applyAlignment="1" applyProtection="1">
      <alignment horizontal="right" wrapText="1"/>
    </xf>
    <xf numFmtId="0" fontId="9" fillId="9" borderId="5" xfId="1" applyFont="1" applyFill="1" applyBorder="1" applyAlignment="1" applyProtection="1">
      <alignment horizontal="center" wrapText="1"/>
    </xf>
    <xf numFmtId="0" fontId="9" fillId="9" borderId="5" xfId="1" applyNumberFormat="1" applyFont="1" applyFill="1" applyBorder="1" applyAlignment="1" applyProtection="1">
      <alignment horizontal="center" wrapText="1"/>
    </xf>
    <xf numFmtId="2" fontId="9" fillId="9" borderId="6" xfId="30" applyNumberFormat="1" applyFont="1" applyFill="1" applyBorder="1" applyAlignment="1" applyProtection="1">
      <alignment horizontal="right" wrapText="1"/>
    </xf>
    <xf numFmtId="44" fontId="12" fillId="9" borderId="7" xfId="30" applyNumberFormat="1" applyFont="1" applyFill="1" applyBorder="1" applyAlignment="1" applyProtection="1">
      <alignment horizontal="right" wrapText="1"/>
    </xf>
    <xf numFmtId="0" fontId="9" fillId="10" borderId="2" xfId="1" applyFont="1" applyFill="1" applyBorder="1" applyAlignment="1" applyProtection="1">
      <alignment horizontal="center" wrapText="1"/>
    </xf>
    <xf numFmtId="0" fontId="9" fillId="10" borderId="2" xfId="25" applyNumberFormat="1" applyFont="1" applyFill="1" applyBorder="1" applyAlignment="1" applyProtection="1">
      <alignment horizontal="center" wrapText="1"/>
    </xf>
    <xf numFmtId="2" fontId="9" fillId="10" borderId="2" xfId="30" applyNumberFormat="1" applyFont="1" applyFill="1" applyBorder="1" applyAlignment="1" applyProtection="1">
      <alignment horizontal="right" wrapText="1"/>
    </xf>
    <xf numFmtId="44" fontId="9" fillId="10" borderId="36" xfId="30" applyNumberFormat="1" applyFont="1" applyFill="1" applyBorder="1" applyAlignment="1" applyProtection="1">
      <alignment horizontal="right" wrapText="1"/>
    </xf>
    <xf numFmtId="0" fontId="9" fillId="10" borderId="5" xfId="1" applyFont="1" applyFill="1" applyBorder="1" applyAlignment="1" applyProtection="1">
      <alignment horizontal="center" wrapText="1"/>
    </xf>
    <xf numFmtId="0" fontId="9" fillId="10" borderId="5" xfId="1" applyNumberFormat="1" applyFont="1" applyFill="1" applyBorder="1" applyAlignment="1" applyProtection="1">
      <alignment horizontal="center" wrapText="1"/>
    </xf>
    <xf numFmtId="2" fontId="9" fillId="10" borderId="6" xfId="30" applyNumberFormat="1" applyFont="1" applyFill="1" applyBorder="1" applyAlignment="1" applyProtection="1">
      <alignment horizontal="right" wrapText="1"/>
    </xf>
    <xf numFmtId="44" fontId="12" fillId="10" borderId="7" xfId="30" applyNumberFormat="1" applyFont="1" applyFill="1" applyBorder="1" applyAlignment="1" applyProtection="1">
      <alignment horizontal="right" wrapText="1"/>
    </xf>
    <xf numFmtId="0" fontId="9" fillId="0" borderId="0" xfId="1" applyFont="1" applyFill="1" applyAlignment="1" applyProtection="1">
      <alignment horizontal="center" wrapText="1"/>
    </xf>
    <xf numFmtId="38" fontId="9" fillId="0" borderId="0" xfId="1" applyNumberFormat="1" applyFont="1" applyFill="1" applyAlignment="1" applyProtection="1">
      <alignment horizontal="center" wrapText="1"/>
    </xf>
    <xf numFmtId="2" fontId="9" fillId="0" borderId="0" xfId="30" applyNumberFormat="1" applyFont="1" applyFill="1" applyAlignment="1" applyProtection="1">
      <alignment wrapText="1"/>
    </xf>
    <xf numFmtId="40" fontId="9" fillId="0" borderId="0" xfId="1" applyNumberFormat="1" applyFont="1" applyFill="1" applyAlignment="1" applyProtection="1">
      <alignment wrapText="1"/>
    </xf>
    <xf numFmtId="0" fontId="9" fillId="0" borderId="1" xfId="1" applyFont="1" applyFill="1" applyBorder="1" applyAlignment="1" applyProtection="1">
      <alignment horizontal="center"/>
    </xf>
    <xf numFmtId="0" fontId="9" fillId="0" borderId="2" xfId="23" applyFont="1" applyFill="1" applyBorder="1" applyAlignment="1" applyProtection="1">
      <alignment horizontal="center" vertical="center"/>
    </xf>
    <xf numFmtId="0" fontId="9" fillId="0" borderId="2" xfId="23" applyNumberFormat="1" applyFont="1" applyFill="1" applyBorder="1" applyAlignment="1" applyProtection="1">
      <alignment horizontal="center" vertical="center"/>
    </xf>
    <xf numFmtId="2" fontId="9" fillId="0" borderId="2" xfId="30" applyNumberFormat="1" applyFont="1" applyFill="1" applyBorder="1" applyAlignment="1" applyProtection="1">
      <alignment horizontal="right"/>
      <protection locked="0"/>
    </xf>
    <xf numFmtId="44" fontId="9" fillId="0" borderId="27" xfId="30" applyFont="1" applyFill="1" applyBorder="1" applyAlignment="1" applyProtection="1">
      <alignment horizontal="right"/>
    </xf>
    <xf numFmtId="38" fontId="9" fillId="0" borderId="2" xfId="23" applyNumberFormat="1" applyFont="1" applyFill="1" applyBorder="1" applyAlignment="1" applyProtection="1">
      <alignment horizontal="center" vertical="center"/>
    </xf>
    <xf numFmtId="38" fontId="9" fillId="0" borderId="10" xfId="23" applyNumberFormat="1" applyFont="1" applyFill="1" applyBorder="1" applyAlignment="1" applyProtection="1">
      <alignment horizontal="left" vertical="center"/>
    </xf>
    <xf numFmtId="38" fontId="9" fillId="0" borderId="22" xfId="23" applyNumberFormat="1" applyFont="1" applyFill="1" applyBorder="1" applyAlignment="1" applyProtection="1">
      <alignment horizontal="left" vertical="center"/>
    </xf>
    <xf numFmtId="2" fontId="9" fillId="0" borderId="2" xfId="23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/>
    </xf>
    <xf numFmtId="2" fontId="9" fillId="0" borderId="19" xfId="30" applyNumberFormat="1" applyFont="1" applyFill="1" applyBorder="1" applyAlignment="1" applyProtection="1">
      <alignment horizontal="right"/>
      <protection locked="0"/>
    </xf>
    <xf numFmtId="0" fontId="9" fillId="8" borderId="1" xfId="1" applyFont="1" applyFill="1" applyBorder="1" applyAlignment="1" applyProtection="1">
      <alignment horizontal="center"/>
    </xf>
    <xf numFmtId="38" fontId="9" fillId="8" borderId="2" xfId="23" applyNumberFormat="1" applyFont="1" applyFill="1" applyBorder="1" applyAlignment="1" applyProtection="1">
      <alignment horizontal="center" vertical="center"/>
    </xf>
    <xf numFmtId="164" fontId="9" fillId="8" borderId="2" xfId="23" applyNumberFormat="1" applyFont="1" applyFill="1" applyBorder="1" applyAlignment="1" applyProtection="1">
      <alignment horizontal="center" vertical="center"/>
    </xf>
    <xf numFmtId="2" fontId="9" fillId="8" borderId="2" xfId="30" applyNumberFormat="1" applyFont="1" applyFill="1" applyBorder="1" applyAlignment="1" applyProtection="1">
      <alignment horizontal="right"/>
      <protection locked="0"/>
    </xf>
    <xf numFmtId="44" fontId="9" fillId="8" borderId="27" xfId="30" applyNumberFormat="1" applyFont="1" applyFill="1" applyBorder="1" applyAlignment="1" applyProtection="1">
      <alignment horizontal="right"/>
    </xf>
    <xf numFmtId="38" fontId="9" fillId="0" borderId="10" xfId="23" applyNumberFormat="1" applyFont="1" applyFill="1" applyBorder="1" applyAlignment="1" applyProtection="1">
      <alignment vertical="center"/>
    </xf>
    <xf numFmtId="38" fontId="9" fillId="0" borderId="22" xfId="23" applyNumberFormat="1" applyFont="1" applyFill="1" applyBorder="1" applyAlignment="1" applyProtection="1">
      <alignment vertical="center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/>
    </xf>
    <xf numFmtId="38" fontId="9" fillId="0" borderId="2" xfId="1" applyNumberFormat="1" applyFont="1" applyFill="1" applyBorder="1" applyAlignment="1" applyProtection="1">
      <alignment horizontal="center"/>
    </xf>
    <xf numFmtId="0" fontId="9" fillId="8" borderId="2" xfId="1" applyNumberFormat="1" applyFont="1" applyFill="1" applyBorder="1" applyAlignment="1" applyProtection="1">
      <alignment horizontal="center"/>
    </xf>
    <xf numFmtId="44" fontId="9" fillId="8" borderId="27" xfId="30" applyFont="1" applyFill="1" applyBorder="1" applyAlignment="1" applyProtection="1">
      <alignment horizontal="right"/>
    </xf>
    <xf numFmtId="0" fontId="9" fillId="8" borderId="1" xfId="1" applyFont="1" applyFill="1" applyBorder="1" applyAlignment="1" applyProtection="1">
      <alignment horizontal="right"/>
    </xf>
    <xf numFmtId="0" fontId="9" fillId="0" borderId="1" xfId="1" applyFont="1" applyFill="1" applyBorder="1" applyAlignment="1" applyProtection="1">
      <alignment horizontal="right"/>
    </xf>
    <xf numFmtId="38" fontId="9" fillId="0" borderId="10" xfId="16" applyNumberFormat="1" applyFont="1" applyFill="1" applyBorder="1" applyAlignment="1" applyProtection="1">
      <alignment horizontal="left"/>
    </xf>
    <xf numFmtId="38" fontId="9" fillId="0" borderId="22" xfId="16" applyNumberFormat="1" applyFont="1" applyFill="1" applyBorder="1" applyAlignment="1" applyProtection="1">
      <alignment horizontal="left"/>
    </xf>
    <xf numFmtId="44" fontId="9" fillId="0" borderId="27" xfId="30" applyNumberFormat="1" applyFont="1" applyFill="1" applyBorder="1" applyAlignment="1" applyProtection="1">
      <alignment horizontal="right"/>
    </xf>
    <xf numFmtId="38" fontId="9" fillId="0" borderId="19" xfId="23" applyNumberFormat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/>
    </xf>
    <xf numFmtId="0" fontId="9" fillId="0" borderId="22" xfId="1" applyFont="1" applyFill="1" applyBorder="1" applyAlignment="1" applyProtection="1">
      <alignment horizontal="left"/>
    </xf>
    <xf numFmtId="0" fontId="9" fillId="0" borderId="19" xfId="1" applyFont="1" applyFill="1" applyBorder="1" applyAlignment="1" applyProtection="1">
      <alignment horizontal="center"/>
    </xf>
    <xf numFmtId="0" fontId="9" fillId="0" borderId="10" xfId="1" applyFont="1" applyBorder="1" applyProtection="1"/>
    <xf numFmtId="0" fontId="9" fillId="0" borderId="22" xfId="1" applyFont="1" applyBorder="1" applyProtection="1"/>
    <xf numFmtId="0" fontId="9" fillId="0" borderId="2" xfId="1" applyFont="1" applyBorder="1" applyAlignment="1" applyProtection="1">
      <alignment horizontal="center"/>
    </xf>
    <xf numFmtId="44" fontId="9" fillId="0" borderId="16" xfId="30" applyFont="1" applyFill="1" applyBorder="1" applyAlignment="1" applyProtection="1">
      <alignment horizontal="right"/>
    </xf>
    <xf numFmtId="0" fontId="9" fillId="0" borderId="31" xfId="1" applyFont="1" applyFill="1" applyBorder="1" applyProtection="1"/>
    <xf numFmtId="0" fontId="9" fillId="0" borderId="32" xfId="1" applyFont="1" applyFill="1" applyBorder="1" applyProtection="1"/>
    <xf numFmtId="0" fontId="9" fillId="0" borderId="19" xfId="1" applyFont="1" applyBorder="1" applyAlignment="1" applyProtection="1">
      <alignment horizontal="center"/>
    </xf>
    <xf numFmtId="0" fontId="9" fillId="0" borderId="19" xfId="1" applyNumberFormat="1" applyFont="1" applyFill="1" applyBorder="1" applyAlignment="1" applyProtection="1">
      <alignment horizontal="center"/>
    </xf>
    <xf numFmtId="44" fontId="9" fillId="0" borderId="16" xfId="30" applyNumberFormat="1" applyFont="1" applyFill="1" applyBorder="1" applyAlignment="1" applyProtection="1">
      <alignment horizontal="right"/>
    </xf>
    <xf numFmtId="0" fontId="9" fillId="0" borderId="31" xfId="1" applyFont="1" applyFill="1" applyBorder="1" applyAlignment="1" applyProtection="1"/>
    <xf numFmtId="38" fontId="9" fillId="0" borderId="32" xfId="23" applyNumberFormat="1" applyFont="1" applyFill="1" applyBorder="1" applyAlignment="1" applyProtection="1">
      <alignment horizontal="left"/>
    </xf>
    <xf numFmtId="38" fontId="9" fillId="0" borderId="19" xfId="23" applyNumberFormat="1" applyFont="1" applyFill="1" applyBorder="1" applyAlignment="1" applyProtection="1">
      <alignment horizontal="center"/>
    </xf>
    <xf numFmtId="3" fontId="9" fillId="0" borderId="19" xfId="1" applyNumberFormat="1" applyFont="1" applyFill="1" applyBorder="1" applyAlignment="1" applyProtection="1">
      <alignment horizontal="center"/>
    </xf>
    <xf numFmtId="2" fontId="9" fillId="3" borderId="2" xfId="30" applyNumberFormat="1" applyFont="1" applyFill="1" applyBorder="1" applyAlignment="1" applyProtection="1">
      <alignment horizontal="center"/>
      <protection locked="0"/>
    </xf>
    <xf numFmtId="165" fontId="9" fillId="0" borderId="16" xfId="29" applyNumberFormat="1" applyFont="1" applyFill="1" applyBorder="1" applyAlignment="1" applyProtection="1">
      <alignment horizontal="center"/>
    </xf>
    <xf numFmtId="38" fontId="9" fillId="0" borderId="31" xfId="23" applyNumberFormat="1" applyFont="1" applyFill="1" applyBorder="1" applyAlignment="1" applyProtection="1">
      <alignment horizontal="left" vertical="center"/>
    </xf>
    <xf numFmtId="38" fontId="9" fillId="0" borderId="32" xfId="23" applyNumberFormat="1" applyFont="1" applyFill="1" applyBorder="1" applyAlignment="1" applyProtection="1">
      <alignment horizontal="left" vertical="center"/>
    </xf>
    <xf numFmtId="2" fontId="9" fillId="0" borderId="2" xfId="30" applyNumberFormat="1" applyFont="1" applyFill="1" applyBorder="1" applyAlignment="1" applyProtection="1">
      <alignment horizontal="center"/>
      <protection locked="0"/>
    </xf>
    <xf numFmtId="0" fontId="9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/>
    </xf>
    <xf numFmtId="0" fontId="9" fillId="0" borderId="5" xfId="1" applyNumberFormat="1" applyFont="1" applyFill="1" applyBorder="1" applyAlignment="1" applyProtection="1">
      <alignment horizontal="center"/>
    </xf>
    <xf numFmtId="2" fontId="9" fillId="0" borderId="6" xfId="30" applyNumberFormat="1" applyFont="1" applyFill="1" applyBorder="1" applyAlignment="1" applyProtection="1">
      <alignment horizontal="right"/>
      <protection locked="0"/>
    </xf>
    <xf numFmtId="44" fontId="12" fillId="0" borderId="7" xfId="30" applyFont="1" applyFill="1" applyBorder="1" applyAlignment="1" applyProtection="1">
      <alignment horizontal="right"/>
    </xf>
    <xf numFmtId="0" fontId="9" fillId="0" borderId="28" xfId="1" applyFont="1" applyFill="1" applyBorder="1" applyAlignment="1" applyProtection="1">
      <alignment horizontal="center"/>
    </xf>
    <xf numFmtId="0" fontId="9" fillId="0" borderId="26" xfId="1" applyFont="1" applyFill="1" applyBorder="1" applyAlignment="1" applyProtection="1">
      <alignment horizontal="center"/>
    </xf>
    <xf numFmtId="0" fontId="9" fillId="0" borderId="26" xfId="25" applyNumberFormat="1" applyFont="1" applyFill="1" applyBorder="1" applyAlignment="1" applyProtection="1">
      <alignment horizontal="center"/>
    </xf>
    <xf numFmtId="2" fontId="9" fillId="0" borderId="15" xfId="30" applyNumberFormat="1" applyFont="1" applyFill="1" applyBorder="1" applyAlignment="1" applyProtection="1">
      <alignment horizontal="right"/>
      <protection locked="0"/>
    </xf>
    <xf numFmtId="44" fontId="9" fillId="0" borderId="8" xfId="30" applyFont="1" applyFill="1" applyBorder="1" applyAlignment="1" applyProtection="1">
      <alignment horizontal="right"/>
    </xf>
    <xf numFmtId="0" fontId="9" fillId="0" borderId="2" xfId="25" applyNumberFormat="1" applyFont="1" applyFill="1" applyBorder="1" applyAlignment="1" applyProtection="1">
      <alignment horizontal="center"/>
    </xf>
    <xf numFmtId="0" fontId="12" fillId="0" borderId="11" xfId="1" applyFont="1" applyFill="1" applyBorder="1" applyAlignment="1" applyProtection="1">
      <alignment horizontal="center" vertical="top" wrapText="1"/>
    </xf>
    <xf numFmtId="0" fontId="12" fillId="0" borderId="13" xfId="1" applyFont="1" applyFill="1" applyBorder="1" applyAlignment="1" applyProtection="1">
      <alignment horizontal="center" vertical="top" wrapText="1"/>
    </xf>
    <xf numFmtId="0" fontId="9" fillId="0" borderId="30" xfId="1" applyFont="1" applyFill="1" applyBorder="1" applyAlignment="1" applyProtection="1">
      <alignment horizontal="center"/>
    </xf>
    <xf numFmtId="0" fontId="9" fillId="0" borderId="26" xfId="23" applyFont="1" applyFill="1" applyBorder="1" applyAlignment="1" applyProtection="1">
      <alignment horizontal="center" vertical="center"/>
    </xf>
    <xf numFmtId="0" fontId="9" fillId="0" borderId="26" xfId="23" applyNumberFormat="1" applyFont="1" applyFill="1" applyBorder="1" applyAlignment="1" applyProtection="1">
      <alignment horizontal="center" vertical="center"/>
    </xf>
    <xf numFmtId="2" fontId="9" fillId="0" borderId="26" xfId="30" applyNumberFormat="1" applyFont="1" applyFill="1" applyBorder="1" applyAlignment="1" applyProtection="1">
      <alignment horizontal="right"/>
      <protection locked="0"/>
    </xf>
    <xf numFmtId="44" fontId="9" fillId="0" borderId="33" xfId="30" applyFont="1" applyFill="1" applyBorder="1" applyAlignment="1" applyProtection="1">
      <alignment horizontal="right"/>
    </xf>
    <xf numFmtId="0" fontId="9" fillId="0" borderId="0" xfId="1" applyFont="1" applyBorder="1" applyAlignment="1" applyProtection="1">
      <alignment horizontal="center"/>
    </xf>
    <xf numFmtId="164" fontId="9" fillId="0" borderId="2" xfId="1" applyNumberFormat="1" applyFont="1" applyFill="1" applyBorder="1" applyAlignment="1" applyProtection="1">
      <alignment horizontal="center"/>
    </xf>
    <xf numFmtId="0" fontId="9" fillId="9" borderId="1" xfId="1" applyFont="1" applyFill="1" applyBorder="1" applyAlignment="1" applyProtection="1">
      <alignment horizontal="center"/>
    </xf>
    <xf numFmtId="38" fontId="9" fillId="9" borderId="2" xfId="23" applyNumberFormat="1" applyFont="1" applyFill="1" applyBorder="1" applyAlignment="1" applyProtection="1">
      <alignment horizontal="center" vertical="center"/>
    </xf>
    <xf numFmtId="164" fontId="9" fillId="9" borderId="2" xfId="23" applyNumberFormat="1" applyFont="1" applyFill="1" applyBorder="1" applyAlignment="1" applyProtection="1">
      <alignment horizontal="center" vertical="center"/>
    </xf>
    <xf numFmtId="2" fontId="9" fillId="9" borderId="2" xfId="30" applyNumberFormat="1" applyFont="1" applyFill="1" applyBorder="1" applyAlignment="1" applyProtection="1">
      <alignment horizontal="right"/>
      <protection locked="0"/>
    </xf>
    <xf numFmtId="44" fontId="9" fillId="9" borderId="27" xfId="30" applyNumberFormat="1" applyFont="1" applyFill="1" applyBorder="1" applyAlignment="1" applyProtection="1">
      <alignment horizontal="right"/>
    </xf>
    <xf numFmtId="0" fontId="9" fillId="9" borderId="2" xfId="1" applyNumberFormat="1" applyFont="1" applyFill="1" applyBorder="1" applyAlignment="1" applyProtection="1">
      <alignment horizontal="center"/>
    </xf>
    <xf numFmtId="44" fontId="9" fillId="9" borderId="16" xfId="30" applyFont="1" applyFill="1" applyBorder="1" applyAlignment="1" applyProtection="1">
      <alignment horizontal="right"/>
    </xf>
    <xf numFmtId="164" fontId="9" fillId="0" borderId="2" xfId="23" applyNumberFormat="1" applyFont="1" applyFill="1" applyBorder="1" applyAlignment="1" applyProtection="1">
      <alignment horizontal="center" vertical="center"/>
    </xf>
    <xf numFmtId="0" fontId="9" fillId="0" borderId="31" xfId="1" applyFont="1" applyBorder="1" applyProtection="1"/>
    <xf numFmtId="0" fontId="9" fillId="0" borderId="32" xfId="1" applyFont="1" applyBorder="1" applyProtection="1"/>
    <xf numFmtId="38" fontId="9" fillId="0" borderId="5" xfId="1" applyNumberFormat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>
      <alignment horizontal="center"/>
    </xf>
    <xf numFmtId="0" fontId="9" fillId="0" borderId="15" xfId="25" applyNumberFormat="1" applyFont="1" applyFill="1" applyBorder="1" applyAlignment="1" applyProtection="1">
      <alignment horizontal="center"/>
    </xf>
    <xf numFmtId="0" fontId="9" fillId="10" borderId="1" xfId="1" applyFont="1" applyFill="1" applyBorder="1" applyAlignment="1" applyProtection="1">
      <alignment horizontal="center"/>
    </xf>
    <xf numFmtId="38" fontId="9" fillId="10" borderId="2" xfId="23" applyNumberFormat="1" applyFont="1" applyFill="1" applyBorder="1" applyAlignment="1" applyProtection="1">
      <alignment horizontal="center" vertical="center"/>
    </xf>
    <xf numFmtId="164" fontId="9" fillId="10" borderId="2" xfId="23" applyNumberFormat="1" applyFont="1" applyFill="1" applyBorder="1" applyAlignment="1" applyProtection="1">
      <alignment horizontal="center" vertical="center"/>
    </xf>
    <xf numFmtId="2" fontId="9" fillId="10" borderId="2" xfId="30" applyNumberFormat="1" applyFont="1" applyFill="1" applyBorder="1" applyAlignment="1" applyProtection="1">
      <alignment horizontal="right"/>
      <protection locked="0"/>
    </xf>
    <xf numFmtId="44" fontId="9" fillId="10" borderId="27" xfId="30" applyNumberFormat="1" applyFont="1" applyFill="1" applyBorder="1" applyAlignment="1" applyProtection="1">
      <alignment horizontal="right"/>
    </xf>
    <xf numFmtId="0" fontId="9" fillId="10" borderId="2" xfId="1" applyNumberFormat="1" applyFont="1" applyFill="1" applyBorder="1" applyAlignment="1" applyProtection="1">
      <alignment horizontal="center"/>
    </xf>
    <xf numFmtId="44" fontId="9" fillId="10" borderId="16" xfId="30" applyFont="1" applyFill="1" applyBorder="1" applyAlignment="1" applyProtection="1">
      <alignment horizontal="right"/>
    </xf>
    <xf numFmtId="0" fontId="9" fillId="10" borderId="1" xfId="1" applyFont="1" applyFill="1" applyBorder="1" applyAlignment="1" applyProtection="1">
      <alignment horizontal="right"/>
    </xf>
    <xf numFmtId="0" fontId="9" fillId="0" borderId="19" xfId="23" applyNumberFormat="1" applyFont="1" applyFill="1" applyBorder="1" applyAlignment="1" applyProtection="1">
      <alignment horizontal="center" vertical="center"/>
    </xf>
    <xf numFmtId="44" fontId="9" fillId="0" borderId="34" xfId="30" applyFont="1" applyFill="1" applyBorder="1" applyAlignment="1" applyProtection="1">
      <alignment horizontal="right"/>
    </xf>
    <xf numFmtId="0" fontId="12" fillId="0" borderId="0" xfId="0" applyFont="1"/>
    <xf numFmtId="0" fontId="9" fillId="0" borderId="41" xfId="1" applyFont="1" applyFill="1" applyBorder="1" applyAlignment="1" applyProtection="1">
      <alignment horizontal="left" wrapText="1"/>
    </xf>
    <xf numFmtId="0" fontId="9" fillId="0" borderId="38" xfId="1" applyFont="1" applyFill="1" applyBorder="1" applyAlignment="1" applyProtection="1">
      <alignment horizontal="left" wrapText="1"/>
    </xf>
    <xf numFmtId="0" fontId="12" fillId="10" borderId="39" xfId="1" applyFont="1" applyFill="1" applyBorder="1" applyAlignment="1" applyProtection="1">
      <alignment horizontal="left" wrapText="1"/>
    </xf>
    <xf numFmtId="0" fontId="12" fillId="10" borderId="40" xfId="1" applyFont="1" applyFill="1" applyBorder="1" applyAlignment="1" applyProtection="1">
      <alignment horizontal="left" wrapText="1"/>
    </xf>
    <xf numFmtId="0" fontId="12" fillId="10" borderId="23" xfId="1" applyFont="1" applyFill="1" applyBorder="1" applyAlignment="1" applyProtection="1">
      <alignment horizontal="left" wrapText="1"/>
    </xf>
    <xf numFmtId="0" fontId="12" fillId="11" borderId="11" xfId="1" applyFont="1" applyFill="1" applyBorder="1" applyAlignment="1" applyProtection="1">
      <alignment horizontal="left" wrapText="1"/>
    </xf>
    <xf numFmtId="0" fontId="12" fillId="11" borderId="12" xfId="1" applyFont="1" applyFill="1" applyBorder="1" applyAlignment="1" applyProtection="1">
      <alignment horizontal="left" wrapText="1"/>
    </xf>
    <xf numFmtId="0" fontId="12" fillId="11" borderId="13" xfId="1" applyFont="1" applyFill="1" applyBorder="1" applyAlignment="1" applyProtection="1">
      <alignment horizontal="left" wrapText="1"/>
    </xf>
    <xf numFmtId="38" fontId="9" fillId="10" borderId="10" xfId="23" applyNumberFormat="1" applyFont="1" applyFill="1" applyBorder="1" applyAlignment="1" applyProtection="1">
      <alignment horizontal="center" vertical="center"/>
    </xf>
    <xf numFmtId="38" fontId="9" fillId="10" borderId="22" xfId="23" applyNumberFormat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left"/>
    </xf>
    <xf numFmtId="0" fontId="12" fillId="0" borderId="23" xfId="1" applyFont="1" applyFill="1" applyBorder="1" applyAlignment="1" applyProtection="1">
      <alignment horizontal="left"/>
    </xf>
    <xf numFmtId="0" fontId="9" fillId="0" borderId="9" xfId="1" applyFont="1" applyFill="1" applyBorder="1" applyAlignment="1" applyProtection="1">
      <alignment horizontal="left"/>
    </xf>
    <xf numFmtId="0" fontId="9" fillId="0" borderId="21" xfId="1" applyFont="1" applyFill="1" applyBorder="1" applyAlignment="1" applyProtection="1">
      <alignment horizontal="left"/>
    </xf>
    <xf numFmtId="0" fontId="12" fillId="10" borderId="37" xfId="1" applyFont="1" applyFill="1" applyBorder="1" applyAlignment="1" applyProtection="1">
      <alignment horizontal="left" wrapText="1"/>
    </xf>
    <xf numFmtId="0" fontId="12" fillId="10" borderId="38" xfId="1" applyFont="1" applyFill="1" applyBorder="1" applyAlignment="1" applyProtection="1">
      <alignment horizontal="left" wrapText="1"/>
    </xf>
    <xf numFmtId="0" fontId="12" fillId="10" borderId="22" xfId="1" applyFont="1" applyFill="1" applyBorder="1" applyAlignment="1" applyProtection="1">
      <alignment horizontal="left" wrapText="1"/>
    </xf>
    <xf numFmtId="0" fontId="9" fillId="0" borderId="10" xfId="1" applyFont="1" applyFill="1" applyBorder="1" applyAlignment="1" applyProtection="1">
      <alignment horizontal="left" wrapText="1"/>
    </xf>
    <xf numFmtId="0" fontId="9" fillId="0" borderId="22" xfId="1" applyFont="1" applyFill="1" applyBorder="1" applyAlignment="1" applyProtection="1">
      <alignment horizontal="left" wrapText="1"/>
    </xf>
    <xf numFmtId="38" fontId="9" fillId="0" borderId="10" xfId="23" applyNumberFormat="1" applyFont="1" applyFill="1" applyBorder="1" applyAlignment="1" applyProtection="1">
      <alignment horizontal="left" vertical="center"/>
    </xf>
    <xf numFmtId="38" fontId="9" fillId="0" borderId="22" xfId="23" applyNumberFormat="1" applyFont="1" applyFill="1" applyBorder="1" applyAlignment="1" applyProtection="1">
      <alignment horizontal="left" vertical="center"/>
    </xf>
    <xf numFmtId="38" fontId="9" fillId="0" borderId="10" xfId="16" applyNumberFormat="1" applyFont="1" applyFill="1" applyBorder="1" applyAlignment="1" applyProtection="1">
      <alignment horizontal="left"/>
    </xf>
    <xf numFmtId="38" fontId="9" fillId="0" borderId="22" xfId="16" applyNumberFormat="1" applyFont="1" applyFill="1" applyBorder="1" applyAlignment="1" applyProtection="1">
      <alignment horizontal="left"/>
    </xf>
    <xf numFmtId="38" fontId="9" fillId="0" borderId="10" xfId="23" applyNumberFormat="1" applyFont="1" applyFill="1" applyBorder="1" applyAlignment="1" applyProtection="1">
      <alignment vertical="center"/>
    </xf>
    <xf numFmtId="38" fontId="9" fillId="0" borderId="22" xfId="23" applyNumberFormat="1" applyFont="1" applyFill="1" applyBorder="1" applyAlignment="1" applyProtection="1">
      <alignment vertical="center"/>
    </xf>
    <xf numFmtId="0" fontId="9" fillId="0" borderId="9" xfId="23" applyFont="1" applyFill="1" applyBorder="1" applyAlignment="1" applyProtection="1">
      <alignment horizontal="left" vertical="center"/>
    </xf>
    <xf numFmtId="0" fontId="9" fillId="0" borderId="21" xfId="23" applyFont="1" applyFill="1" applyBorder="1" applyAlignment="1" applyProtection="1">
      <alignment horizontal="left" vertical="center"/>
    </xf>
    <xf numFmtId="0" fontId="12" fillId="9" borderId="37" xfId="1" applyFont="1" applyFill="1" applyBorder="1" applyAlignment="1" applyProtection="1">
      <alignment horizontal="left" wrapText="1"/>
    </xf>
    <xf numFmtId="0" fontId="12" fillId="9" borderId="38" xfId="1" applyFont="1" applyFill="1" applyBorder="1" applyAlignment="1" applyProtection="1">
      <alignment horizontal="left" wrapText="1"/>
    </xf>
    <xf numFmtId="0" fontId="12" fillId="9" borderId="22" xfId="1" applyFont="1" applyFill="1" applyBorder="1" applyAlignment="1" applyProtection="1">
      <alignment horizontal="left" wrapText="1"/>
    </xf>
    <xf numFmtId="0" fontId="12" fillId="9" borderId="39" xfId="1" applyFont="1" applyFill="1" applyBorder="1" applyAlignment="1" applyProtection="1">
      <alignment horizontal="left" wrapText="1"/>
    </xf>
    <xf numFmtId="0" fontId="12" fillId="9" borderId="40" xfId="1" applyFont="1" applyFill="1" applyBorder="1" applyAlignment="1" applyProtection="1">
      <alignment horizontal="left" wrapText="1"/>
    </xf>
    <xf numFmtId="0" fontId="12" fillId="9" borderId="23" xfId="1" applyFont="1" applyFill="1" applyBorder="1" applyAlignment="1" applyProtection="1">
      <alignment horizontal="left" wrapText="1"/>
    </xf>
    <xf numFmtId="0" fontId="12" fillId="10" borderId="0" xfId="1" applyFont="1" applyFill="1" applyAlignment="1" applyProtection="1">
      <alignment horizontal="left" wrapText="1"/>
    </xf>
    <xf numFmtId="0" fontId="9" fillId="10" borderId="0" xfId="1" applyFont="1" applyFill="1" applyAlignment="1" applyProtection="1">
      <alignment horizontal="left" wrapText="1"/>
    </xf>
    <xf numFmtId="0" fontId="12" fillId="0" borderId="17" xfId="1" applyFont="1" applyFill="1" applyBorder="1" applyAlignment="1" applyProtection="1">
      <alignment horizontal="center" vertical="top" wrapText="1"/>
    </xf>
    <xf numFmtId="0" fontId="12" fillId="0" borderId="20" xfId="1" applyFont="1" applyFill="1" applyBorder="1" applyAlignment="1" applyProtection="1">
      <alignment horizontal="center" vertical="top" wrapText="1"/>
    </xf>
    <xf numFmtId="38" fontId="9" fillId="9" borderId="10" xfId="23" applyNumberFormat="1" applyFont="1" applyFill="1" applyBorder="1" applyAlignment="1" applyProtection="1">
      <alignment horizontal="center" vertical="center"/>
    </xf>
    <xf numFmtId="38" fontId="9" fillId="9" borderId="22" xfId="23" applyNumberFormat="1" applyFont="1" applyFill="1" applyBorder="1" applyAlignment="1" applyProtection="1">
      <alignment horizontal="center" vertical="center"/>
    </xf>
    <xf numFmtId="38" fontId="9" fillId="0" borderId="10" xfId="19" applyNumberFormat="1" applyFont="1" applyFill="1" applyBorder="1" applyAlignment="1" applyProtection="1">
      <alignment horizontal="left"/>
    </xf>
    <xf numFmtId="38" fontId="9" fillId="0" borderId="22" xfId="19" applyNumberFormat="1" applyFont="1" applyFill="1" applyBorder="1" applyAlignment="1" applyProtection="1">
      <alignment horizontal="left"/>
    </xf>
    <xf numFmtId="38" fontId="9" fillId="0" borderId="10" xfId="23" applyNumberFormat="1" applyFont="1" applyFill="1" applyBorder="1" applyAlignment="1" applyProtection="1">
      <alignment horizontal="center" vertical="center"/>
    </xf>
    <xf numFmtId="38" fontId="9" fillId="0" borderId="22" xfId="23" applyNumberFormat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/>
    </xf>
    <xf numFmtId="0" fontId="9" fillId="0" borderId="22" xfId="1" applyFont="1" applyFill="1" applyBorder="1" applyAlignment="1" applyProtection="1">
      <alignment horizontal="left"/>
    </xf>
    <xf numFmtId="0" fontId="12" fillId="9" borderId="0" xfId="1" applyFont="1" applyFill="1" applyAlignment="1" applyProtection="1">
      <alignment horizontal="left" wrapText="1"/>
    </xf>
    <xf numFmtId="38" fontId="9" fillId="8" borderId="10" xfId="23" applyNumberFormat="1" applyFont="1" applyFill="1" applyBorder="1" applyAlignment="1" applyProtection="1">
      <alignment horizontal="center" vertical="center"/>
    </xf>
    <xf numFmtId="38" fontId="9" fillId="8" borderId="22" xfId="23" applyNumberFormat="1" applyFont="1" applyFill="1" applyBorder="1" applyAlignment="1" applyProtection="1">
      <alignment horizontal="center" vertical="center"/>
    </xf>
    <xf numFmtId="0" fontId="12" fillId="8" borderId="37" xfId="1" applyFont="1" applyFill="1" applyBorder="1" applyAlignment="1" applyProtection="1">
      <alignment horizontal="left" wrapText="1"/>
    </xf>
    <xf numFmtId="0" fontId="12" fillId="8" borderId="38" xfId="1" applyFont="1" applyFill="1" applyBorder="1" applyAlignment="1" applyProtection="1">
      <alignment horizontal="left" wrapText="1"/>
    </xf>
    <xf numFmtId="0" fontId="12" fillId="8" borderId="22" xfId="1" applyFont="1" applyFill="1" applyBorder="1" applyAlignment="1" applyProtection="1">
      <alignment horizontal="left" wrapText="1"/>
    </xf>
    <xf numFmtId="0" fontId="12" fillId="8" borderId="39" xfId="1" applyFont="1" applyFill="1" applyBorder="1" applyAlignment="1" applyProtection="1">
      <alignment horizontal="left" wrapText="1"/>
    </xf>
    <xf numFmtId="0" fontId="12" fillId="8" borderId="40" xfId="1" applyFont="1" applyFill="1" applyBorder="1" applyAlignment="1" applyProtection="1">
      <alignment horizontal="left" wrapText="1"/>
    </xf>
    <xf numFmtId="0" fontId="12" fillId="8" borderId="23" xfId="1" applyFont="1" applyFill="1" applyBorder="1" applyAlignment="1" applyProtection="1">
      <alignment horizontal="left" wrapText="1"/>
    </xf>
    <xf numFmtId="0" fontId="12" fillId="7" borderId="39" xfId="1" applyFont="1" applyFill="1" applyBorder="1" applyAlignment="1" applyProtection="1">
      <alignment horizontal="left" wrapText="1"/>
    </xf>
    <xf numFmtId="0" fontId="12" fillId="7" borderId="40" xfId="1" applyFont="1" applyFill="1" applyBorder="1" applyAlignment="1" applyProtection="1">
      <alignment horizontal="left" wrapText="1"/>
    </xf>
    <xf numFmtId="0" fontId="12" fillId="7" borderId="23" xfId="1" applyFont="1" applyFill="1" applyBorder="1" applyAlignment="1" applyProtection="1">
      <alignment horizontal="left" wrapText="1"/>
    </xf>
    <xf numFmtId="0" fontId="12" fillId="8" borderId="35" xfId="1" applyFont="1" applyFill="1" applyBorder="1" applyAlignment="1" applyProtection="1">
      <alignment horizontal="left" wrapText="1"/>
    </xf>
    <xf numFmtId="38" fontId="9" fillId="7" borderId="10" xfId="23" applyNumberFormat="1" applyFont="1" applyFill="1" applyBorder="1" applyAlignment="1" applyProtection="1">
      <alignment horizontal="center" vertical="center" wrapText="1"/>
    </xf>
    <xf numFmtId="38" fontId="9" fillId="7" borderId="22" xfId="23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left" wrapText="1"/>
    </xf>
    <xf numFmtId="0" fontId="12" fillId="0" borderId="23" xfId="1" applyFont="1" applyFill="1" applyBorder="1" applyAlignment="1" applyProtection="1">
      <alignment horizontal="left" wrapText="1"/>
    </xf>
    <xf numFmtId="0" fontId="9" fillId="0" borderId="9" xfId="1" applyFont="1" applyFill="1" applyBorder="1" applyAlignment="1" applyProtection="1">
      <alignment horizontal="left" wrapText="1"/>
    </xf>
    <xf numFmtId="0" fontId="9" fillId="0" borderId="21" xfId="1" applyFont="1" applyFill="1" applyBorder="1" applyAlignment="1" applyProtection="1">
      <alignment horizontal="left" wrapText="1"/>
    </xf>
    <xf numFmtId="0" fontId="12" fillId="7" borderId="37" xfId="1" applyFont="1" applyFill="1" applyBorder="1" applyAlignment="1" applyProtection="1">
      <alignment horizontal="left" wrapText="1"/>
    </xf>
    <xf numFmtId="0" fontId="12" fillId="7" borderId="38" xfId="1" applyFont="1" applyFill="1" applyBorder="1" applyAlignment="1" applyProtection="1">
      <alignment horizontal="left" wrapText="1"/>
    </xf>
    <xf numFmtId="0" fontId="12" fillId="7" borderId="22" xfId="1" applyFont="1" applyFill="1" applyBorder="1" applyAlignment="1" applyProtection="1">
      <alignment horizontal="left" wrapText="1"/>
    </xf>
    <xf numFmtId="38" fontId="9" fillId="0" borderId="10" xfId="23" applyNumberFormat="1" applyFont="1" applyFill="1" applyBorder="1" applyAlignment="1" applyProtection="1">
      <alignment horizontal="left" vertical="center" wrapText="1"/>
    </xf>
    <xf numFmtId="38" fontId="9" fillId="0" borderId="22" xfId="23" applyNumberFormat="1" applyFont="1" applyFill="1" applyBorder="1" applyAlignment="1" applyProtection="1">
      <alignment horizontal="left" vertical="center" wrapText="1"/>
    </xf>
    <xf numFmtId="38" fontId="9" fillId="0" borderId="10" xfId="16" applyNumberFormat="1" applyFont="1" applyFill="1" applyBorder="1" applyAlignment="1" applyProtection="1">
      <alignment horizontal="left" wrapText="1"/>
    </xf>
    <xf numFmtId="38" fontId="9" fillId="0" borderId="22" xfId="16" applyNumberFormat="1" applyFont="1" applyFill="1" applyBorder="1" applyAlignment="1" applyProtection="1">
      <alignment horizontal="left" wrapText="1"/>
    </xf>
    <xf numFmtId="38" fontId="9" fillId="0" borderId="10" xfId="23" applyNumberFormat="1" applyFont="1" applyFill="1" applyBorder="1" applyAlignment="1" applyProtection="1">
      <alignment vertical="center" wrapText="1"/>
    </xf>
    <xf numFmtId="38" fontId="9" fillId="0" borderId="22" xfId="23" applyNumberFormat="1" applyFont="1" applyFill="1" applyBorder="1" applyAlignment="1" applyProtection="1">
      <alignment vertical="center" wrapText="1"/>
    </xf>
    <xf numFmtId="0" fontId="12" fillId="4" borderId="39" xfId="1" applyFont="1" applyFill="1" applyBorder="1" applyAlignment="1" applyProtection="1">
      <alignment wrapText="1"/>
    </xf>
    <xf numFmtId="0" fontId="12" fillId="4" borderId="40" xfId="1" applyFont="1" applyFill="1" applyBorder="1" applyAlignment="1" applyProtection="1">
      <alignment wrapText="1"/>
    </xf>
    <xf numFmtId="0" fontId="12" fillId="4" borderId="23" xfId="1" applyFont="1" applyFill="1" applyBorder="1" applyAlignment="1" applyProtection="1">
      <alignment wrapText="1"/>
    </xf>
    <xf numFmtId="0" fontId="12" fillId="7" borderId="35" xfId="1" applyFont="1" applyFill="1" applyBorder="1" applyAlignment="1" applyProtection="1">
      <alignment horizontal="left" wrapText="1"/>
    </xf>
    <xf numFmtId="0" fontId="9" fillId="0" borderId="9" xfId="23" applyFont="1" applyFill="1" applyBorder="1" applyAlignment="1" applyProtection="1">
      <alignment horizontal="left" vertical="center" wrapText="1"/>
    </xf>
    <xf numFmtId="0" fontId="9" fillId="0" borderId="21" xfId="23" applyFont="1" applyFill="1" applyBorder="1" applyAlignment="1" applyProtection="1">
      <alignment horizontal="left" vertical="center" wrapText="1"/>
    </xf>
    <xf numFmtId="38" fontId="9" fillId="0" borderId="10" xfId="23" applyNumberFormat="1" applyFont="1" applyFill="1" applyBorder="1" applyAlignment="1" applyProtection="1">
      <alignment horizontal="center" vertical="center" wrapText="1"/>
    </xf>
    <xf numFmtId="38" fontId="9" fillId="0" borderId="22" xfId="23" applyNumberFormat="1" applyFont="1" applyFill="1" applyBorder="1" applyAlignment="1" applyProtection="1">
      <alignment horizontal="center" vertical="center" wrapText="1"/>
    </xf>
    <xf numFmtId="0" fontId="12" fillId="4" borderId="37" xfId="1" applyFont="1" applyFill="1" applyBorder="1" applyAlignment="1" applyProtection="1">
      <alignment horizontal="left" wrapText="1"/>
    </xf>
    <xf numFmtId="0" fontId="12" fillId="4" borderId="38" xfId="1" applyFont="1" applyFill="1" applyBorder="1" applyAlignment="1" applyProtection="1">
      <alignment horizontal="left" wrapText="1"/>
    </xf>
    <xf numFmtId="0" fontId="12" fillId="4" borderId="22" xfId="1" applyFont="1" applyFill="1" applyBorder="1" applyAlignment="1" applyProtection="1">
      <alignment horizontal="left" wrapText="1"/>
    </xf>
    <xf numFmtId="0" fontId="12" fillId="6" borderId="11" xfId="1" applyFont="1" applyFill="1" applyBorder="1" applyAlignment="1" applyProtection="1">
      <alignment horizontal="left" wrapText="1"/>
    </xf>
    <xf numFmtId="0" fontId="12" fillId="6" borderId="12" xfId="1" applyFont="1" applyFill="1" applyBorder="1" applyAlignment="1" applyProtection="1">
      <alignment horizontal="left" wrapText="1"/>
    </xf>
    <xf numFmtId="0" fontId="12" fillId="6" borderId="13" xfId="1" applyFont="1" applyFill="1" applyBorder="1" applyAlignment="1" applyProtection="1">
      <alignment horizontal="left" wrapText="1"/>
    </xf>
    <xf numFmtId="44" fontId="9" fillId="11" borderId="7" xfId="1" applyNumberFormat="1" applyFont="1" applyFill="1" applyBorder="1" applyAlignment="1" applyProtection="1">
      <alignment wrapText="1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50D2-A87B-40D7-9A54-765324E4BB82}">
  <dimension ref="A1:Q380"/>
  <sheetViews>
    <sheetView tabSelected="1" topLeftCell="A364" zoomScaleNormal="100" zoomScaleSheetLayoutView="55" workbookViewId="0">
      <selection activeCell="G376" sqref="G376"/>
    </sheetView>
  </sheetViews>
  <sheetFormatPr defaultRowHeight="15" x14ac:dyDescent="0.2"/>
  <cols>
    <col min="1" max="1" width="6.77734375" style="135" customWidth="1"/>
    <col min="2" max="2" width="65.109375" style="1" customWidth="1"/>
    <col min="3" max="3" width="1.21875" style="1" customWidth="1"/>
    <col min="4" max="4" width="6.77734375" style="135" customWidth="1"/>
    <col min="5" max="5" width="6.77734375" style="136" customWidth="1"/>
    <col min="6" max="6" width="17" style="137" customWidth="1"/>
    <col min="7" max="7" width="26.21875" style="138" customWidth="1"/>
    <col min="8" max="8" width="3.77734375" style="1" customWidth="1"/>
    <col min="9" max="16384" width="8.88671875" style="1"/>
  </cols>
  <sheetData>
    <row r="1" spans="1:17" s="233" customFormat="1" ht="15.75" x14ac:dyDescent="0.25">
      <c r="A1" s="233" t="s">
        <v>144</v>
      </c>
    </row>
    <row r="2" spans="1:17" s="233" customFormat="1" ht="15.75" x14ac:dyDescent="0.25">
      <c r="A2" s="233" t="s">
        <v>145</v>
      </c>
    </row>
    <row r="3" spans="1:17" s="233" customFormat="1" ht="15.75" x14ac:dyDescent="0.25">
      <c r="A3" s="233" t="s">
        <v>146</v>
      </c>
    </row>
    <row r="4" spans="1:17" s="233" customFormat="1" ht="15.75" x14ac:dyDescent="0.25">
      <c r="A4" s="233" t="s">
        <v>147</v>
      </c>
    </row>
    <row r="5" spans="1:17" s="233" customFormat="1" ht="16.5" thickBot="1" x14ac:dyDescent="0.3">
      <c r="A5" s="233" t="s">
        <v>148</v>
      </c>
    </row>
    <row r="6" spans="1:17" ht="30" customHeight="1" thickBot="1" x14ac:dyDescent="0.3">
      <c r="A6" s="318" t="s">
        <v>130</v>
      </c>
      <c r="B6" s="319"/>
      <c r="C6" s="319"/>
      <c r="D6" s="319"/>
      <c r="E6" s="319"/>
      <c r="F6" s="319"/>
      <c r="G6" s="320"/>
      <c r="I6" s="2"/>
      <c r="J6" s="2"/>
      <c r="K6" s="2"/>
      <c r="L6" s="2"/>
      <c r="M6" s="2"/>
      <c r="N6" s="2"/>
      <c r="O6" s="2"/>
      <c r="P6" s="2"/>
      <c r="Q6" s="2"/>
    </row>
    <row r="7" spans="1:17" s="8" customFormat="1" ht="32.25" thickBot="1" x14ac:dyDescent="0.25">
      <c r="A7" s="3" t="s">
        <v>9</v>
      </c>
      <c r="B7" s="269" t="s">
        <v>0</v>
      </c>
      <c r="C7" s="270"/>
      <c r="D7" s="4" t="s">
        <v>44</v>
      </c>
      <c r="E7" s="5" t="s">
        <v>1</v>
      </c>
      <c r="F7" s="6" t="s">
        <v>45</v>
      </c>
      <c r="G7" s="7" t="s">
        <v>12</v>
      </c>
      <c r="I7" s="9"/>
      <c r="J7" s="9"/>
      <c r="K7" s="9"/>
      <c r="L7" s="9"/>
      <c r="M7" s="9"/>
      <c r="N7" s="9"/>
      <c r="O7" s="9"/>
      <c r="P7" s="9"/>
      <c r="Q7" s="9"/>
    </row>
    <row r="8" spans="1:17" ht="20.100000000000001" customHeight="1" x14ac:dyDescent="0.2">
      <c r="A8" s="10">
        <v>1</v>
      </c>
      <c r="B8" s="311" t="s">
        <v>4</v>
      </c>
      <c r="C8" s="312"/>
      <c r="D8" s="11" t="s">
        <v>5</v>
      </c>
      <c r="E8" s="12">
        <v>973</v>
      </c>
      <c r="F8" s="13"/>
      <c r="G8" s="14">
        <f t="shared" ref="G8:G61" si="0">E8*F8</f>
        <v>0</v>
      </c>
      <c r="I8" s="2"/>
      <c r="J8" s="2"/>
      <c r="K8" s="2"/>
      <c r="L8" s="2"/>
      <c r="M8" s="2"/>
      <c r="N8" s="2"/>
      <c r="O8" s="2"/>
      <c r="P8" s="2"/>
      <c r="Q8" s="2"/>
    </row>
    <row r="9" spans="1:17" ht="20.100000000000001" customHeight="1" x14ac:dyDescent="0.2">
      <c r="A9" s="15">
        <f>A8+1</f>
        <v>2</v>
      </c>
      <c r="B9" s="301" t="s">
        <v>72</v>
      </c>
      <c r="C9" s="302"/>
      <c r="D9" s="16" t="s">
        <v>2</v>
      </c>
      <c r="E9" s="17">
        <v>94</v>
      </c>
      <c r="F9" s="18"/>
      <c r="G9" s="19">
        <f t="shared" si="0"/>
        <v>0</v>
      </c>
      <c r="I9" s="2"/>
      <c r="J9" s="2"/>
      <c r="K9" s="2"/>
      <c r="L9" s="2"/>
      <c r="M9" s="2"/>
      <c r="N9" s="2"/>
      <c r="O9" s="2"/>
      <c r="P9" s="2"/>
      <c r="Q9" s="2"/>
    </row>
    <row r="10" spans="1:17" ht="20.100000000000001" customHeight="1" x14ac:dyDescent="0.2">
      <c r="A10" s="15">
        <f t="shared" ref="A10:A67" si="1">A9+1</f>
        <v>3</v>
      </c>
      <c r="B10" s="301" t="s">
        <v>73</v>
      </c>
      <c r="C10" s="302"/>
      <c r="D10" s="16" t="s">
        <v>3</v>
      </c>
      <c r="E10" s="17">
        <v>3</v>
      </c>
      <c r="F10" s="18"/>
      <c r="G10" s="19">
        <f t="shared" si="0"/>
        <v>0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ht="20.100000000000001" customHeight="1" x14ac:dyDescent="0.2">
      <c r="A11" s="15">
        <f t="shared" si="1"/>
        <v>4</v>
      </c>
      <c r="B11" s="301" t="s">
        <v>33</v>
      </c>
      <c r="C11" s="302"/>
      <c r="D11" s="16" t="s">
        <v>3</v>
      </c>
      <c r="E11" s="17">
        <v>3</v>
      </c>
      <c r="F11" s="18"/>
      <c r="G11" s="19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ht="20.100000000000001" customHeight="1" x14ac:dyDescent="0.2">
      <c r="A12" s="15">
        <f t="shared" si="1"/>
        <v>5</v>
      </c>
      <c r="B12" s="301" t="s">
        <v>101</v>
      </c>
      <c r="C12" s="302"/>
      <c r="D12" s="16" t="s">
        <v>3</v>
      </c>
      <c r="E12" s="17">
        <v>3</v>
      </c>
      <c r="F12" s="18"/>
      <c r="G12" s="19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ht="20.100000000000001" customHeight="1" x14ac:dyDescent="0.2">
      <c r="A13" s="15">
        <f t="shared" si="1"/>
        <v>6</v>
      </c>
      <c r="B13" s="20" t="s">
        <v>47</v>
      </c>
      <c r="C13" s="21"/>
      <c r="D13" s="16" t="s">
        <v>2</v>
      </c>
      <c r="E13" s="16">
        <v>22</v>
      </c>
      <c r="F13" s="18"/>
      <c r="G13" s="19">
        <f t="shared" si="0"/>
        <v>0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20.100000000000001" customHeight="1" x14ac:dyDescent="0.2">
      <c r="A14" s="15">
        <f t="shared" si="1"/>
        <v>7</v>
      </c>
      <c r="B14" s="313" t="s">
        <v>125</v>
      </c>
      <c r="C14" s="314"/>
      <c r="D14" s="16"/>
      <c r="E14" s="22"/>
      <c r="F14" s="18"/>
      <c r="G14" s="19"/>
      <c r="I14" s="2"/>
      <c r="J14" s="2"/>
      <c r="K14" s="2"/>
      <c r="L14" s="2"/>
      <c r="M14" s="2"/>
      <c r="N14" s="2"/>
      <c r="O14" s="2"/>
      <c r="P14" s="2"/>
      <c r="Q14" s="2"/>
    </row>
    <row r="15" spans="1:17" ht="20.100000000000001" customHeight="1" x14ac:dyDescent="0.2">
      <c r="A15" s="15">
        <f t="shared" si="1"/>
        <v>8</v>
      </c>
      <c r="B15" s="301" t="s">
        <v>14</v>
      </c>
      <c r="C15" s="302"/>
      <c r="D15" s="16" t="s">
        <v>3</v>
      </c>
      <c r="E15" s="23">
        <v>1</v>
      </c>
      <c r="F15" s="24"/>
      <c r="G15" s="19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1:17" ht="20.100000000000001" customHeight="1" x14ac:dyDescent="0.2">
      <c r="A16" s="15">
        <f t="shared" si="1"/>
        <v>9</v>
      </c>
      <c r="B16" s="301" t="s">
        <v>102</v>
      </c>
      <c r="C16" s="302"/>
      <c r="D16" s="16" t="s">
        <v>3</v>
      </c>
      <c r="E16" s="23">
        <v>1</v>
      </c>
      <c r="F16" s="24"/>
      <c r="G16" s="19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20.100000000000001" customHeight="1" x14ac:dyDescent="0.2">
      <c r="A17" s="15">
        <f t="shared" si="1"/>
        <v>10</v>
      </c>
      <c r="B17" s="305" t="s">
        <v>30</v>
      </c>
      <c r="C17" s="306"/>
      <c r="D17" s="16" t="s">
        <v>3</v>
      </c>
      <c r="E17" s="23">
        <v>3</v>
      </c>
      <c r="F17" s="24"/>
      <c r="G17" s="19">
        <f t="shared" si="0"/>
        <v>0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20.100000000000001" customHeight="1" x14ac:dyDescent="0.2">
      <c r="A18" s="15">
        <f t="shared" si="1"/>
        <v>11</v>
      </c>
      <c r="B18" s="305" t="s">
        <v>103</v>
      </c>
      <c r="C18" s="306"/>
      <c r="D18" s="16" t="s">
        <v>3</v>
      </c>
      <c r="E18" s="23">
        <v>1</v>
      </c>
      <c r="F18" s="24"/>
      <c r="G18" s="19">
        <f t="shared" si="0"/>
        <v>0</v>
      </c>
      <c r="I18" s="2"/>
      <c r="J18" s="2"/>
      <c r="K18" s="2"/>
      <c r="L18" s="2"/>
      <c r="M18" s="2"/>
      <c r="N18" s="2"/>
      <c r="O18" s="2"/>
      <c r="P18" s="2"/>
      <c r="Q18" s="2"/>
    </row>
    <row r="19" spans="1:17" ht="20.100000000000001" customHeight="1" x14ac:dyDescent="0.2">
      <c r="A19" s="15">
        <f t="shared" si="1"/>
        <v>12</v>
      </c>
      <c r="B19" s="25" t="s">
        <v>28</v>
      </c>
      <c r="C19" s="26"/>
      <c r="D19" s="16" t="s">
        <v>2</v>
      </c>
      <c r="E19" s="23">
        <v>67</v>
      </c>
      <c r="F19" s="24"/>
      <c r="G19" s="19">
        <f t="shared" si="0"/>
        <v>0</v>
      </c>
      <c r="J19" s="2"/>
      <c r="K19" s="2"/>
      <c r="L19" s="2"/>
      <c r="M19" s="2"/>
      <c r="N19" s="2"/>
      <c r="O19" s="2"/>
      <c r="P19" s="2"/>
      <c r="Q19" s="2"/>
    </row>
    <row r="20" spans="1:17" ht="20.100000000000001" customHeight="1" x14ac:dyDescent="0.2">
      <c r="A20" s="15">
        <f t="shared" si="1"/>
        <v>13</v>
      </c>
      <c r="B20" s="20" t="s">
        <v>104</v>
      </c>
      <c r="C20" s="21"/>
      <c r="D20" s="16" t="s">
        <v>5</v>
      </c>
      <c r="E20" s="27">
        <v>973</v>
      </c>
      <c r="F20" s="18"/>
      <c r="G20" s="19">
        <f t="shared" si="0"/>
        <v>0</v>
      </c>
      <c r="J20" s="2"/>
      <c r="K20" s="2"/>
      <c r="L20" s="2"/>
      <c r="M20" s="2"/>
      <c r="N20" s="2"/>
      <c r="O20" s="2"/>
      <c r="P20" s="2"/>
      <c r="Q20" s="2"/>
    </row>
    <row r="21" spans="1:17" ht="20.100000000000001" customHeight="1" x14ac:dyDescent="0.2">
      <c r="A21" s="15">
        <f t="shared" si="1"/>
        <v>14</v>
      </c>
      <c r="B21" s="251" t="s">
        <v>16</v>
      </c>
      <c r="C21" s="252"/>
      <c r="D21" s="28" t="s">
        <v>5</v>
      </c>
      <c r="E21" s="23">
        <v>973</v>
      </c>
      <c r="F21" s="18"/>
      <c r="G21" s="19">
        <f t="shared" si="0"/>
        <v>0</v>
      </c>
      <c r="J21" s="2"/>
      <c r="K21" s="2"/>
      <c r="L21" s="2"/>
      <c r="M21" s="2"/>
      <c r="N21" s="2"/>
      <c r="O21" s="2"/>
      <c r="P21" s="2"/>
      <c r="Q21" s="2"/>
    </row>
    <row r="22" spans="1:17" ht="20.100000000000001" customHeight="1" x14ac:dyDescent="0.2">
      <c r="A22" s="15">
        <f t="shared" si="1"/>
        <v>15</v>
      </c>
      <c r="B22" s="313" t="s">
        <v>125</v>
      </c>
      <c r="C22" s="314"/>
      <c r="D22" s="16"/>
      <c r="E22" s="22"/>
      <c r="F22" s="18"/>
      <c r="G22" s="19"/>
      <c r="J22" s="2"/>
      <c r="K22" s="2"/>
      <c r="L22" s="2"/>
      <c r="M22" s="2"/>
      <c r="N22" s="2"/>
      <c r="O22" s="2"/>
      <c r="P22" s="2"/>
      <c r="Q22" s="2"/>
    </row>
    <row r="23" spans="1:17" ht="20.100000000000001" customHeight="1" x14ac:dyDescent="0.2">
      <c r="A23" s="15">
        <f t="shared" si="1"/>
        <v>16</v>
      </c>
      <c r="B23" s="20" t="s">
        <v>27</v>
      </c>
      <c r="C23" s="21"/>
      <c r="D23" s="16" t="s">
        <v>3</v>
      </c>
      <c r="E23" s="23">
        <v>1</v>
      </c>
      <c r="F23" s="18"/>
      <c r="G23" s="19">
        <f t="shared" si="0"/>
        <v>0</v>
      </c>
      <c r="J23" s="2"/>
      <c r="K23" s="2"/>
      <c r="L23" s="2"/>
      <c r="M23" s="2"/>
      <c r="N23" s="2"/>
      <c r="O23" s="2"/>
      <c r="P23" s="2"/>
      <c r="Q23" s="2"/>
    </row>
    <row r="24" spans="1:17" ht="20.100000000000001" customHeight="1" x14ac:dyDescent="0.2">
      <c r="A24" s="15">
        <f t="shared" si="1"/>
        <v>17</v>
      </c>
      <c r="B24" s="301" t="s">
        <v>74</v>
      </c>
      <c r="C24" s="302"/>
      <c r="D24" s="16" t="s">
        <v>3</v>
      </c>
      <c r="E24" s="27">
        <v>4</v>
      </c>
      <c r="F24" s="18"/>
      <c r="G24" s="19">
        <f t="shared" si="0"/>
        <v>0</v>
      </c>
      <c r="J24" s="2"/>
      <c r="K24" s="2"/>
      <c r="L24" s="2"/>
      <c r="M24" s="2"/>
      <c r="N24" s="2"/>
      <c r="O24" s="2"/>
      <c r="P24" s="2"/>
      <c r="Q24" s="2"/>
    </row>
    <row r="25" spans="1:17" ht="20.100000000000001" customHeight="1" x14ac:dyDescent="0.2">
      <c r="A25" s="15">
        <f t="shared" si="1"/>
        <v>18</v>
      </c>
      <c r="B25" s="301" t="s">
        <v>75</v>
      </c>
      <c r="C25" s="302"/>
      <c r="D25" s="16" t="s">
        <v>3</v>
      </c>
      <c r="E25" s="27">
        <v>3</v>
      </c>
      <c r="F25" s="18"/>
      <c r="G25" s="19">
        <f t="shared" si="0"/>
        <v>0</v>
      </c>
      <c r="J25" s="2"/>
      <c r="K25" s="2"/>
      <c r="L25" s="2"/>
      <c r="M25" s="2"/>
      <c r="N25" s="2"/>
      <c r="O25" s="2"/>
      <c r="P25" s="2"/>
      <c r="Q25" s="2"/>
    </row>
    <row r="26" spans="1:17" ht="20.100000000000001" customHeight="1" x14ac:dyDescent="0.2">
      <c r="A26" s="15">
        <f t="shared" si="1"/>
        <v>19</v>
      </c>
      <c r="B26" s="301" t="s">
        <v>76</v>
      </c>
      <c r="C26" s="302"/>
      <c r="D26" s="16" t="s">
        <v>3</v>
      </c>
      <c r="E26" s="23">
        <v>1</v>
      </c>
      <c r="F26" s="18"/>
      <c r="G26" s="19">
        <f>E26*F26</f>
        <v>0</v>
      </c>
      <c r="J26" s="2"/>
      <c r="K26" s="2"/>
      <c r="L26" s="2"/>
      <c r="M26" s="2"/>
      <c r="N26" s="2"/>
      <c r="O26" s="2"/>
      <c r="P26" s="2"/>
      <c r="Q26" s="2"/>
    </row>
    <row r="27" spans="1:17" ht="20.100000000000001" customHeight="1" x14ac:dyDescent="0.2">
      <c r="A27" s="15">
        <f t="shared" si="1"/>
        <v>20</v>
      </c>
      <c r="B27" s="303" t="s">
        <v>77</v>
      </c>
      <c r="C27" s="304"/>
      <c r="D27" s="16" t="s">
        <v>2</v>
      </c>
      <c r="E27" s="27">
        <v>5</v>
      </c>
      <c r="F27" s="18"/>
      <c r="G27" s="19">
        <f t="shared" si="0"/>
        <v>0</v>
      </c>
      <c r="J27" s="2"/>
      <c r="K27" s="2"/>
      <c r="L27" s="2"/>
      <c r="M27" s="2"/>
      <c r="N27" s="2"/>
      <c r="O27" s="2"/>
      <c r="P27" s="2"/>
      <c r="Q27" s="2"/>
    </row>
    <row r="28" spans="1:17" ht="20.100000000000001" customHeight="1" x14ac:dyDescent="0.2">
      <c r="A28" s="15">
        <f t="shared" si="1"/>
        <v>21</v>
      </c>
      <c r="B28" s="301" t="s">
        <v>78</v>
      </c>
      <c r="C28" s="302"/>
      <c r="D28" s="16" t="s">
        <v>2</v>
      </c>
      <c r="E28" s="27">
        <v>10</v>
      </c>
      <c r="F28" s="18"/>
      <c r="G28" s="19">
        <f>E28*F28</f>
        <v>0</v>
      </c>
      <c r="J28" s="2"/>
      <c r="K28" s="2"/>
      <c r="L28" s="2"/>
      <c r="M28" s="2"/>
      <c r="N28" s="2"/>
      <c r="O28" s="2"/>
      <c r="P28" s="2"/>
      <c r="Q28" s="2"/>
    </row>
    <row r="29" spans="1:17" ht="20.100000000000001" customHeight="1" x14ac:dyDescent="0.2">
      <c r="A29" s="15">
        <f t="shared" si="1"/>
        <v>22</v>
      </c>
      <c r="B29" s="303" t="s">
        <v>13</v>
      </c>
      <c r="C29" s="304"/>
      <c r="D29" s="29"/>
      <c r="E29" s="30"/>
      <c r="F29" s="31"/>
      <c r="G29" s="32"/>
      <c r="J29" s="2"/>
      <c r="K29" s="2"/>
      <c r="L29" s="2"/>
      <c r="M29" s="2"/>
      <c r="N29" s="2"/>
      <c r="O29" s="2"/>
      <c r="P29" s="2"/>
      <c r="Q29" s="2"/>
    </row>
    <row r="30" spans="1:17" ht="20.100000000000001" customHeight="1" x14ac:dyDescent="0.2">
      <c r="A30" s="33">
        <f>A29+0.1</f>
        <v>22.1</v>
      </c>
      <c r="B30" s="34" t="s">
        <v>105</v>
      </c>
      <c r="C30" s="35"/>
      <c r="D30" s="16" t="s">
        <v>3</v>
      </c>
      <c r="E30" s="23">
        <v>2</v>
      </c>
      <c r="F30" s="18"/>
      <c r="G30" s="19">
        <f t="shared" ref="G30:G36" si="2">E30*F30</f>
        <v>0</v>
      </c>
      <c r="J30" s="2"/>
      <c r="K30" s="2"/>
      <c r="L30" s="2"/>
      <c r="M30" s="2"/>
      <c r="N30" s="2"/>
      <c r="O30" s="2"/>
      <c r="P30" s="2"/>
      <c r="Q30" s="2"/>
    </row>
    <row r="31" spans="1:17" ht="20.100000000000001" customHeight="1" x14ac:dyDescent="0.2">
      <c r="A31" s="33">
        <f t="shared" ref="A31:A37" si="3">A30+0.1</f>
        <v>22.200000000000003</v>
      </c>
      <c r="B31" s="34" t="s">
        <v>79</v>
      </c>
      <c r="C31" s="35"/>
      <c r="D31" s="16" t="s">
        <v>3</v>
      </c>
      <c r="E31" s="23">
        <v>1</v>
      </c>
      <c r="F31" s="18"/>
      <c r="G31" s="19">
        <f t="shared" si="2"/>
        <v>0</v>
      </c>
      <c r="J31" s="2"/>
      <c r="K31" s="2"/>
      <c r="L31" s="2"/>
      <c r="M31" s="2"/>
      <c r="N31" s="2"/>
      <c r="O31" s="2"/>
      <c r="P31" s="2"/>
      <c r="Q31" s="2"/>
    </row>
    <row r="32" spans="1:17" ht="20.100000000000001" customHeight="1" x14ac:dyDescent="0.2">
      <c r="A32" s="33">
        <f t="shared" si="3"/>
        <v>22.300000000000004</v>
      </c>
      <c r="B32" s="34" t="s">
        <v>80</v>
      </c>
      <c r="C32" s="35"/>
      <c r="D32" s="16" t="s">
        <v>3</v>
      </c>
      <c r="E32" s="23">
        <v>1</v>
      </c>
      <c r="F32" s="18"/>
      <c r="G32" s="19">
        <f t="shared" si="2"/>
        <v>0</v>
      </c>
      <c r="J32" s="2"/>
      <c r="K32" s="2"/>
      <c r="L32" s="2"/>
      <c r="M32" s="2"/>
      <c r="N32" s="2"/>
      <c r="O32" s="2"/>
      <c r="P32" s="2"/>
      <c r="Q32" s="2"/>
    </row>
    <row r="33" spans="1:17" ht="20.100000000000001" customHeight="1" x14ac:dyDescent="0.2">
      <c r="A33" s="33">
        <f t="shared" si="3"/>
        <v>22.400000000000006</v>
      </c>
      <c r="B33" s="34" t="s">
        <v>81</v>
      </c>
      <c r="C33" s="35"/>
      <c r="D33" s="16" t="s">
        <v>3</v>
      </c>
      <c r="E33" s="23">
        <v>1</v>
      </c>
      <c r="F33" s="18"/>
      <c r="G33" s="19">
        <f t="shared" si="2"/>
        <v>0</v>
      </c>
      <c r="J33" s="2"/>
      <c r="K33" s="2"/>
      <c r="L33" s="2"/>
      <c r="M33" s="2"/>
      <c r="N33" s="2"/>
      <c r="O33" s="2"/>
      <c r="P33" s="2"/>
      <c r="Q33" s="2"/>
    </row>
    <row r="34" spans="1:17" ht="20.100000000000001" customHeight="1" x14ac:dyDescent="0.2">
      <c r="A34" s="33">
        <f t="shared" si="3"/>
        <v>22.500000000000007</v>
      </c>
      <c r="B34" s="34" t="s">
        <v>106</v>
      </c>
      <c r="C34" s="35"/>
      <c r="D34" s="16" t="s">
        <v>3</v>
      </c>
      <c r="E34" s="23">
        <v>1</v>
      </c>
      <c r="F34" s="18"/>
      <c r="G34" s="19">
        <f t="shared" si="2"/>
        <v>0</v>
      </c>
      <c r="J34" s="2"/>
      <c r="K34" s="2"/>
      <c r="L34" s="2"/>
      <c r="M34" s="2"/>
      <c r="N34" s="2"/>
      <c r="O34" s="2"/>
      <c r="P34" s="2"/>
      <c r="Q34" s="2"/>
    </row>
    <row r="35" spans="1:17" ht="20.100000000000001" customHeight="1" x14ac:dyDescent="0.2">
      <c r="A35" s="33">
        <f t="shared" si="3"/>
        <v>22.600000000000009</v>
      </c>
      <c r="B35" s="34" t="s">
        <v>82</v>
      </c>
      <c r="C35" s="35"/>
      <c r="D35" s="16" t="s">
        <v>3</v>
      </c>
      <c r="E35" s="23">
        <v>1</v>
      </c>
      <c r="F35" s="18"/>
      <c r="G35" s="19">
        <f t="shared" si="2"/>
        <v>0</v>
      </c>
      <c r="J35" s="2"/>
      <c r="K35" s="2"/>
      <c r="L35" s="2"/>
      <c r="M35" s="2"/>
      <c r="N35" s="2"/>
      <c r="O35" s="2"/>
      <c r="P35" s="2"/>
      <c r="Q35" s="2"/>
    </row>
    <row r="36" spans="1:17" ht="20.100000000000001" customHeight="1" x14ac:dyDescent="0.2">
      <c r="A36" s="33">
        <f t="shared" si="3"/>
        <v>22.70000000000001</v>
      </c>
      <c r="B36" s="34" t="s">
        <v>122</v>
      </c>
      <c r="C36" s="35"/>
      <c r="D36" s="16" t="s">
        <v>3</v>
      </c>
      <c r="E36" s="23">
        <v>2</v>
      </c>
      <c r="F36" s="18"/>
      <c r="G36" s="19">
        <f t="shared" si="2"/>
        <v>0</v>
      </c>
      <c r="J36" s="2"/>
      <c r="K36" s="2"/>
      <c r="L36" s="2"/>
      <c r="M36" s="2"/>
      <c r="N36" s="2"/>
      <c r="O36" s="2"/>
      <c r="P36" s="2"/>
      <c r="Q36" s="2"/>
    </row>
    <row r="37" spans="1:17" ht="20.100000000000001" customHeight="1" x14ac:dyDescent="0.2">
      <c r="A37" s="33">
        <f t="shared" si="3"/>
        <v>22.800000000000011</v>
      </c>
      <c r="B37" s="313" t="s">
        <v>125</v>
      </c>
      <c r="C37" s="314"/>
      <c r="D37" s="16"/>
      <c r="E37" s="22"/>
      <c r="F37" s="18"/>
      <c r="G37" s="19"/>
      <c r="J37" s="2"/>
      <c r="K37" s="2"/>
      <c r="L37" s="2"/>
      <c r="M37" s="2"/>
      <c r="N37" s="2"/>
      <c r="O37" s="2"/>
      <c r="P37" s="2"/>
      <c r="Q37" s="2"/>
    </row>
    <row r="38" spans="1:17" ht="20.100000000000001" customHeight="1" x14ac:dyDescent="0.2">
      <c r="A38" s="15">
        <f>A29+1</f>
        <v>23</v>
      </c>
      <c r="B38" s="301" t="s">
        <v>120</v>
      </c>
      <c r="C38" s="302"/>
      <c r="D38" s="16" t="s">
        <v>3</v>
      </c>
      <c r="E38" s="23">
        <v>1</v>
      </c>
      <c r="F38" s="18"/>
      <c r="G38" s="19">
        <f t="shared" si="0"/>
        <v>0</v>
      </c>
      <c r="J38" s="2"/>
      <c r="K38" s="2"/>
      <c r="L38" s="2"/>
      <c r="M38" s="2"/>
      <c r="N38" s="2"/>
      <c r="O38" s="2"/>
      <c r="P38" s="2"/>
      <c r="Q38" s="2"/>
    </row>
    <row r="39" spans="1:17" ht="20.100000000000001" customHeight="1" x14ac:dyDescent="0.2">
      <c r="A39" s="15">
        <f t="shared" si="1"/>
        <v>24</v>
      </c>
      <c r="B39" s="301" t="s">
        <v>39</v>
      </c>
      <c r="C39" s="302"/>
      <c r="D39" s="16" t="s">
        <v>3</v>
      </c>
      <c r="E39" s="23">
        <v>5</v>
      </c>
      <c r="F39" s="18"/>
      <c r="G39" s="19">
        <f t="shared" si="0"/>
        <v>0</v>
      </c>
    </row>
    <row r="40" spans="1:17" ht="20.100000000000001" customHeight="1" x14ac:dyDescent="0.2">
      <c r="A40" s="15">
        <f t="shared" si="1"/>
        <v>25</v>
      </c>
      <c r="B40" s="20" t="s">
        <v>123</v>
      </c>
      <c r="C40" s="21"/>
      <c r="D40" s="36" t="s">
        <v>3</v>
      </c>
      <c r="E40" s="23">
        <v>2</v>
      </c>
      <c r="F40" s="18"/>
      <c r="G40" s="19">
        <f t="shared" si="0"/>
        <v>0</v>
      </c>
    </row>
    <row r="41" spans="1:17" ht="20.100000000000001" customHeight="1" x14ac:dyDescent="0.2">
      <c r="A41" s="15">
        <f t="shared" si="1"/>
        <v>26</v>
      </c>
      <c r="B41" s="313" t="s">
        <v>125</v>
      </c>
      <c r="C41" s="314"/>
      <c r="D41" s="16"/>
      <c r="E41" s="22"/>
      <c r="F41" s="18"/>
      <c r="G41" s="19"/>
    </row>
    <row r="42" spans="1:17" ht="20.100000000000001" customHeight="1" x14ac:dyDescent="0.2">
      <c r="A42" s="15">
        <f t="shared" si="1"/>
        <v>27</v>
      </c>
      <c r="B42" s="301" t="s">
        <v>17</v>
      </c>
      <c r="C42" s="302"/>
      <c r="D42" s="36" t="s">
        <v>3</v>
      </c>
      <c r="E42" s="23">
        <v>1</v>
      </c>
      <c r="F42" s="18"/>
      <c r="G42" s="19">
        <f t="shared" si="0"/>
        <v>0</v>
      </c>
    </row>
    <row r="43" spans="1:17" ht="20.100000000000001" customHeight="1" x14ac:dyDescent="0.2">
      <c r="A43" s="15">
        <f t="shared" si="1"/>
        <v>28</v>
      </c>
      <c r="B43" s="301" t="s">
        <v>40</v>
      </c>
      <c r="C43" s="302"/>
      <c r="D43" s="16" t="s">
        <v>3</v>
      </c>
      <c r="E43" s="23">
        <v>1</v>
      </c>
      <c r="F43" s="18"/>
      <c r="G43" s="19">
        <f t="shared" si="0"/>
        <v>0</v>
      </c>
    </row>
    <row r="44" spans="1:17" ht="20.100000000000001" customHeight="1" x14ac:dyDescent="0.2">
      <c r="A44" s="15">
        <f t="shared" si="1"/>
        <v>29</v>
      </c>
      <c r="B44" s="301" t="s">
        <v>6</v>
      </c>
      <c r="C44" s="302"/>
      <c r="D44" s="16" t="s">
        <v>15</v>
      </c>
      <c r="E44" s="23">
        <v>1</v>
      </c>
      <c r="F44" s="18"/>
      <c r="G44" s="19">
        <f t="shared" si="0"/>
        <v>0</v>
      </c>
      <c r="J44" s="2"/>
      <c r="K44" s="2"/>
      <c r="L44" s="2"/>
      <c r="M44" s="2"/>
      <c r="N44" s="2"/>
      <c r="O44" s="2"/>
      <c r="P44" s="2"/>
      <c r="Q44" s="2"/>
    </row>
    <row r="45" spans="1:17" ht="20.100000000000001" customHeight="1" x14ac:dyDescent="0.2">
      <c r="A45" s="15">
        <f t="shared" si="1"/>
        <v>30</v>
      </c>
      <c r="B45" s="301" t="s">
        <v>7</v>
      </c>
      <c r="C45" s="302"/>
      <c r="D45" s="29"/>
      <c r="E45" s="30"/>
      <c r="F45" s="31"/>
      <c r="G45" s="32"/>
      <c r="J45" s="2"/>
      <c r="K45" s="2"/>
      <c r="L45" s="2"/>
      <c r="M45" s="2"/>
      <c r="N45" s="2"/>
      <c r="O45" s="2"/>
      <c r="P45" s="2"/>
      <c r="Q45" s="2"/>
    </row>
    <row r="46" spans="1:17" ht="20.100000000000001" customHeight="1" x14ac:dyDescent="0.2">
      <c r="A46" s="33">
        <f>A45+0.1</f>
        <v>30.1</v>
      </c>
      <c r="B46" s="37" t="s">
        <v>99</v>
      </c>
      <c r="C46" s="38"/>
      <c r="D46" s="39" t="s">
        <v>2</v>
      </c>
      <c r="E46" s="40">
        <v>10</v>
      </c>
      <c r="F46" s="18"/>
      <c r="G46" s="41">
        <f>E46*F46</f>
        <v>0</v>
      </c>
      <c r="J46" s="2"/>
      <c r="K46" s="2"/>
      <c r="L46" s="2"/>
      <c r="M46" s="2"/>
      <c r="N46" s="2"/>
      <c r="O46" s="2"/>
      <c r="P46" s="2"/>
      <c r="Q46" s="2"/>
    </row>
    <row r="47" spans="1:17" ht="20.100000000000001" customHeight="1" x14ac:dyDescent="0.2">
      <c r="A47" s="33">
        <f t="shared" ref="A47" si="4">A46+0.1</f>
        <v>30.200000000000003</v>
      </c>
      <c r="B47" s="37" t="s">
        <v>100</v>
      </c>
      <c r="C47" s="38"/>
      <c r="D47" s="39" t="s">
        <v>2</v>
      </c>
      <c r="E47" s="40">
        <v>40</v>
      </c>
      <c r="F47" s="18"/>
      <c r="G47" s="41">
        <f>E47*F47</f>
        <v>0</v>
      </c>
      <c r="J47" s="2"/>
      <c r="K47" s="2"/>
      <c r="L47" s="2"/>
      <c r="M47" s="2"/>
      <c r="N47" s="2"/>
      <c r="O47" s="2"/>
      <c r="P47" s="2"/>
      <c r="Q47" s="2"/>
    </row>
    <row r="48" spans="1:17" ht="20.100000000000001" customHeight="1" x14ac:dyDescent="0.2">
      <c r="A48" s="15">
        <f>A45+1</f>
        <v>31</v>
      </c>
      <c r="B48" s="301" t="s">
        <v>19</v>
      </c>
      <c r="C48" s="302"/>
      <c r="D48" s="16" t="s">
        <v>3</v>
      </c>
      <c r="E48" s="23">
        <v>1</v>
      </c>
      <c r="F48" s="18"/>
      <c r="G48" s="19">
        <f t="shared" si="0"/>
        <v>0</v>
      </c>
      <c r="J48" s="2"/>
      <c r="K48" s="2"/>
      <c r="L48" s="2"/>
      <c r="M48" s="2"/>
      <c r="N48" s="2"/>
      <c r="O48" s="2"/>
      <c r="P48" s="2"/>
      <c r="Q48" s="2"/>
    </row>
    <row r="49" spans="1:17" ht="20.100000000000001" customHeight="1" x14ac:dyDescent="0.2">
      <c r="A49" s="15">
        <f t="shared" si="1"/>
        <v>32</v>
      </c>
      <c r="B49" s="313" t="s">
        <v>125</v>
      </c>
      <c r="C49" s="314"/>
      <c r="D49" s="16"/>
      <c r="E49" s="22"/>
      <c r="F49" s="18"/>
      <c r="G49" s="19"/>
      <c r="I49" s="2"/>
      <c r="J49" s="2"/>
      <c r="K49" s="2"/>
      <c r="L49" s="2"/>
      <c r="M49" s="2"/>
      <c r="N49" s="2"/>
      <c r="O49" s="2"/>
      <c r="P49" s="2"/>
      <c r="Q49" s="2"/>
    </row>
    <row r="50" spans="1:17" ht="33" customHeight="1" x14ac:dyDescent="0.2">
      <c r="A50" s="15">
        <f t="shared" si="1"/>
        <v>33</v>
      </c>
      <c r="B50" s="42" t="s">
        <v>22</v>
      </c>
      <c r="C50" s="43"/>
      <c r="D50" s="28" t="s">
        <v>3</v>
      </c>
      <c r="E50" s="23">
        <v>1</v>
      </c>
      <c r="F50" s="18"/>
      <c r="G50" s="19">
        <f t="shared" si="0"/>
        <v>0</v>
      </c>
      <c r="I50" s="2"/>
      <c r="J50" s="2"/>
      <c r="K50" s="2"/>
      <c r="L50" s="2"/>
      <c r="M50" s="2"/>
      <c r="N50" s="2"/>
      <c r="O50" s="2"/>
      <c r="P50" s="2"/>
      <c r="Q50" s="2"/>
    </row>
    <row r="51" spans="1:17" ht="20.100000000000001" customHeight="1" x14ac:dyDescent="0.2">
      <c r="A51" s="15">
        <f t="shared" si="1"/>
        <v>34</v>
      </c>
      <c r="B51" s="42" t="s">
        <v>24</v>
      </c>
      <c r="C51" s="43"/>
      <c r="D51" s="28" t="s">
        <v>3</v>
      </c>
      <c r="E51" s="23">
        <v>1</v>
      </c>
      <c r="F51" s="18"/>
      <c r="G51" s="19">
        <f t="shared" si="0"/>
        <v>0</v>
      </c>
      <c r="I51" s="2"/>
      <c r="J51" s="2"/>
      <c r="K51" s="2"/>
      <c r="L51" s="2"/>
      <c r="M51" s="2"/>
      <c r="N51" s="2"/>
      <c r="O51" s="2"/>
      <c r="P51" s="2"/>
      <c r="Q51" s="2"/>
    </row>
    <row r="52" spans="1:17" ht="20.100000000000001" customHeight="1" x14ac:dyDescent="0.2">
      <c r="A52" s="15">
        <f t="shared" si="1"/>
        <v>35</v>
      </c>
      <c r="B52" s="42" t="s">
        <v>21</v>
      </c>
      <c r="C52" s="43"/>
      <c r="D52" s="28" t="s">
        <v>3</v>
      </c>
      <c r="E52" s="23">
        <v>1</v>
      </c>
      <c r="F52" s="18"/>
      <c r="G52" s="19">
        <f t="shared" si="0"/>
        <v>0</v>
      </c>
      <c r="I52" s="2"/>
      <c r="J52" s="2"/>
      <c r="K52" s="2"/>
      <c r="L52" s="2"/>
      <c r="M52" s="2"/>
      <c r="N52" s="2"/>
      <c r="O52" s="2"/>
      <c r="P52" s="2"/>
      <c r="Q52" s="2"/>
    </row>
    <row r="53" spans="1:17" ht="20.100000000000001" customHeight="1" x14ac:dyDescent="0.2">
      <c r="A53" s="15">
        <f t="shared" si="1"/>
        <v>36</v>
      </c>
      <c r="B53" s="42" t="s">
        <v>53</v>
      </c>
      <c r="C53" s="43"/>
      <c r="D53" s="28" t="s">
        <v>3</v>
      </c>
      <c r="E53" s="23">
        <v>1</v>
      </c>
      <c r="F53" s="18"/>
      <c r="G53" s="19">
        <f t="shared" si="0"/>
        <v>0</v>
      </c>
      <c r="I53" s="2"/>
      <c r="J53" s="2"/>
      <c r="K53" s="2"/>
      <c r="L53" s="2"/>
      <c r="M53" s="2"/>
      <c r="N53" s="2"/>
      <c r="O53" s="2"/>
      <c r="P53" s="2"/>
      <c r="Q53" s="2"/>
    </row>
    <row r="54" spans="1:17" ht="20.100000000000001" customHeight="1" x14ac:dyDescent="0.2">
      <c r="A54" s="15">
        <f t="shared" si="1"/>
        <v>37</v>
      </c>
      <c r="B54" s="42" t="s">
        <v>54</v>
      </c>
      <c r="C54" s="43"/>
      <c r="D54" s="28" t="s">
        <v>3</v>
      </c>
      <c r="E54" s="23">
        <v>1</v>
      </c>
      <c r="F54" s="18"/>
      <c r="G54" s="19">
        <f t="shared" si="0"/>
        <v>0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ht="20.100000000000001" customHeight="1" x14ac:dyDescent="0.2">
      <c r="A55" s="15">
        <f t="shared" si="1"/>
        <v>38</v>
      </c>
      <c r="B55" s="42" t="s">
        <v>117</v>
      </c>
      <c r="C55" s="43"/>
      <c r="D55" s="28" t="s">
        <v>2</v>
      </c>
      <c r="E55" s="23">
        <v>20</v>
      </c>
      <c r="F55" s="18"/>
      <c r="G55" s="19">
        <f t="shared" si="0"/>
        <v>0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ht="20.100000000000001" customHeight="1" x14ac:dyDescent="0.2">
      <c r="A56" s="15">
        <f t="shared" si="1"/>
        <v>39</v>
      </c>
      <c r="B56" s="42" t="s">
        <v>23</v>
      </c>
      <c r="C56" s="43"/>
      <c r="D56" s="28" t="s">
        <v>2</v>
      </c>
      <c r="E56" s="23">
        <v>30</v>
      </c>
      <c r="F56" s="18"/>
      <c r="G56" s="19">
        <f t="shared" si="0"/>
        <v>0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ht="20.100000000000001" customHeight="1" x14ac:dyDescent="0.2">
      <c r="A57" s="15">
        <f t="shared" si="1"/>
        <v>40</v>
      </c>
      <c r="B57" s="42" t="s">
        <v>51</v>
      </c>
      <c r="C57" s="43"/>
      <c r="D57" s="28" t="s">
        <v>2</v>
      </c>
      <c r="E57" s="23">
        <v>20</v>
      </c>
      <c r="F57" s="18"/>
      <c r="G57" s="19">
        <f t="shared" si="0"/>
        <v>0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ht="20.100000000000001" customHeight="1" x14ac:dyDescent="0.2">
      <c r="A58" s="15">
        <f t="shared" si="1"/>
        <v>41</v>
      </c>
      <c r="B58" s="42" t="s">
        <v>26</v>
      </c>
      <c r="C58" s="43"/>
      <c r="D58" s="28" t="s">
        <v>3</v>
      </c>
      <c r="E58" s="23">
        <v>1</v>
      </c>
      <c r="F58" s="18"/>
      <c r="G58" s="19">
        <f t="shared" si="0"/>
        <v>0</v>
      </c>
      <c r="I58" s="2"/>
      <c r="J58" s="2"/>
      <c r="K58" s="2"/>
      <c r="L58" s="2"/>
      <c r="M58" s="2"/>
      <c r="N58" s="2"/>
      <c r="O58" s="2"/>
      <c r="P58" s="2"/>
      <c r="Q58" s="2"/>
    </row>
    <row r="59" spans="1:17" ht="20.100000000000001" customHeight="1" x14ac:dyDescent="0.2">
      <c r="A59" s="15">
        <f t="shared" si="1"/>
        <v>42</v>
      </c>
      <c r="B59" s="42" t="s">
        <v>98</v>
      </c>
      <c r="C59" s="43"/>
      <c r="D59" s="28" t="s">
        <v>3</v>
      </c>
      <c r="E59" s="23">
        <v>1</v>
      </c>
      <c r="F59" s="18"/>
      <c r="G59" s="19">
        <f t="shared" si="0"/>
        <v>0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ht="20.100000000000001" customHeight="1" x14ac:dyDescent="0.2">
      <c r="A60" s="15">
        <f t="shared" si="1"/>
        <v>43</v>
      </c>
      <c r="B60" s="42" t="s">
        <v>41</v>
      </c>
      <c r="C60" s="43"/>
      <c r="D60" s="44" t="s">
        <v>15</v>
      </c>
      <c r="E60" s="23">
        <v>1</v>
      </c>
      <c r="F60" s="18"/>
      <c r="G60" s="19">
        <f t="shared" si="0"/>
        <v>0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ht="20.100000000000001" customHeight="1" x14ac:dyDescent="0.2">
      <c r="A61" s="15">
        <f t="shared" si="1"/>
        <v>44</v>
      </c>
      <c r="B61" s="20" t="s">
        <v>31</v>
      </c>
      <c r="C61" s="21"/>
      <c r="D61" s="36" t="s">
        <v>20</v>
      </c>
      <c r="E61" s="23">
        <v>66</v>
      </c>
      <c r="F61" s="18"/>
      <c r="G61" s="19">
        <f t="shared" si="0"/>
        <v>0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ht="38.25" customHeight="1" x14ac:dyDescent="0.2">
      <c r="A62" s="15">
        <f t="shared" si="1"/>
        <v>45</v>
      </c>
      <c r="B62" s="20" t="s">
        <v>56</v>
      </c>
      <c r="C62" s="21"/>
      <c r="D62" s="36" t="s">
        <v>5</v>
      </c>
      <c r="E62" s="23">
        <v>487</v>
      </c>
      <c r="F62" s="18"/>
      <c r="G62" s="19">
        <f>E62*F62</f>
        <v>0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20.100000000000001" customHeight="1" x14ac:dyDescent="0.2">
      <c r="A63" s="15">
        <f t="shared" si="1"/>
        <v>46</v>
      </c>
      <c r="B63" s="313" t="s">
        <v>125</v>
      </c>
      <c r="C63" s="314"/>
      <c r="D63" s="16"/>
      <c r="E63" s="22"/>
      <c r="F63" s="18"/>
      <c r="G63" s="19"/>
      <c r="I63" s="2"/>
      <c r="J63" s="2"/>
      <c r="K63" s="2"/>
      <c r="L63" s="2"/>
      <c r="M63" s="2"/>
      <c r="N63" s="2"/>
      <c r="O63" s="2"/>
      <c r="P63" s="2"/>
      <c r="Q63" s="2"/>
    </row>
    <row r="64" spans="1:17" ht="20.100000000000001" customHeight="1" x14ac:dyDescent="0.2">
      <c r="A64" s="15">
        <f t="shared" si="1"/>
        <v>47</v>
      </c>
      <c r="B64" s="45" t="s">
        <v>46</v>
      </c>
      <c r="C64" s="46"/>
      <c r="D64" s="28" t="s">
        <v>20</v>
      </c>
      <c r="E64" s="23">
        <v>50</v>
      </c>
      <c r="F64" s="18"/>
      <c r="G64" s="47">
        <f t="shared" ref="G64:G69" si="5">E64*F64</f>
        <v>0</v>
      </c>
      <c r="I64" s="2"/>
      <c r="J64" s="2"/>
      <c r="K64" s="2"/>
      <c r="L64" s="2"/>
      <c r="M64" s="2"/>
      <c r="N64" s="2"/>
      <c r="O64" s="2"/>
      <c r="P64" s="2"/>
      <c r="Q64" s="2"/>
    </row>
    <row r="65" spans="1:8" ht="20.100000000000001" customHeight="1" x14ac:dyDescent="0.2">
      <c r="A65" s="15">
        <f t="shared" si="1"/>
        <v>48</v>
      </c>
      <c r="B65" s="48" t="s">
        <v>95</v>
      </c>
      <c r="C65" s="49"/>
      <c r="D65" s="50" t="s">
        <v>2</v>
      </c>
      <c r="E65" s="51">
        <v>160</v>
      </c>
      <c r="F65" s="18"/>
      <c r="G65" s="47">
        <f t="shared" si="5"/>
        <v>0</v>
      </c>
    </row>
    <row r="66" spans="1:8" ht="20.100000000000001" customHeight="1" x14ac:dyDescent="0.2">
      <c r="A66" s="15">
        <f t="shared" si="1"/>
        <v>49</v>
      </c>
      <c r="B66" s="48" t="s">
        <v>107</v>
      </c>
      <c r="C66" s="49"/>
      <c r="D66" s="50" t="s">
        <v>3</v>
      </c>
      <c r="E66" s="51">
        <v>1</v>
      </c>
      <c r="F66" s="18"/>
      <c r="G66" s="47">
        <f t="shared" si="5"/>
        <v>0</v>
      </c>
    </row>
    <row r="67" spans="1:8" ht="20.100000000000001" customHeight="1" x14ac:dyDescent="0.2">
      <c r="A67" s="15">
        <f t="shared" si="1"/>
        <v>50</v>
      </c>
      <c r="B67" s="48" t="s">
        <v>97</v>
      </c>
      <c r="C67" s="49"/>
      <c r="D67" s="50" t="s">
        <v>3</v>
      </c>
      <c r="E67" s="51">
        <v>6</v>
      </c>
      <c r="F67" s="18"/>
      <c r="G67" s="47">
        <f t="shared" si="5"/>
        <v>0</v>
      </c>
    </row>
    <row r="68" spans="1:8" ht="20.100000000000001" customHeight="1" x14ac:dyDescent="0.2">
      <c r="A68" s="15">
        <f>A67+1</f>
        <v>51</v>
      </c>
      <c r="B68" s="48" t="s">
        <v>108</v>
      </c>
      <c r="C68" s="49"/>
      <c r="D68" s="50" t="s">
        <v>15</v>
      </c>
      <c r="E68" s="51">
        <v>1</v>
      </c>
      <c r="F68" s="18"/>
      <c r="G68" s="47">
        <f t="shared" si="5"/>
        <v>0</v>
      </c>
    </row>
    <row r="69" spans="1:8" ht="20.100000000000001" customHeight="1" x14ac:dyDescent="0.2">
      <c r="A69" s="15">
        <f>A68+1</f>
        <v>52</v>
      </c>
      <c r="B69" s="52" t="s">
        <v>109</v>
      </c>
      <c r="C69" s="38"/>
      <c r="D69" s="53" t="s">
        <v>3</v>
      </c>
      <c r="E69" s="54">
        <v>1</v>
      </c>
      <c r="F69" s="55"/>
      <c r="G69" s="56">
        <f t="shared" si="5"/>
        <v>0</v>
      </c>
    </row>
    <row r="70" spans="1:8" ht="20.100000000000001" customHeight="1" x14ac:dyDescent="0.2">
      <c r="A70" s="15">
        <f>A69+1</f>
        <v>53</v>
      </c>
      <c r="B70" s="313" t="s">
        <v>125</v>
      </c>
      <c r="C70" s="314"/>
      <c r="D70" s="16"/>
      <c r="E70" s="22"/>
      <c r="F70" s="18"/>
      <c r="G70" s="19"/>
    </row>
    <row r="71" spans="1:8" ht="20.100000000000001" customHeight="1" x14ac:dyDescent="0.2">
      <c r="A71" s="15">
        <f>A70+1</f>
        <v>54</v>
      </c>
      <c r="B71" s="313" t="s">
        <v>125</v>
      </c>
      <c r="C71" s="314"/>
      <c r="D71" s="16"/>
      <c r="E71" s="22"/>
      <c r="F71" s="18"/>
      <c r="G71" s="19"/>
    </row>
    <row r="72" spans="1:8" ht="20.100000000000001" customHeight="1" thickBot="1" x14ac:dyDescent="0.25">
      <c r="A72" s="15"/>
      <c r="B72" s="57"/>
      <c r="C72" s="58"/>
      <c r="D72" s="36"/>
      <c r="E72" s="51"/>
      <c r="F72" s="59"/>
      <c r="G72" s="19"/>
    </row>
    <row r="73" spans="1:8" ht="20.100000000000001" customHeight="1" thickBot="1" x14ac:dyDescent="0.3">
      <c r="A73" s="60"/>
      <c r="B73" s="294" t="s">
        <v>52</v>
      </c>
      <c r="C73" s="295"/>
      <c r="D73" s="61"/>
      <c r="E73" s="62"/>
      <c r="F73" s="63"/>
      <c r="G73" s="64">
        <f>SUM(G8:G72)</f>
        <v>0</v>
      </c>
    </row>
    <row r="74" spans="1:8" ht="20.100000000000001" customHeight="1" x14ac:dyDescent="0.2">
      <c r="A74" s="10">
        <f>MAX(A8:A73)+1</f>
        <v>55</v>
      </c>
      <c r="B74" s="296" t="s">
        <v>8</v>
      </c>
      <c r="C74" s="297"/>
      <c r="D74" s="65" t="s">
        <v>15</v>
      </c>
      <c r="E74" s="66">
        <v>1</v>
      </c>
      <c r="F74" s="67"/>
      <c r="G74" s="68">
        <f>E74*F74</f>
        <v>0</v>
      </c>
      <c r="H74" s="69"/>
    </row>
    <row r="75" spans="1:8" ht="20.100000000000001" customHeight="1" x14ac:dyDescent="0.2">
      <c r="A75" s="15">
        <f>MAX(A9:A74)+1</f>
        <v>56</v>
      </c>
      <c r="B75" s="42" t="s">
        <v>29</v>
      </c>
      <c r="C75" s="43"/>
      <c r="D75" s="28" t="s">
        <v>15</v>
      </c>
      <c r="E75" s="70">
        <v>1</v>
      </c>
      <c r="F75" s="18"/>
      <c r="G75" s="68">
        <f>E75*F75</f>
        <v>0</v>
      </c>
      <c r="H75" s="71"/>
    </row>
    <row r="76" spans="1:8" ht="37.5" customHeight="1" x14ac:dyDescent="0.25">
      <c r="A76" s="315" t="s">
        <v>132</v>
      </c>
      <c r="B76" s="316"/>
      <c r="C76" s="317"/>
      <c r="D76" s="72"/>
      <c r="E76" s="73"/>
      <c r="F76" s="74"/>
      <c r="G76" s="75">
        <f>G73+G74+G75</f>
        <v>0</v>
      </c>
      <c r="H76" s="71"/>
    </row>
    <row r="77" spans="1:8" ht="20.100000000000001" customHeight="1" thickBot="1" x14ac:dyDescent="0.25">
      <c r="A77" s="15">
        <f>MAX(A10:A75)+1</f>
        <v>57</v>
      </c>
      <c r="B77" s="251" t="s">
        <v>25</v>
      </c>
      <c r="C77" s="252"/>
      <c r="D77" s="76">
        <v>0.1</v>
      </c>
      <c r="E77" s="23"/>
      <c r="F77" s="77"/>
      <c r="G77" s="78">
        <f>G76*D77</f>
        <v>0</v>
      </c>
      <c r="H77" s="79"/>
    </row>
    <row r="78" spans="1:8" ht="43.5" customHeight="1" thickBot="1" x14ac:dyDescent="0.3">
      <c r="A78" s="307" t="s">
        <v>133</v>
      </c>
      <c r="B78" s="308"/>
      <c r="C78" s="309"/>
      <c r="D78" s="80"/>
      <c r="E78" s="81"/>
      <c r="F78" s="82"/>
      <c r="G78" s="83">
        <f>G76+G77</f>
        <v>0</v>
      </c>
    </row>
    <row r="79" spans="1:8" ht="20.100000000000001" customHeight="1" x14ac:dyDescent="0.2">
      <c r="A79" s="84"/>
      <c r="B79" s="85"/>
      <c r="C79" s="85"/>
      <c r="D79" s="84"/>
      <c r="E79" s="86"/>
      <c r="F79" s="87"/>
      <c r="G79" s="88"/>
    </row>
    <row r="80" spans="1:8" ht="30" customHeight="1" thickBot="1" x14ac:dyDescent="0.3">
      <c r="A80" s="310" t="s">
        <v>126</v>
      </c>
      <c r="B80" s="310"/>
      <c r="C80" s="310"/>
      <c r="D80" s="310"/>
      <c r="E80" s="310"/>
      <c r="F80" s="310"/>
      <c r="G80" s="310"/>
    </row>
    <row r="81" spans="1:7" ht="28.5" customHeight="1" thickBot="1" x14ac:dyDescent="0.25">
      <c r="A81" s="3" t="s">
        <v>9</v>
      </c>
      <c r="B81" s="269" t="s">
        <v>0</v>
      </c>
      <c r="C81" s="270"/>
      <c r="D81" s="4" t="s">
        <v>44</v>
      </c>
      <c r="E81" s="5" t="s">
        <v>1</v>
      </c>
      <c r="F81" s="6" t="s">
        <v>45</v>
      </c>
      <c r="G81" s="7" t="s">
        <v>12</v>
      </c>
    </row>
    <row r="82" spans="1:7" ht="20.100000000000001" customHeight="1" x14ac:dyDescent="0.2">
      <c r="A82" s="10">
        <v>1</v>
      </c>
      <c r="B82" s="311" t="s">
        <v>4</v>
      </c>
      <c r="C82" s="312"/>
      <c r="D82" s="11" t="s">
        <v>5</v>
      </c>
      <c r="E82" s="12">
        <v>240</v>
      </c>
      <c r="F82" s="13"/>
      <c r="G82" s="89">
        <f t="shared" ref="G82:G118" si="6">E82*F82</f>
        <v>0</v>
      </c>
    </row>
    <row r="83" spans="1:7" ht="20.100000000000001" customHeight="1" x14ac:dyDescent="0.2">
      <c r="A83" s="15">
        <f>A82+1</f>
        <v>2</v>
      </c>
      <c r="B83" s="301" t="s">
        <v>48</v>
      </c>
      <c r="C83" s="302"/>
      <c r="D83" s="16" t="s">
        <v>2</v>
      </c>
      <c r="E83" s="17">
        <v>49</v>
      </c>
      <c r="F83" s="18"/>
      <c r="G83" s="90">
        <f t="shared" si="6"/>
        <v>0</v>
      </c>
    </row>
    <row r="84" spans="1:7" ht="20.100000000000001" customHeight="1" x14ac:dyDescent="0.2">
      <c r="A84" s="15">
        <f t="shared" ref="A84:A145" si="7">A83+1</f>
        <v>3</v>
      </c>
      <c r="B84" s="301" t="s">
        <v>49</v>
      </c>
      <c r="C84" s="302"/>
      <c r="D84" s="16" t="s">
        <v>3</v>
      </c>
      <c r="E84" s="17">
        <v>2</v>
      </c>
      <c r="F84" s="18"/>
      <c r="G84" s="90">
        <f t="shared" si="6"/>
        <v>0</v>
      </c>
    </row>
    <row r="85" spans="1:7" ht="20.100000000000001" customHeight="1" x14ac:dyDescent="0.2">
      <c r="A85" s="15">
        <f t="shared" si="7"/>
        <v>4</v>
      </c>
      <c r="B85" s="301" t="s">
        <v>33</v>
      </c>
      <c r="C85" s="302"/>
      <c r="D85" s="16" t="s">
        <v>3</v>
      </c>
      <c r="E85" s="17">
        <v>2</v>
      </c>
      <c r="F85" s="18"/>
      <c r="G85" s="90">
        <f t="shared" si="6"/>
        <v>0</v>
      </c>
    </row>
    <row r="86" spans="1:7" ht="20.100000000000001" customHeight="1" x14ac:dyDescent="0.2">
      <c r="A86" s="15">
        <f t="shared" si="7"/>
        <v>5</v>
      </c>
      <c r="B86" s="301" t="s">
        <v>110</v>
      </c>
      <c r="C86" s="302"/>
      <c r="D86" s="16" t="s">
        <v>3</v>
      </c>
      <c r="E86" s="17">
        <v>2</v>
      </c>
      <c r="F86" s="18"/>
      <c r="G86" s="90">
        <f t="shared" si="6"/>
        <v>0</v>
      </c>
    </row>
    <row r="87" spans="1:7" ht="20.100000000000001" customHeight="1" x14ac:dyDescent="0.2">
      <c r="A87" s="91">
        <f t="shared" si="7"/>
        <v>6</v>
      </c>
      <c r="B87" s="292" t="s">
        <v>125</v>
      </c>
      <c r="C87" s="293"/>
      <c r="D87" s="92"/>
      <c r="E87" s="93"/>
      <c r="F87" s="94"/>
      <c r="G87" s="95"/>
    </row>
    <row r="88" spans="1:7" ht="20.100000000000001" customHeight="1" x14ac:dyDescent="0.2">
      <c r="A88" s="15">
        <f t="shared" si="7"/>
        <v>7</v>
      </c>
      <c r="B88" s="301" t="s">
        <v>69</v>
      </c>
      <c r="C88" s="302"/>
      <c r="D88" s="16" t="s">
        <v>11</v>
      </c>
      <c r="E88" s="22">
        <v>1</v>
      </c>
      <c r="F88" s="18"/>
      <c r="G88" s="90">
        <f t="shared" si="6"/>
        <v>0</v>
      </c>
    </row>
    <row r="89" spans="1:7" ht="20.100000000000001" customHeight="1" x14ac:dyDescent="0.2">
      <c r="A89" s="15">
        <f t="shared" si="7"/>
        <v>8</v>
      </c>
      <c r="B89" s="301" t="s">
        <v>14</v>
      </c>
      <c r="C89" s="302"/>
      <c r="D89" s="16" t="s">
        <v>3</v>
      </c>
      <c r="E89" s="23">
        <v>1</v>
      </c>
      <c r="F89" s="24"/>
      <c r="G89" s="90">
        <f t="shared" si="6"/>
        <v>0</v>
      </c>
    </row>
    <row r="90" spans="1:7" ht="20.100000000000001" customHeight="1" x14ac:dyDescent="0.2">
      <c r="A90" s="15">
        <f t="shared" si="7"/>
        <v>9</v>
      </c>
      <c r="B90" s="301" t="s">
        <v>111</v>
      </c>
      <c r="C90" s="302"/>
      <c r="D90" s="16" t="s">
        <v>3</v>
      </c>
      <c r="E90" s="23">
        <v>1</v>
      </c>
      <c r="F90" s="24"/>
      <c r="G90" s="90">
        <f t="shared" si="6"/>
        <v>0</v>
      </c>
    </row>
    <row r="91" spans="1:7" ht="20.100000000000001" customHeight="1" x14ac:dyDescent="0.2">
      <c r="A91" s="15">
        <f t="shared" si="7"/>
        <v>10</v>
      </c>
      <c r="B91" s="305" t="s">
        <v>112</v>
      </c>
      <c r="C91" s="306"/>
      <c r="D91" s="16" t="s">
        <v>3</v>
      </c>
      <c r="E91" s="23">
        <v>1</v>
      </c>
      <c r="F91" s="24"/>
      <c r="G91" s="90">
        <f t="shared" si="6"/>
        <v>0</v>
      </c>
    </row>
    <row r="92" spans="1:7" ht="20.100000000000001" customHeight="1" x14ac:dyDescent="0.2">
      <c r="A92" s="91">
        <f t="shared" si="7"/>
        <v>11</v>
      </c>
      <c r="B92" s="292" t="s">
        <v>125</v>
      </c>
      <c r="C92" s="293"/>
      <c r="D92" s="92"/>
      <c r="E92" s="93"/>
      <c r="F92" s="94"/>
      <c r="G92" s="95"/>
    </row>
    <row r="93" spans="1:7" ht="20.100000000000001" customHeight="1" x14ac:dyDescent="0.2">
      <c r="A93" s="15">
        <f t="shared" si="7"/>
        <v>12</v>
      </c>
      <c r="B93" s="25" t="s">
        <v>28</v>
      </c>
      <c r="C93" s="26"/>
      <c r="D93" s="16" t="s">
        <v>2</v>
      </c>
      <c r="E93" s="23">
        <v>35</v>
      </c>
      <c r="F93" s="24"/>
      <c r="G93" s="90">
        <f t="shared" si="6"/>
        <v>0</v>
      </c>
    </row>
    <row r="94" spans="1:7" ht="20.100000000000001" customHeight="1" x14ac:dyDescent="0.2">
      <c r="A94" s="15">
        <f t="shared" si="7"/>
        <v>13</v>
      </c>
      <c r="B94" s="20" t="s">
        <v>104</v>
      </c>
      <c r="C94" s="21"/>
      <c r="D94" s="16" t="s">
        <v>5</v>
      </c>
      <c r="E94" s="27">
        <v>240</v>
      </c>
      <c r="F94" s="18"/>
      <c r="G94" s="90">
        <f t="shared" si="6"/>
        <v>0</v>
      </c>
    </row>
    <row r="95" spans="1:7" ht="20.100000000000001" customHeight="1" x14ac:dyDescent="0.2">
      <c r="A95" s="15">
        <f t="shared" si="7"/>
        <v>14</v>
      </c>
      <c r="B95" s="251" t="s">
        <v>16</v>
      </c>
      <c r="C95" s="252"/>
      <c r="D95" s="28" t="s">
        <v>5</v>
      </c>
      <c r="E95" s="23">
        <v>240</v>
      </c>
      <c r="F95" s="18"/>
      <c r="G95" s="90">
        <f t="shared" si="6"/>
        <v>0</v>
      </c>
    </row>
    <row r="96" spans="1:7" ht="20.100000000000001" customHeight="1" x14ac:dyDescent="0.2">
      <c r="A96" s="91">
        <f t="shared" si="7"/>
        <v>15</v>
      </c>
      <c r="B96" s="292" t="s">
        <v>125</v>
      </c>
      <c r="C96" s="293"/>
      <c r="D96" s="92"/>
      <c r="E96" s="93"/>
      <c r="F96" s="94"/>
      <c r="G96" s="95"/>
    </row>
    <row r="97" spans="1:7" ht="20.100000000000001" customHeight="1" x14ac:dyDescent="0.2">
      <c r="A97" s="15">
        <f t="shared" si="7"/>
        <v>16</v>
      </c>
      <c r="B97" s="20" t="s">
        <v>27</v>
      </c>
      <c r="C97" s="21"/>
      <c r="D97" s="16" t="s">
        <v>3</v>
      </c>
      <c r="E97" s="23">
        <v>1</v>
      </c>
      <c r="F97" s="18"/>
      <c r="G97" s="90">
        <f t="shared" si="6"/>
        <v>0</v>
      </c>
    </row>
    <row r="98" spans="1:7" ht="20.100000000000001" customHeight="1" x14ac:dyDescent="0.2">
      <c r="A98" s="15">
        <f t="shared" si="7"/>
        <v>17</v>
      </c>
      <c r="B98" s="301" t="s">
        <v>35</v>
      </c>
      <c r="C98" s="302"/>
      <c r="D98" s="16" t="s">
        <v>3</v>
      </c>
      <c r="E98" s="27">
        <v>3</v>
      </c>
      <c r="F98" s="18"/>
      <c r="G98" s="90">
        <f t="shared" si="6"/>
        <v>0</v>
      </c>
    </row>
    <row r="99" spans="1:7" ht="20.100000000000001" customHeight="1" x14ac:dyDescent="0.2">
      <c r="A99" s="15">
        <f t="shared" si="7"/>
        <v>18</v>
      </c>
      <c r="B99" s="301" t="s">
        <v>36</v>
      </c>
      <c r="C99" s="302"/>
      <c r="D99" s="16" t="s">
        <v>3</v>
      </c>
      <c r="E99" s="27">
        <v>2</v>
      </c>
      <c r="F99" s="18"/>
      <c r="G99" s="90">
        <f t="shared" si="6"/>
        <v>0</v>
      </c>
    </row>
    <row r="100" spans="1:7" ht="20.100000000000001" customHeight="1" x14ac:dyDescent="0.2">
      <c r="A100" s="15">
        <f t="shared" si="7"/>
        <v>19</v>
      </c>
      <c r="B100" s="301" t="s">
        <v>37</v>
      </c>
      <c r="C100" s="302"/>
      <c r="D100" s="16" t="s">
        <v>3</v>
      </c>
      <c r="E100" s="23">
        <v>1</v>
      </c>
      <c r="F100" s="18"/>
      <c r="G100" s="90">
        <f>E100*F100</f>
        <v>0</v>
      </c>
    </row>
    <row r="101" spans="1:7" ht="20.100000000000001" customHeight="1" x14ac:dyDescent="0.2">
      <c r="A101" s="15">
        <f t="shared" si="7"/>
        <v>20</v>
      </c>
      <c r="B101" s="303" t="s">
        <v>38</v>
      </c>
      <c r="C101" s="304"/>
      <c r="D101" s="16" t="s">
        <v>2</v>
      </c>
      <c r="E101" s="27">
        <v>5</v>
      </c>
      <c r="F101" s="18"/>
      <c r="G101" s="90">
        <f t="shared" si="6"/>
        <v>0</v>
      </c>
    </row>
    <row r="102" spans="1:7" ht="20.100000000000001" customHeight="1" x14ac:dyDescent="0.2">
      <c r="A102" s="15">
        <f t="shared" si="7"/>
        <v>21</v>
      </c>
      <c r="B102" s="301" t="s">
        <v>50</v>
      </c>
      <c r="C102" s="302"/>
      <c r="D102" s="16" t="s">
        <v>2</v>
      </c>
      <c r="E102" s="96">
        <v>10</v>
      </c>
      <c r="F102" s="18"/>
      <c r="G102" s="90">
        <f>E102*F102</f>
        <v>0</v>
      </c>
    </row>
    <row r="103" spans="1:7" ht="20.100000000000001" customHeight="1" x14ac:dyDescent="0.2">
      <c r="A103" s="15">
        <f t="shared" si="7"/>
        <v>22</v>
      </c>
      <c r="B103" s="303" t="s">
        <v>13</v>
      </c>
      <c r="C103" s="304"/>
      <c r="D103" s="92"/>
      <c r="E103" s="97"/>
      <c r="F103" s="94"/>
      <c r="G103" s="98"/>
    </row>
    <row r="104" spans="1:7" ht="20.100000000000001" customHeight="1" x14ac:dyDescent="0.2">
      <c r="A104" s="99">
        <f>A103+0.1</f>
        <v>22.1</v>
      </c>
      <c r="B104" s="292" t="s">
        <v>125</v>
      </c>
      <c r="C104" s="293"/>
      <c r="D104" s="92"/>
      <c r="E104" s="93"/>
      <c r="F104" s="94"/>
      <c r="G104" s="95"/>
    </row>
    <row r="105" spans="1:7" ht="20.100000000000001" customHeight="1" x14ac:dyDescent="0.2">
      <c r="A105" s="33">
        <f t="shared" ref="A105:A111" si="8">A104+0.1</f>
        <v>22.200000000000003</v>
      </c>
      <c r="B105" s="34" t="s">
        <v>113</v>
      </c>
      <c r="C105" s="35"/>
      <c r="D105" s="16" t="s">
        <v>3</v>
      </c>
      <c r="E105" s="23">
        <v>1</v>
      </c>
      <c r="F105" s="18"/>
      <c r="G105" s="19">
        <f t="shared" si="6"/>
        <v>0</v>
      </c>
    </row>
    <row r="106" spans="1:7" ht="20.100000000000001" customHeight="1" x14ac:dyDescent="0.2">
      <c r="A106" s="99">
        <f t="shared" si="8"/>
        <v>22.300000000000004</v>
      </c>
      <c r="B106" s="292" t="s">
        <v>125</v>
      </c>
      <c r="C106" s="293"/>
      <c r="D106" s="92"/>
      <c r="E106" s="93"/>
      <c r="F106" s="94"/>
      <c r="G106" s="95"/>
    </row>
    <row r="107" spans="1:7" ht="20.100000000000001" customHeight="1" x14ac:dyDescent="0.2">
      <c r="A107" s="33">
        <f t="shared" si="8"/>
        <v>22.400000000000006</v>
      </c>
      <c r="B107" s="34" t="s">
        <v>57</v>
      </c>
      <c r="C107" s="35"/>
      <c r="D107" s="16" t="s">
        <v>3</v>
      </c>
      <c r="E107" s="23">
        <v>1</v>
      </c>
      <c r="F107" s="18"/>
      <c r="G107" s="19">
        <f t="shared" si="6"/>
        <v>0</v>
      </c>
    </row>
    <row r="108" spans="1:7" ht="20.100000000000001" customHeight="1" x14ac:dyDescent="0.2">
      <c r="A108" s="99">
        <f t="shared" si="8"/>
        <v>22.500000000000007</v>
      </c>
      <c r="B108" s="292" t="s">
        <v>125</v>
      </c>
      <c r="C108" s="293"/>
      <c r="D108" s="92"/>
      <c r="E108" s="93"/>
      <c r="F108" s="94"/>
      <c r="G108" s="95"/>
    </row>
    <row r="109" spans="1:7" ht="20.100000000000001" customHeight="1" x14ac:dyDescent="0.2">
      <c r="A109" s="33">
        <f t="shared" si="8"/>
        <v>22.600000000000009</v>
      </c>
      <c r="B109" s="34" t="s">
        <v>58</v>
      </c>
      <c r="C109" s="35"/>
      <c r="D109" s="16" t="s">
        <v>3</v>
      </c>
      <c r="E109" s="23">
        <v>1</v>
      </c>
      <c r="F109" s="18"/>
      <c r="G109" s="19">
        <f t="shared" si="6"/>
        <v>0</v>
      </c>
    </row>
    <row r="110" spans="1:7" ht="20.100000000000001" customHeight="1" x14ac:dyDescent="0.2">
      <c r="A110" s="33">
        <f t="shared" si="8"/>
        <v>22.70000000000001</v>
      </c>
      <c r="B110" s="34" t="s">
        <v>59</v>
      </c>
      <c r="C110" s="35"/>
      <c r="D110" s="16" t="s">
        <v>3</v>
      </c>
      <c r="E110" s="23">
        <v>2</v>
      </c>
      <c r="F110" s="18"/>
      <c r="G110" s="19">
        <f t="shared" si="6"/>
        <v>0</v>
      </c>
    </row>
    <row r="111" spans="1:7" ht="20.100000000000001" customHeight="1" x14ac:dyDescent="0.2">
      <c r="A111" s="33">
        <f t="shared" si="8"/>
        <v>22.800000000000011</v>
      </c>
      <c r="B111" s="34" t="s">
        <v>114</v>
      </c>
      <c r="C111" s="35"/>
      <c r="D111" s="16" t="s">
        <v>3</v>
      </c>
      <c r="E111" s="23">
        <v>1</v>
      </c>
      <c r="F111" s="18"/>
      <c r="G111" s="19">
        <f t="shared" si="6"/>
        <v>0</v>
      </c>
    </row>
    <row r="112" spans="1:7" ht="20.100000000000001" customHeight="1" x14ac:dyDescent="0.2">
      <c r="A112" s="15">
        <f>A103+1</f>
        <v>23</v>
      </c>
      <c r="B112" s="301" t="s">
        <v>121</v>
      </c>
      <c r="C112" s="302"/>
      <c r="D112" s="16" t="s">
        <v>3</v>
      </c>
      <c r="E112" s="23">
        <v>1</v>
      </c>
      <c r="F112" s="18"/>
      <c r="G112" s="90">
        <f t="shared" si="6"/>
        <v>0</v>
      </c>
    </row>
    <row r="113" spans="1:7" ht="20.100000000000001" customHeight="1" x14ac:dyDescent="0.2">
      <c r="A113" s="15">
        <f t="shared" si="7"/>
        <v>24</v>
      </c>
      <c r="B113" s="301" t="s">
        <v>39</v>
      </c>
      <c r="C113" s="302"/>
      <c r="D113" s="16" t="s">
        <v>3</v>
      </c>
      <c r="E113" s="23">
        <v>2</v>
      </c>
      <c r="F113" s="18"/>
      <c r="G113" s="90">
        <f t="shared" si="6"/>
        <v>0</v>
      </c>
    </row>
    <row r="114" spans="1:7" ht="20.100000000000001" customHeight="1" x14ac:dyDescent="0.2">
      <c r="A114" s="91">
        <f t="shared" si="7"/>
        <v>25</v>
      </c>
      <c r="B114" s="292" t="s">
        <v>125</v>
      </c>
      <c r="C114" s="293"/>
      <c r="D114" s="92"/>
      <c r="E114" s="93"/>
      <c r="F114" s="94"/>
      <c r="G114" s="95"/>
    </row>
    <row r="115" spans="1:7" ht="20.100000000000001" customHeight="1" x14ac:dyDescent="0.2">
      <c r="A115" s="15">
        <f t="shared" si="7"/>
        <v>26</v>
      </c>
      <c r="B115" s="20" t="s">
        <v>124</v>
      </c>
      <c r="C115" s="21"/>
      <c r="D115" s="36" t="s">
        <v>3</v>
      </c>
      <c r="E115" s="23">
        <v>1</v>
      </c>
      <c r="F115" s="18"/>
      <c r="G115" s="90">
        <f t="shared" si="6"/>
        <v>0</v>
      </c>
    </row>
    <row r="116" spans="1:7" ht="20.100000000000001" customHeight="1" x14ac:dyDescent="0.2">
      <c r="A116" s="15">
        <f t="shared" si="7"/>
        <v>27</v>
      </c>
      <c r="B116" s="301" t="s">
        <v>17</v>
      </c>
      <c r="C116" s="302"/>
      <c r="D116" s="36" t="s">
        <v>3</v>
      </c>
      <c r="E116" s="23">
        <v>1</v>
      </c>
      <c r="F116" s="18"/>
      <c r="G116" s="90">
        <f t="shared" si="6"/>
        <v>0</v>
      </c>
    </row>
    <row r="117" spans="1:7" ht="20.100000000000001" customHeight="1" x14ac:dyDescent="0.2">
      <c r="A117" s="15">
        <f t="shared" si="7"/>
        <v>28</v>
      </c>
      <c r="B117" s="301" t="s">
        <v>42</v>
      </c>
      <c r="C117" s="302"/>
      <c r="D117" s="16" t="s">
        <v>3</v>
      </c>
      <c r="E117" s="23">
        <v>1</v>
      </c>
      <c r="F117" s="18"/>
      <c r="G117" s="90">
        <f t="shared" si="6"/>
        <v>0</v>
      </c>
    </row>
    <row r="118" spans="1:7" ht="20.100000000000001" customHeight="1" x14ac:dyDescent="0.2">
      <c r="A118" s="15">
        <f t="shared" si="7"/>
        <v>29</v>
      </c>
      <c r="B118" s="301" t="s">
        <v>6</v>
      </c>
      <c r="C118" s="302"/>
      <c r="D118" s="16" t="s">
        <v>15</v>
      </c>
      <c r="E118" s="23">
        <v>1</v>
      </c>
      <c r="F118" s="18"/>
      <c r="G118" s="90">
        <f t="shared" si="6"/>
        <v>0</v>
      </c>
    </row>
    <row r="119" spans="1:7" ht="20.100000000000001" customHeight="1" x14ac:dyDescent="0.2">
      <c r="A119" s="91">
        <f t="shared" si="7"/>
        <v>30</v>
      </c>
      <c r="B119" s="292" t="s">
        <v>125</v>
      </c>
      <c r="C119" s="293"/>
      <c r="D119" s="92"/>
      <c r="E119" s="93"/>
      <c r="F119" s="94"/>
      <c r="G119" s="95"/>
    </row>
    <row r="120" spans="1:7" ht="20.100000000000001" customHeight="1" x14ac:dyDescent="0.2">
      <c r="A120" s="99">
        <f>A119+0.1</f>
        <v>30.1</v>
      </c>
      <c r="B120" s="292" t="s">
        <v>125</v>
      </c>
      <c r="C120" s="293"/>
      <c r="D120" s="92"/>
      <c r="E120" s="93"/>
      <c r="F120" s="94"/>
      <c r="G120" s="95"/>
    </row>
    <row r="121" spans="1:7" ht="20.100000000000001" customHeight="1" x14ac:dyDescent="0.2">
      <c r="A121" s="99">
        <f t="shared" ref="A121" si="9">A120+0.1</f>
        <v>30.200000000000003</v>
      </c>
      <c r="B121" s="292" t="s">
        <v>125</v>
      </c>
      <c r="C121" s="293"/>
      <c r="D121" s="92"/>
      <c r="E121" s="93"/>
      <c r="F121" s="94"/>
      <c r="G121" s="95"/>
    </row>
    <row r="122" spans="1:7" ht="20.100000000000001" customHeight="1" x14ac:dyDescent="0.2">
      <c r="A122" s="91">
        <f>A119+1</f>
        <v>31</v>
      </c>
      <c r="B122" s="292" t="s">
        <v>125</v>
      </c>
      <c r="C122" s="293"/>
      <c r="D122" s="92"/>
      <c r="E122" s="93"/>
      <c r="F122" s="94"/>
      <c r="G122" s="95"/>
    </row>
    <row r="123" spans="1:7" ht="20.100000000000001" customHeight="1" x14ac:dyDescent="0.2">
      <c r="A123" s="91">
        <f t="shared" si="7"/>
        <v>32</v>
      </c>
      <c r="B123" s="292" t="s">
        <v>125</v>
      </c>
      <c r="C123" s="293"/>
      <c r="D123" s="92"/>
      <c r="E123" s="93"/>
      <c r="F123" s="94"/>
      <c r="G123" s="95"/>
    </row>
    <row r="124" spans="1:7" ht="20.100000000000001" customHeight="1" x14ac:dyDescent="0.2">
      <c r="A124" s="91">
        <f t="shared" si="7"/>
        <v>33</v>
      </c>
      <c r="B124" s="292" t="s">
        <v>125</v>
      </c>
      <c r="C124" s="293"/>
      <c r="D124" s="92"/>
      <c r="E124" s="93"/>
      <c r="F124" s="94"/>
      <c r="G124" s="95"/>
    </row>
    <row r="125" spans="1:7" ht="20.100000000000001" customHeight="1" x14ac:dyDescent="0.2">
      <c r="A125" s="91">
        <f t="shared" si="7"/>
        <v>34</v>
      </c>
      <c r="B125" s="292" t="s">
        <v>125</v>
      </c>
      <c r="C125" s="293"/>
      <c r="D125" s="92"/>
      <c r="E125" s="93"/>
      <c r="F125" s="94"/>
      <c r="G125" s="95"/>
    </row>
    <row r="126" spans="1:7" ht="20.100000000000001" customHeight="1" x14ac:dyDescent="0.2">
      <c r="A126" s="91">
        <f t="shared" si="7"/>
        <v>35</v>
      </c>
      <c r="B126" s="292" t="s">
        <v>125</v>
      </c>
      <c r="C126" s="293"/>
      <c r="D126" s="92"/>
      <c r="E126" s="93"/>
      <c r="F126" s="94"/>
      <c r="G126" s="95"/>
    </row>
    <row r="127" spans="1:7" ht="20.100000000000001" customHeight="1" x14ac:dyDescent="0.2">
      <c r="A127" s="91">
        <f t="shared" si="7"/>
        <v>36</v>
      </c>
      <c r="B127" s="292" t="s">
        <v>125</v>
      </c>
      <c r="C127" s="293"/>
      <c r="D127" s="92"/>
      <c r="E127" s="93"/>
      <c r="F127" s="94"/>
      <c r="G127" s="95"/>
    </row>
    <row r="128" spans="1:7" ht="20.100000000000001" customHeight="1" x14ac:dyDescent="0.2">
      <c r="A128" s="91">
        <f t="shared" si="7"/>
        <v>37</v>
      </c>
      <c r="B128" s="292" t="s">
        <v>125</v>
      </c>
      <c r="C128" s="293"/>
      <c r="D128" s="92"/>
      <c r="E128" s="93"/>
      <c r="F128" s="94"/>
      <c r="G128" s="95"/>
    </row>
    <row r="129" spans="1:7" ht="20.100000000000001" customHeight="1" x14ac:dyDescent="0.2">
      <c r="A129" s="91">
        <f t="shared" si="7"/>
        <v>38</v>
      </c>
      <c r="B129" s="292" t="s">
        <v>125</v>
      </c>
      <c r="C129" s="293"/>
      <c r="D129" s="92"/>
      <c r="E129" s="93"/>
      <c r="F129" s="94"/>
      <c r="G129" s="95"/>
    </row>
    <row r="130" spans="1:7" ht="20.100000000000001" customHeight="1" x14ac:dyDescent="0.2">
      <c r="A130" s="91">
        <f t="shared" si="7"/>
        <v>39</v>
      </c>
      <c r="B130" s="292" t="s">
        <v>125</v>
      </c>
      <c r="C130" s="293"/>
      <c r="D130" s="92"/>
      <c r="E130" s="93"/>
      <c r="F130" s="94"/>
      <c r="G130" s="95"/>
    </row>
    <row r="131" spans="1:7" ht="20.100000000000001" customHeight="1" x14ac:dyDescent="0.2">
      <c r="A131" s="91">
        <f t="shared" si="7"/>
        <v>40</v>
      </c>
      <c r="B131" s="292" t="s">
        <v>125</v>
      </c>
      <c r="C131" s="293"/>
      <c r="D131" s="92"/>
      <c r="E131" s="93"/>
      <c r="F131" s="94"/>
      <c r="G131" s="95"/>
    </row>
    <row r="132" spans="1:7" ht="20.100000000000001" customHeight="1" x14ac:dyDescent="0.2">
      <c r="A132" s="91">
        <f t="shared" si="7"/>
        <v>41</v>
      </c>
      <c r="B132" s="292" t="s">
        <v>125</v>
      </c>
      <c r="C132" s="293"/>
      <c r="D132" s="92"/>
      <c r="E132" s="93"/>
      <c r="F132" s="94"/>
      <c r="G132" s="95"/>
    </row>
    <row r="133" spans="1:7" ht="20.100000000000001" customHeight="1" x14ac:dyDescent="0.2">
      <c r="A133" s="91">
        <f t="shared" si="7"/>
        <v>42</v>
      </c>
      <c r="B133" s="292" t="s">
        <v>125</v>
      </c>
      <c r="C133" s="293"/>
      <c r="D133" s="92"/>
      <c r="E133" s="93"/>
      <c r="F133" s="94"/>
      <c r="G133" s="95"/>
    </row>
    <row r="134" spans="1:7" ht="20.100000000000001" customHeight="1" x14ac:dyDescent="0.2">
      <c r="A134" s="91">
        <f t="shared" si="7"/>
        <v>43</v>
      </c>
      <c r="B134" s="292" t="s">
        <v>125</v>
      </c>
      <c r="C134" s="293"/>
      <c r="D134" s="92"/>
      <c r="E134" s="93"/>
      <c r="F134" s="94"/>
      <c r="G134" s="95"/>
    </row>
    <row r="135" spans="1:7" ht="20.100000000000001" customHeight="1" x14ac:dyDescent="0.2">
      <c r="A135" s="91">
        <f t="shared" si="7"/>
        <v>44</v>
      </c>
      <c r="B135" s="292" t="s">
        <v>125</v>
      </c>
      <c r="C135" s="293"/>
      <c r="D135" s="92"/>
      <c r="E135" s="93"/>
      <c r="F135" s="94"/>
      <c r="G135" s="95"/>
    </row>
    <row r="136" spans="1:7" ht="20.100000000000001" customHeight="1" x14ac:dyDescent="0.2">
      <c r="A136" s="15">
        <f t="shared" si="7"/>
        <v>45</v>
      </c>
      <c r="B136" s="20" t="s">
        <v>56</v>
      </c>
      <c r="C136" s="21"/>
      <c r="D136" s="36" t="s">
        <v>5</v>
      </c>
      <c r="E136" s="23">
        <v>120</v>
      </c>
      <c r="F136" s="18"/>
      <c r="G136" s="90">
        <f>E136*F136</f>
        <v>0</v>
      </c>
    </row>
    <row r="137" spans="1:7" ht="20.100000000000001" customHeight="1" x14ac:dyDescent="0.2">
      <c r="A137" s="91">
        <f t="shared" si="7"/>
        <v>46</v>
      </c>
      <c r="B137" s="292" t="s">
        <v>125</v>
      </c>
      <c r="C137" s="293"/>
      <c r="D137" s="92"/>
      <c r="E137" s="93"/>
      <c r="F137" s="94"/>
      <c r="G137" s="95"/>
    </row>
    <row r="138" spans="1:7" ht="20.100000000000001" customHeight="1" x14ac:dyDescent="0.2">
      <c r="A138" s="15">
        <f t="shared" si="7"/>
        <v>47</v>
      </c>
      <c r="B138" s="45" t="s">
        <v>46</v>
      </c>
      <c r="C138" s="46"/>
      <c r="D138" s="100" t="s">
        <v>20</v>
      </c>
      <c r="E138" s="23">
        <v>100</v>
      </c>
      <c r="F138" s="18"/>
      <c r="G138" s="101">
        <f t="shared" ref="G138" si="10">E138*F138</f>
        <v>0</v>
      </c>
    </row>
    <row r="139" spans="1:7" ht="20.100000000000001" customHeight="1" x14ac:dyDescent="0.2">
      <c r="A139" s="91">
        <f t="shared" si="7"/>
        <v>48</v>
      </c>
      <c r="B139" s="292" t="s">
        <v>125</v>
      </c>
      <c r="C139" s="293"/>
      <c r="D139" s="92"/>
      <c r="E139" s="93"/>
      <c r="F139" s="94"/>
      <c r="G139" s="95"/>
    </row>
    <row r="140" spans="1:7" ht="20.100000000000001" customHeight="1" x14ac:dyDescent="0.2">
      <c r="A140" s="91">
        <f t="shared" si="7"/>
        <v>49</v>
      </c>
      <c r="B140" s="292" t="s">
        <v>125</v>
      </c>
      <c r="C140" s="293"/>
      <c r="D140" s="92"/>
      <c r="E140" s="93"/>
      <c r="F140" s="94"/>
      <c r="G140" s="95"/>
    </row>
    <row r="141" spans="1:7" ht="20.100000000000001" customHeight="1" x14ac:dyDescent="0.2">
      <c r="A141" s="91">
        <f t="shared" si="7"/>
        <v>50</v>
      </c>
      <c r="B141" s="292" t="s">
        <v>125</v>
      </c>
      <c r="C141" s="293"/>
      <c r="D141" s="92"/>
      <c r="E141" s="93"/>
      <c r="F141" s="94"/>
      <c r="G141" s="95"/>
    </row>
    <row r="142" spans="1:7" ht="20.100000000000001" customHeight="1" x14ac:dyDescent="0.2">
      <c r="A142" s="91">
        <f t="shared" si="7"/>
        <v>51</v>
      </c>
      <c r="B142" s="292" t="s">
        <v>125</v>
      </c>
      <c r="C142" s="293"/>
      <c r="D142" s="92"/>
      <c r="E142" s="93"/>
      <c r="F142" s="94"/>
      <c r="G142" s="95"/>
    </row>
    <row r="143" spans="1:7" ht="20.100000000000001" customHeight="1" x14ac:dyDescent="0.2">
      <c r="A143" s="91">
        <f t="shared" si="7"/>
        <v>52</v>
      </c>
      <c r="B143" s="292" t="s">
        <v>125</v>
      </c>
      <c r="C143" s="293"/>
      <c r="D143" s="92"/>
      <c r="E143" s="93"/>
      <c r="F143" s="94"/>
      <c r="G143" s="95"/>
    </row>
    <row r="144" spans="1:7" ht="20.100000000000001" customHeight="1" x14ac:dyDescent="0.2">
      <c r="A144" s="91">
        <f t="shared" si="7"/>
        <v>53</v>
      </c>
      <c r="B144" s="292" t="s">
        <v>125</v>
      </c>
      <c r="C144" s="293"/>
      <c r="D144" s="92"/>
      <c r="E144" s="93"/>
      <c r="F144" s="94"/>
      <c r="G144" s="95"/>
    </row>
    <row r="145" spans="1:7" ht="20.100000000000001" customHeight="1" x14ac:dyDescent="0.2">
      <c r="A145" s="91">
        <f t="shared" si="7"/>
        <v>54</v>
      </c>
      <c r="B145" s="292" t="s">
        <v>125</v>
      </c>
      <c r="C145" s="293"/>
      <c r="D145" s="92"/>
      <c r="E145" s="93"/>
      <c r="F145" s="94"/>
      <c r="G145" s="95"/>
    </row>
    <row r="146" spans="1:7" ht="20.100000000000001" customHeight="1" thickBot="1" x14ac:dyDescent="0.25">
      <c r="A146" s="15"/>
      <c r="B146" s="57"/>
      <c r="C146" s="58"/>
      <c r="D146" s="36"/>
      <c r="E146" s="51"/>
      <c r="F146" s="59"/>
      <c r="G146" s="90"/>
    </row>
    <row r="147" spans="1:7" ht="20.100000000000001" customHeight="1" thickBot="1" x14ac:dyDescent="0.3">
      <c r="A147" s="60"/>
      <c r="B147" s="294" t="s">
        <v>52</v>
      </c>
      <c r="C147" s="295"/>
      <c r="D147" s="61"/>
      <c r="E147" s="62"/>
      <c r="F147" s="63"/>
      <c r="G147" s="102">
        <f>SUM(G82:G146)</f>
        <v>0</v>
      </c>
    </row>
    <row r="148" spans="1:7" ht="20.100000000000001" customHeight="1" x14ac:dyDescent="0.2">
      <c r="A148" s="10">
        <f>MAX(A86:A147)+1</f>
        <v>55</v>
      </c>
      <c r="B148" s="296" t="s">
        <v>8</v>
      </c>
      <c r="C148" s="297"/>
      <c r="D148" s="65" t="s">
        <v>15</v>
      </c>
      <c r="E148" s="66">
        <v>1</v>
      </c>
      <c r="F148" s="67"/>
      <c r="G148" s="68">
        <f>E148*F148</f>
        <v>0</v>
      </c>
    </row>
    <row r="149" spans="1:7" ht="20.100000000000001" customHeight="1" x14ac:dyDescent="0.2">
      <c r="A149" s="15">
        <f>MAX(A87:A148)+1</f>
        <v>56</v>
      </c>
      <c r="B149" s="42" t="s">
        <v>29</v>
      </c>
      <c r="C149" s="43"/>
      <c r="D149" s="28" t="s">
        <v>15</v>
      </c>
      <c r="E149" s="70">
        <v>1</v>
      </c>
      <c r="F149" s="18"/>
      <c r="G149" s="68">
        <f>E149*F149</f>
        <v>0</v>
      </c>
    </row>
    <row r="150" spans="1:7" ht="39" customHeight="1" x14ac:dyDescent="0.25">
      <c r="A150" s="298" t="s">
        <v>135</v>
      </c>
      <c r="B150" s="299"/>
      <c r="C150" s="300"/>
      <c r="D150" s="103"/>
      <c r="E150" s="104"/>
      <c r="F150" s="105"/>
      <c r="G150" s="106">
        <f>G147+G148+G149</f>
        <v>0</v>
      </c>
    </row>
    <row r="151" spans="1:7" ht="20.100000000000001" customHeight="1" thickBot="1" x14ac:dyDescent="0.25">
      <c r="A151" s="15">
        <f>MAX(A88:A149)+1</f>
        <v>57</v>
      </c>
      <c r="B151" s="251" t="s">
        <v>25</v>
      </c>
      <c r="C151" s="252"/>
      <c r="D151" s="76">
        <v>0.1</v>
      </c>
      <c r="E151" s="23"/>
      <c r="F151" s="77"/>
      <c r="G151" s="78">
        <f>G150*D151</f>
        <v>0</v>
      </c>
    </row>
    <row r="152" spans="1:7" ht="35.25" customHeight="1" thickBot="1" x14ac:dyDescent="0.3">
      <c r="A152" s="288" t="s">
        <v>134</v>
      </c>
      <c r="B152" s="289"/>
      <c r="C152" s="290"/>
      <c r="D152" s="107"/>
      <c r="E152" s="108"/>
      <c r="F152" s="109"/>
      <c r="G152" s="110">
        <f>G150+G151</f>
        <v>0</v>
      </c>
    </row>
    <row r="153" spans="1:7" ht="20.100000000000001" customHeight="1" x14ac:dyDescent="0.2">
      <c r="A153" s="84"/>
      <c r="B153" s="85"/>
      <c r="C153" s="85"/>
      <c r="D153" s="84"/>
      <c r="E153" s="86"/>
      <c r="F153" s="87"/>
      <c r="G153" s="88"/>
    </row>
    <row r="154" spans="1:7" ht="27" customHeight="1" thickBot="1" x14ac:dyDescent="0.3">
      <c r="A154" s="291" t="s">
        <v>127</v>
      </c>
      <c r="B154" s="291"/>
      <c r="C154" s="291"/>
      <c r="D154" s="291"/>
      <c r="E154" s="291"/>
      <c r="F154" s="291"/>
      <c r="G154" s="291"/>
    </row>
    <row r="155" spans="1:7" ht="36.75" customHeight="1" thickBot="1" x14ac:dyDescent="0.25">
      <c r="A155" s="3" t="s">
        <v>9</v>
      </c>
      <c r="B155" s="269" t="s">
        <v>0</v>
      </c>
      <c r="C155" s="270"/>
      <c r="D155" s="4" t="s">
        <v>44</v>
      </c>
      <c r="E155" s="5" t="s">
        <v>1</v>
      </c>
      <c r="F155" s="6" t="s">
        <v>45</v>
      </c>
      <c r="G155" s="7" t="s">
        <v>12</v>
      </c>
    </row>
    <row r="156" spans="1:7" ht="20.100000000000001" customHeight="1" x14ac:dyDescent="0.2">
      <c r="A156" s="139">
        <v>1</v>
      </c>
      <c r="B156" s="259" t="s">
        <v>4</v>
      </c>
      <c r="C156" s="260"/>
      <c r="D156" s="140" t="s">
        <v>5</v>
      </c>
      <c r="E156" s="141">
        <v>637</v>
      </c>
      <c r="F156" s="142"/>
      <c r="G156" s="143">
        <f t="shared" ref="G156:G208" si="11">E156*F156</f>
        <v>0</v>
      </c>
    </row>
    <row r="157" spans="1:7" ht="20.100000000000001" customHeight="1" x14ac:dyDescent="0.2">
      <c r="A157" s="139">
        <f>A156+1</f>
        <v>2</v>
      </c>
      <c r="B157" s="253" t="s">
        <v>70</v>
      </c>
      <c r="C157" s="254"/>
      <c r="D157" s="144" t="s">
        <v>2</v>
      </c>
      <c r="E157" s="141">
        <v>57</v>
      </c>
      <c r="F157" s="142"/>
      <c r="G157" s="143">
        <f t="shared" si="11"/>
        <v>0</v>
      </c>
    </row>
    <row r="158" spans="1:7" ht="20.100000000000001" customHeight="1" x14ac:dyDescent="0.2">
      <c r="A158" s="139">
        <f t="shared" ref="A158:A219" si="12">A157+1</f>
        <v>3</v>
      </c>
      <c r="B158" s="253" t="s">
        <v>49</v>
      </c>
      <c r="C158" s="254"/>
      <c r="D158" s="144" t="s">
        <v>3</v>
      </c>
      <c r="E158" s="141">
        <v>2</v>
      </c>
      <c r="F158" s="142"/>
      <c r="G158" s="143">
        <f t="shared" si="11"/>
        <v>0</v>
      </c>
    </row>
    <row r="159" spans="1:7" ht="20.100000000000001" customHeight="1" x14ac:dyDescent="0.2">
      <c r="A159" s="139">
        <f t="shared" si="12"/>
        <v>4</v>
      </c>
      <c r="B159" s="253" t="s">
        <v>33</v>
      </c>
      <c r="C159" s="254"/>
      <c r="D159" s="144" t="s">
        <v>3</v>
      </c>
      <c r="E159" s="141">
        <v>2</v>
      </c>
      <c r="F159" s="142"/>
      <c r="G159" s="143">
        <f t="shared" si="11"/>
        <v>0</v>
      </c>
    </row>
    <row r="160" spans="1:7" ht="20.100000000000001" customHeight="1" x14ac:dyDescent="0.2">
      <c r="A160" s="139">
        <f t="shared" si="12"/>
        <v>5</v>
      </c>
      <c r="B160" s="253" t="s">
        <v>93</v>
      </c>
      <c r="C160" s="254"/>
      <c r="D160" s="144" t="s">
        <v>3</v>
      </c>
      <c r="E160" s="141">
        <v>3</v>
      </c>
      <c r="F160" s="142"/>
      <c r="G160" s="143">
        <f t="shared" si="11"/>
        <v>0</v>
      </c>
    </row>
    <row r="161" spans="1:7" ht="20.100000000000001" customHeight="1" x14ac:dyDescent="0.2">
      <c r="A161" s="139">
        <f t="shared" si="12"/>
        <v>6</v>
      </c>
      <c r="B161" s="145" t="s">
        <v>47</v>
      </c>
      <c r="C161" s="146"/>
      <c r="D161" s="144" t="s">
        <v>2</v>
      </c>
      <c r="E161" s="144">
        <v>21</v>
      </c>
      <c r="F161" s="142"/>
      <c r="G161" s="143">
        <f t="shared" si="11"/>
        <v>0</v>
      </c>
    </row>
    <row r="162" spans="1:7" ht="20.100000000000001" customHeight="1" x14ac:dyDescent="0.2">
      <c r="A162" s="139">
        <f t="shared" si="12"/>
        <v>7</v>
      </c>
      <c r="B162" s="253" t="s">
        <v>83</v>
      </c>
      <c r="C162" s="254"/>
      <c r="D162" s="144" t="s">
        <v>11</v>
      </c>
      <c r="E162" s="147">
        <v>0.33</v>
      </c>
      <c r="F162" s="142"/>
      <c r="G162" s="143">
        <f t="shared" si="11"/>
        <v>0</v>
      </c>
    </row>
    <row r="163" spans="1:7" ht="20.100000000000001" customHeight="1" x14ac:dyDescent="0.2">
      <c r="A163" s="139">
        <f t="shared" si="12"/>
        <v>8</v>
      </c>
      <c r="B163" s="253" t="s">
        <v>14</v>
      </c>
      <c r="C163" s="254"/>
      <c r="D163" s="144" t="s">
        <v>3</v>
      </c>
      <c r="E163" s="148">
        <v>1</v>
      </c>
      <c r="F163" s="149"/>
      <c r="G163" s="143">
        <f t="shared" si="11"/>
        <v>0</v>
      </c>
    </row>
    <row r="164" spans="1:7" ht="20.100000000000001" customHeight="1" x14ac:dyDescent="0.2">
      <c r="A164" s="139">
        <f t="shared" si="12"/>
        <v>9</v>
      </c>
      <c r="B164" s="253" t="s">
        <v>34</v>
      </c>
      <c r="C164" s="254"/>
      <c r="D164" s="144" t="s">
        <v>3</v>
      </c>
      <c r="E164" s="148">
        <v>1</v>
      </c>
      <c r="F164" s="149"/>
      <c r="G164" s="143">
        <f t="shared" si="11"/>
        <v>0</v>
      </c>
    </row>
    <row r="165" spans="1:7" ht="20.100000000000001" customHeight="1" x14ac:dyDescent="0.2">
      <c r="A165" s="139">
        <f t="shared" si="12"/>
        <v>10</v>
      </c>
      <c r="B165" s="257" t="s">
        <v>115</v>
      </c>
      <c r="C165" s="258"/>
      <c r="D165" s="144" t="s">
        <v>3</v>
      </c>
      <c r="E165" s="148">
        <v>1</v>
      </c>
      <c r="F165" s="149"/>
      <c r="G165" s="143">
        <f t="shared" si="11"/>
        <v>0</v>
      </c>
    </row>
    <row r="166" spans="1:7" ht="20.100000000000001" customHeight="1" x14ac:dyDescent="0.2">
      <c r="A166" s="150">
        <f t="shared" si="12"/>
        <v>11</v>
      </c>
      <c r="B166" s="280" t="s">
        <v>125</v>
      </c>
      <c r="C166" s="281"/>
      <c r="D166" s="151"/>
      <c r="E166" s="152"/>
      <c r="F166" s="153"/>
      <c r="G166" s="154"/>
    </row>
    <row r="167" spans="1:7" ht="20.100000000000001" customHeight="1" x14ac:dyDescent="0.2">
      <c r="A167" s="139">
        <f t="shared" si="12"/>
        <v>12</v>
      </c>
      <c r="B167" s="155" t="s">
        <v>28</v>
      </c>
      <c r="C167" s="156"/>
      <c r="D167" s="144" t="s">
        <v>2</v>
      </c>
      <c r="E167" s="148">
        <v>43</v>
      </c>
      <c r="F167" s="149"/>
      <c r="G167" s="143">
        <f t="shared" si="11"/>
        <v>0</v>
      </c>
    </row>
    <row r="168" spans="1:7" ht="20.100000000000001" customHeight="1" x14ac:dyDescent="0.2">
      <c r="A168" s="139">
        <f t="shared" si="12"/>
        <v>13</v>
      </c>
      <c r="B168" s="145" t="s">
        <v>104</v>
      </c>
      <c r="C168" s="146"/>
      <c r="D168" s="144" t="s">
        <v>5</v>
      </c>
      <c r="E168" s="157">
        <v>637</v>
      </c>
      <c r="F168" s="142"/>
      <c r="G168" s="143">
        <f t="shared" si="11"/>
        <v>0</v>
      </c>
    </row>
    <row r="169" spans="1:7" ht="20.100000000000001" customHeight="1" x14ac:dyDescent="0.2">
      <c r="A169" s="139">
        <f t="shared" si="12"/>
        <v>14</v>
      </c>
      <c r="B169" s="277" t="s">
        <v>16</v>
      </c>
      <c r="C169" s="278"/>
      <c r="D169" s="158" t="s">
        <v>5</v>
      </c>
      <c r="E169" s="148">
        <v>637</v>
      </c>
      <c r="F169" s="142"/>
      <c r="G169" s="143">
        <f t="shared" si="11"/>
        <v>0</v>
      </c>
    </row>
    <row r="170" spans="1:7" ht="20.100000000000001" customHeight="1" x14ac:dyDescent="0.2">
      <c r="A170" s="150">
        <f t="shared" si="12"/>
        <v>15</v>
      </c>
      <c r="B170" s="280" t="s">
        <v>125</v>
      </c>
      <c r="C170" s="281"/>
      <c r="D170" s="151"/>
      <c r="E170" s="152"/>
      <c r="F170" s="153"/>
      <c r="G170" s="154"/>
    </row>
    <row r="171" spans="1:7" ht="20.100000000000001" customHeight="1" x14ac:dyDescent="0.2">
      <c r="A171" s="139">
        <f t="shared" si="12"/>
        <v>16</v>
      </c>
      <c r="B171" s="145" t="s">
        <v>27</v>
      </c>
      <c r="C171" s="146"/>
      <c r="D171" s="144" t="s">
        <v>3</v>
      </c>
      <c r="E171" s="148">
        <v>1</v>
      </c>
      <c r="F171" s="142"/>
      <c r="G171" s="143">
        <f t="shared" si="11"/>
        <v>0</v>
      </c>
    </row>
    <row r="172" spans="1:7" ht="20.100000000000001" customHeight="1" x14ac:dyDescent="0.2">
      <c r="A172" s="139">
        <f t="shared" si="12"/>
        <v>17</v>
      </c>
      <c r="B172" s="253" t="s">
        <v>64</v>
      </c>
      <c r="C172" s="254"/>
      <c r="D172" s="144" t="s">
        <v>3</v>
      </c>
      <c r="E172" s="157">
        <v>3</v>
      </c>
      <c r="F172" s="142"/>
      <c r="G172" s="143">
        <f t="shared" si="11"/>
        <v>0</v>
      </c>
    </row>
    <row r="173" spans="1:7" ht="20.100000000000001" customHeight="1" x14ac:dyDescent="0.2">
      <c r="A173" s="139">
        <f t="shared" si="12"/>
        <v>18</v>
      </c>
      <c r="B173" s="253" t="s">
        <v>65</v>
      </c>
      <c r="C173" s="254"/>
      <c r="D173" s="144" t="s">
        <v>3</v>
      </c>
      <c r="E173" s="157">
        <v>2</v>
      </c>
      <c r="F173" s="142"/>
      <c r="G173" s="143">
        <f t="shared" si="11"/>
        <v>0</v>
      </c>
    </row>
    <row r="174" spans="1:7" ht="20.100000000000001" customHeight="1" x14ac:dyDescent="0.2">
      <c r="A174" s="139">
        <f t="shared" si="12"/>
        <v>19</v>
      </c>
      <c r="B174" s="253" t="s">
        <v>66</v>
      </c>
      <c r="C174" s="254"/>
      <c r="D174" s="144" t="s">
        <v>3</v>
      </c>
      <c r="E174" s="148">
        <v>1</v>
      </c>
      <c r="F174" s="142"/>
      <c r="G174" s="143">
        <f>E174*F174</f>
        <v>0</v>
      </c>
    </row>
    <row r="175" spans="1:7" ht="20.100000000000001" customHeight="1" x14ac:dyDescent="0.2">
      <c r="A175" s="139">
        <f t="shared" si="12"/>
        <v>20</v>
      </c>
      <c r="B175" s="255" t="s">
        <v>67</v>
      </c>
      <c r="C175" s="256"/>
      <c r="D175" s="144" t="s">
        <v>2</v>
      </c>
      <c r="E175" s="157">
        <v>5</v>
      </c>
      <c r="F175" s="142"/>
      <c r="G175" s="143">
        <f t="shared" si="11"/>
        <v>0</v>
      </c>
    </row>
    <row r="176" spans="1:7" ht="20.100000000000001" customHeight="1" x14ac:dyDescent="0.2">
      <c r="A176" s="139">
        <f t="shared" si="12"/>
        <v>21</v>
      </c>
      <c r="B176" s="253" t="s">
        <v>116</v>
      </c>
      <c r="C176" s="254"/>
      <c r="D176" s="144" t="s">
        <v>2</v>
      </c>
      <c r="E176" s="159">
        <v>190</v>
      </c>
      <c r="F176" s="142"/>
      <c r="G176" s="143">
        <f>E176*F176</f>
        <v>0</v>
      </c>
    </row>
    <row r="177" spans="1:7" ht="20.100000000000001" customHeight="1" x14ac:dyDescent="0.2">
      <c r="A177" s="139">
        <f t="shared" si="12"/>
        <v>22</v>
      </c>
      <c r="B177" s="255" t="s">
        <v>13</v>
      </c>
      <c r="C177" s="256"/>
      <c r="D177" s="151"/>
      <c r="E177" s="160"/>
      <c r="F177" s="153"/>
      <c r="G177" s="161"/>
    </row>
    <row r="178" spans="1:7" ht="20.100000000000001" customHeight="1" x14ac:dyDescent="0.2">
      <c r="A178" s="162">
        <f>A177+0.1</f>
        <v>22.1</v>
      </c>
      <c r="B178" s="280" t="s">
        <v>125</v>
      </c>
      <c r="C178" s="281"/>
      <c r="D178" s="151"/>
      <c r="E178" s="152"/>
      <c r="F178" s="153"/>
      <c r="G178" s="154"/>
    </row>
    <row r="179" spans="1:7" ht="20.100000000000001" customHeight="1" x14ac:dyDescent="0.2">
      <c r="A179" s="163">
        <f t="shared" ref="A179:A185" si="13">A178+0.1</f>
        <v>22.200000000000003</v>
      </c>
      <c r="B179" s="164" t="s">
        <v>60</v>
      </c>
      <c r="C179" s="165"/>
      <c r="D179" s="144" t="s">
        <v>3</v>
      </c>
      <c r="E179" s="148">
        <v>2</v>
      </c>
      <c r="F179" s="142"/>
      <c r="G179" s="166">
        <f t="shared" si="11"/>
        <v>0</v>
      </c>
    </row>
    <row r="180" spans="1:7" ht="20.100000000000001" customHeight="1" x14ac:dyDescent="0.2">
      <c r="A180" s="162">
        <f t="shared" si="13"/>
        <v>22.300000000000004</v>
      </c>
      <c r="B180" s="280" t="s">
        <v>125</v>
      </c>
      <c r="C180" s="281"/>
      <c r="D180" s="151"/>
      <c r="E180" s="152"/>
      <c r="F180" s="153"/>
      <c r="G180" s="154"/>
    </row>
    <row r="181" spans="1:7" ht="20.100000000000001" customHeight="1" x14ac:dyDescent="0.2">
      <c r="A181" s="163">
        <f t="shared" si="13"/>
        <v>22.400000000000006</v>
      </c>
      <c r="B181" s="164" t="s">
        <v>61</v>
      </c>
      <c r="C181" s="165"/>
      <c r="D181" s="144" t="s">
        <v>3</v>
      </c>
      <c r="E181" s="148">
        <v>1</v>
      </c>
      <c r="F181" s="142"/>
      <c r="G181" s="166">
        <f t="shared" si="11"/>
        <v>0</v>
      </c>
    </row>
    <row r="182" spans="1:7" ht="20.100000000000001" customHeight="1" x14ac:dyDescent="0.2">
      <c r="A182" s="162">
        <f t="shared" si="13"/>
        <v>22.500000000000007</v>
      </c>
      <c r="B182" s="280" t="s">
        <v>125</v>
      </c>
      <c r="C182" s="281"/>
      <c r="D182" s="151"/>
      <c r="E182" s="152"/>
      <c r="F182" s="153"/>
      <c r="G182" s="154"/>
    </row>
    <row r="183" spans="1:7" ht="20.100000000000001" customHeight="1" x14ac:dyDescent="0.2">
      <c r="A183" s="163">
        <f t="shared" si="13"/>
        <v>22.600000000000009</v>
      </c>
      <c r="B183" s="164" t="s">
        <v>62</v>
      </c>
      <c r="C183" s="165"/>
      <c r="D183" s="144" t="s">
        <v>3</v>
      </c>
      <c r="E183" s="148">
        <v>1</v>
      </c>
      <c r="F183" s="142"/>
      <c r="G183" s="166">
        <f t="shared" si="11"/>
        <v>0</v>
      </c>
    </row>
    <row r="184" spans="1:7" ht="20.100000000000001" customHeight="1" x14ac:dyDescent="0.2">
      <c r="A184" s="163">
        <f t="shared" si="13"/>
        <v>22.70000000000001</v>
      </c>
      <c r="B184" s="164" t="s">
        <v>63</v>
      </c>
      <c r="C184" s="165"/>
      <c r="D184" s="144" t="s">
        <v>3</v>
      </c>
      <c r="E184" s="148">
        <v>3</v>
      </c>
      <c r="F184" s="142"/>
      <c r="G184" s="166">
        <f t="shared" si="11"/>
        <v>0</v>
      </c>
    </row>
    <row r="185" spans="1:7" ht="20.100000000000001" customHeight="1" x14ac:dyDescent="0.2">
      <c r="A185" s="162">
        <f t="shared" si="13"/>
        <v>22.800000000000011</v>
      </c>
      <c r="B185" s="280" t="s">
        <v>125</v>
      </c>
      <c r="C185" s="281"/>
      <c r="D185" s="151"/>
      <c r="E185" s="152"/>
      <c r="F185" s="153"/>
      <c r="G185" s="154"/>
    </row>
    <row r="186" spans="1:7" ht="20.100000000000001" customHeight="1" x14ac:dyDescent="0.2">
      <c r="A186" s="139">
        <f>A177+1</f>
        <v>23</v>
      </c>
      <c r="B186" s="253" t="s">
        <v>120</v>
      </c>
      <c r="C186" s="254"/>
      <c r="D186" s="144" t="s">
        <v>3</v>
      </c>
      <c r="E186" s="148">
        <v>1</v>
      </c>
      <c r="F186" s="142"/>
      <c r="G186" s="143">
        <f t="shared" si="11"/>
        <v>0</v>
      </c>
    </row>
    <row r="187" spans="1:7" ht="20.100000000000001" customHeight="1" x14ac:dyDescent="0.2">
      <c r="A187" s="139">
        <f t="shared" si="12"/>
        <v>24</v>
      </c>
      <c r="B187" s="253" t="s">
        <v>39</v>
      </c>
      <c r="C187" s="254"/>
      <c r="D187" s="144" t="s">
        <v>3</v>
      </c>
      <c r="E187" s="148">
        <v>2</v>
      </c>
      <c r="F187" s="142"/>
      <c r="G187" s="143">
        <f t="shared" si="11"/>
        <v>0</v>
      </c>
    </row>
    <row r="188" spans="1:7" ht="20.100000000000001" customHeight="1" x14ac:dyDescent="0.2">
      <c r="A188" s="139">
        <f t="shared" si="12"/>
        <v>25</v>
      </c>
      <c r="B188" s="145" t="s">
        <v>123</v>
      </c>
      <c r="C188" s="146"/>
      <c r="D188" s="167" t="s">
        <v>3</v>
      </c>
      <c r="E188" s="148">
        <v>1</v>
      </c>
      <c r="F188" s="142"/>
      <c r="G188" s="143">
        <f t="shared" si="11"/>
        <v>0</v>
      </c>
    </row>
    <row r="189" spans="1:7" ht="20.100000000000001" customHeight="1" x14ac:dyDescent="0.2">
      <c r="A189" s="150">
        <f t="shared" si="12"/>
        <v>26</v>
      </c>
      <c r="B189" s="280" t="s">
        <v>125</v>
      </c>
      <c r="C189" s="281"/>
      <c r="D189" s="151"/>
      <c r="E189" s="152"/>
      <c r="F189" s="153"/>
      <c r="G189" s="154"/>
    </row>
    <row r="190" spans="1:7" ht="20.100000000000001" customHeight="1" x14ac:dyDescent="0.2">
      <c r="A190" s="139">
        <f t="shared" si="12"/>
        <v>27</v>
      </c>
      <c r="B190" s="253" t="s">
        <v>17</v>
      </c>
      <c r="C190" s="254"/>
      <c r="D190" s="167" t="s">
        <v>3</v>
      </c>
      <c r="E190" s="148">
        <v>1</v>
      </c>
      <c r="F190" s="142"/>
      <c r="G190" s="143">
        <f t="shared" si="11"/>
        <v>0</v>
      </c>
    </row>
    <row r="191" spans="1:7" ht="20.100000000000001" customHeight="1" x14ac:dyDescent="0.2">
      <c r="A191" s="139">
        <f t="shared" si="12"/>
        <v>28</v>
      </c>
      <c r="B191" s="253" t="s">
        <v>40</v>
      </c>
      <c r="C191" s="254"/>
      <c r="D191" s="144" t="s">
        <v>3</v>
      </c>
      <c r="E191" s="148">
        <v>1</v>
      </c>
      <c r="F191" s="142"/>
      <c r="G191" s="143">
        <f t="shared" si="11"/>
        <v>0</v>
      </c>
    </row>
    <row r="192" spans="1:7" ht="20.100000000000001" customHeight="1" x14ac:dyDescent="0.2">
      <c r="A192" s="139">
        <f t="shared" si="12"/>
        <v>29</v>
      </c>
      <c r="B192" s="253" t="s">
        <v>6</v>
      </c>
      <c r="C192" s="254"/>
      <c r="D192" s="144" t="s">
        <v>15</v>
      </c>
      <c r="E192" s="148">
        <v>1</v>
      </c>
      <c r="F192" s="142"/>
      <c r="G192" s="143">
        <f t="shared" si="11"/>
        <v>0</v>
      </c>
    </row>
    <row r="193" spans="1:7" ht="20.100000000000001" customHeight="1" x14ac:dyDescent="0.2">
      <c r="A193" s="139">
        <f t="shared" si="12"/>
        <v>30</v>
      </c>
      <c r="B193" s="253" t="s">
        <v>7</v>
      </c>
      <c r="C193" s="254"/>
      <c r="D193" s="151"/>
      <c r="E193" s="160"/>
      <c r="F193" s="153"/>
      <c r="G193" s="161"/>
    </row>
    <row r="194" spans="1:7" ht="20.100000000000001" customHeight="1" x14ac:dyDescent="0.2">
      <c r="A194" s="163">
        <f>A193+0.1</f>
        <v>30.1</v>
      </c>
      <c r="B194" s="145" t="s">
        <v>99</v>
      </c>
      <c r="C194" s="146"/>
      <c r="D194" s="144" t="s">
        <v>2</v>
      </c>
      <c r="E194" s="148">
        <v>20</v>
      </c>
      <c r="F194" s="142"/>
      <c r="G194" s="143">
        <f>E194*F194</f>
        <v>0</v>
      </c>
    </row>
    <row r="195" spans="1:7" ht="20.100000000000001" customHeight="1" x14ac:dyDescent="0.2">
      <c r="A195" s="162">
        <f t="shared" ref="A195" si="14">A194+0.1</f>
        <v>30.200000000000003</v>
      </c>
      <c r="B195" s="280" t="s">
        <v>125</v>
      </c>
      <c r="C195" s="281"/>
      <c r="D195" s="151"/>
      <c r="E195" s="152"/>
      <c r="F195" s="153"/>
      <c r="G195" s="154"/>
    </row>
    <row r="196" spans="1:7" ht="20.100000000000001" customHeight="1" x14ac:dyDescent="0.2">
      <c r="A196" s="139">
        <f>A193+1</f>
        <v>31</v>
      </c>
      <c r="B196" s="253" t="s">
        <v>19</v>
      </c>
      <c r="C196" s="254"/>
      <c r="D196" s="144" t="s">
        <v>3</v>
      </c>
      <c r="E196" s="148">
        <v>1</v>
      </c>
      <c r="F196" s="142"/>
      <c r="G196" s="143">
        <f t="shared" si="11"/>
        <v>0</v>
      </c>
    </row>
    <row r="197" spans="1:7" ht="20.100000000000001" customHeight="1" x14ac:dyDescent="0.2">
      <c r="A197" s="150">
        <f t="shared" si="12"/>
        <v>32</v>
      </c>
      <c r="B197" s="280" t="s">
        <v>125</v>
      </c>
      <c r="C197" s="281"/>
      <c r="D197" s="151"/>
      <c r="E197" s="152"/>
      <c r="F197" s="153"/>
      <c r="G197" s="154"/>
    </row>
    <row r="198" spans="1:7" ht="20.100000000000001" customHeight="1" x14ac:dyDescent="0.2">
      <c r="A198" s="139">
        <f t="shared" si="12"/>
        <v>33</v>
      </c>
      <c r="B198" s="168" t="s">
        <v>22</v>
      </c>
      <c r="C198" s="169"/>
      <c r="D198" s="158" t="s">
        <v>3</v>
      </c>
      <c r="E198" s="148">
        <v>1</v>
      </c>
      <c r="F198" s="142"/>
      <c r="G198" s="143">
        <f t="shared" si="11"/>
        <v>0</v>
      </c>
    </row>
    <row r="199" spans="1:7" ht="20.100000000000001" customHeight="1" x14ac:dyDescent="0.2">
      <c r="A199" s="139">
        <f t="shared" si="12"/>
        <v>34</v>
      </c>
      <c r="B199" s="168" t="s">
        <v>24</v>
      </c>
      <c r="C199" s="169"/>
      <c r="D199" s="158" t="s">
        <v>3</v>
      </c>
      <c r="E199" s="148">
        <v>1</v>
      </c>
      <c r="F199" s="142"/>
      <c r="G199" s="143">
        <f t="shared" si="11"/>
        <v>0</v>
      </c>
    </row>
    <row r="200" spans="1:7" ht="20.100000000000001" customHeight="1" x14ac:dyDescent="0.2">
      <c r="A200" s="139">
        <f t="shared" si="12"/>
        <v>35</v>
      </c>
      <c r="B200" s="168" t="s">
        <v>21</v>
      </c>
      <c r="C200" s="169"/>
      <c r="D200" s="158" t="s">
        <v>3</v>
      </c>
      <c r="E200" s="148">
        <v>1</v>
      </c>
      <c r="F200" s="142"/>
      <c r="G200" s="143">
        <f t="shared" si="11"/>
        <v>0</v>
      </c>
    </row>
    <row r="201" spans="1:7" ht="20.100000000000001" customHeight="1" x14ac:dyDescent="0.2">
      <c r="A201" s="139">
        <f t="shared" si="12"/>
        <v>36</v>
      </c>
      <c r="B201" s="168" t="s">
        <v>53</v>
      </c>
      <c r="C201" s="169"/>
      <c r="D201" s="158" t="s">
        <v>3</v>
      </c>
      <c r="E201" s="148">
        <v>1</v>
      </c>
      <c r="F201" s="142"/>
      <c r="G201" s="143">
        <f t="shared" si="11"/>
        <v>0</v>
      </c>
    </row>
    <row r="202" spans="1:7" ht="20.100000000000001" customHeight="1" x14ac:dyDescent="0.2">
      <c r="A202" s="139">
        <f t="shared" si="12"/>
        <v>37</v>
      </c>
      <c r="B202" s="168" t="s">
        <v>54</v>
      </c>
      <c r="C202" s="169"/>
      <c r="D202" s="158" t="s">
        <v>3</v>
      </c>
      <c r="E202" s="148">
        <v>1</v>
      </c>
      <c r="F202" s="142"/>
      <c r="G202" s="143">
        <f t="shared" si="11"/>
        <v>0</v>
      </c>
    </row>
    <row r="203" spans="1:7" ht="20.100000000000001" customHeight="1" x14ac:dyDescent="0.2">
      <c r="A203" s="150">
        <f t="shared" si="12"/>
        <v>38</v>
      </c>
      <c r="B203" s="280" t="s">
        <v>125</v>
      </c>
      <c r="C203" s="281"/>
      <c r="D203" s="151"/>
      <c r="E203" s="152"/>
      <c r="F203" s="153"/>
      <c r="G203" s="154"/>
    </row>
    <row r="204" spans="1:7" ht="20.100000000000001" customHeight="1" x14ac:dyDescent="0.2">
      <c r="A204" s="139">
        <f t="shared" si="12"/>
        <v>39</v>
      </c>
      <c r="B204" s="168" t="s">
        <v>23</v>
      </c>
      <c r="C204" s="169"/>
      <c r="D204" s="158" t="s">
        <v>2</v>
      </c>
      <c r="E204" s="148">
        <v>30</v>
      </c>
      <c r="F204" s="142"/>
      <c r="G204" s="143">
        <f t="shared" si="11"/>
        <v>0</v>
      </c>
    </row>
    <row r="205" spans="1:7" ht="20.100000000000001" customHeight="1" x14ac:dyDescent="0.2">
      <c r="A205" s="139">
        <f t="shared" si="12"/>
        <v>40</v>
      </c>
      <c r="B205" s="168" t="s">
        <v>51</v>
      </c>
      <c r="C205" s="169"/>
      <c r="D205" s="158" t="s">
        <v>2</v>
      </c>
      <c r="E205" s="148">
        <v>10</v>
      </c>
      <c r="F205" s="142"/>
      <c r="G205" s="143">
        <f t="shared" si="11"/>
        <v>0</v>
      </c>
    </row>
    <row r="206" spans="1:7" ht="20.100000000000001" customHeight="1" x14ac:dyDescent="0.2">
      <c r="A206" s="139">
        <f t="shared" si="12"/>
        <v>41</v>
      </c>
      <c r="B206" s="168" t="s">
        <v>26</v>
      </c>
      <c r="C206" s="169"/>
      <c r="D206" s="158" t="s">
        <v>3</v>
      </c>
      <c r="E206" s="148">
        <v>1</v>
      </c>
      <c r="F206" s="142"/>
      <c r="G206" s="143">
        <f t="shared" si="11"/>
        <v>0</v>
      </c>
    </row>
    <row r="207" spans="1:7" ht="20.100000000000001" customHeight="1" x14ac:dyDescent="0.2">
      <c r="A207" s="139">
        <f t="shared" si="12"/>
        <v>42</v>
      </c>
      <c r="B207" s="168" t="s">
        <v>98</v>
      </c>
      <c r="C207" s="169"/>
      <c r="D207" s="158" t="s">
        <v>3</v>
      </c>
      <c r="E207" s="148">
        <v>1</v>
      </c>
      <c r="F207" s="142"/>
      <c r="G207" s="143">
        <f t="shared" si="11"/>
        <v>0</v>
      </c>
    </row>
    <row r="208" spans="1:7" ht="20.100000000000001" customHeight="1" x14ac:dyDescent="0.2">
      <c r="A208" s="139">
        <f t="shared" si="12"/>
        <v>43</v>
      </c>
      <c r="B208" s="168" t="s">
        <v>41</v>
      </c>
      <c r="C208" s="169"/>
      <c r="D208" s="170" t="s">
        <v>15</v>
      </c>
      <c r="E208" s="148">
        <v>1</v>
      </c>
      <c r="F208" s="142"/>
      <c r="G208" s="143">
        <f t="shared" si="11"/>
        <v>0</v>
      </c>
    </row>
    <row r="209" spans="1:7" ht="20.100000000000001" customHeight="1" x14ac:dyDescent="0.2">
      <c r="A209" s="150">
        <f t="shared" si="12"/>
        <v>44</v>
      </c>
      <c r="B209" s="280" t="s">
        <v>125</v>
      </c>
      <c r="C209" s="281"/>
      <c r="D209" s="151"/>
      <c r="E209" s="152"/>
      <c r="F209" s="153"/>
      <c r="G209" s="154"/>
    </row>
    <row r="210" spans="1:7" ht="20.100000000000001" customHeight="1" x14ac:dyDescent="0.2">
      <c r="A210" s="139">
        <f t="shared" si="12"/>
        <v>45</v>
      </c>
      <c r="B210" s="145" t="s">
        <v>56</v>
      </c>
      <c r="C210" s="146"/>
      <c r="D210" s="167" t="s">
        <v>5</v>
      </c>
      <c r="E210" s="148">
        <v>319</v>
      </c>
      <c r="F210" s="142"/>
      <c r="G210" s="143">
        <f>E210*F210</f>
        <v>0</v>
      </c>
    </row>
    <row r="211" spans="1:7" ht="20.100000000000001" customHeight="1" x14ac:dyDescent="0.2">
      <c r="A211" s="150">
        <f t="shared" si="12"/>
        <v>46</v>
      </c>
      <c r="B211" s="280" t="s">
        <v>125</v>
      </c>
      <c r="C211" s="281"/>
      <c r="D211" s="151"/>
      <c r="E211" s="152"/>
      <c r="F211" s="153"/>
      <c r="G211" s="154"/>
    </row>
    <row r="212" spans="1:7" ht="20.100000000000001" customHeight="1" x14ac:dyDescent="0.2">
      <c r="A212" s="139">
        <f t="shared" si="12"/>
        <v>47</v>
      </c>
      <c r="B212" s="171" t="s">
        <v>46</v>
      </c>
      <c r="C212" s="172"/>
      <c r="D212" s="173" t="s">
        <v>20</v>
      </c>
      <c r="E212" s="148">
        <v>100</v>
      </c>
      <c r="F212" s="142"/>
      <c r="G212" s="174">
        <f t="shared" ref="G212" si="15">E212*F212</f>
        <v>0</v>
      </c>
    </row>
    <row r="213" spans="1:7" ht="20.100000000000001" customHeight="1" x14ac:dyDescent="0.2">
      <c r="A213" s="150">
        <f t="shared" si="12"/>
        <v>48</v>
      </c>
      <c r="B213" s="280" t="s">
        <v>125</v>
      </c>
      <c r="C213" s="281"/>
      <c r="D213" s="151"/>
      <c r="E213" s="152"/>
      <c r="F213" s="153"/>
      <c r="G213" s="154"/>
    </row>
    <row r="214" spans="1:7" ht="20.100000000000001" customHeight="1" x14ac:dyDescent="0.2">
      <c r="A214" s="150">
        <f t="shared" si="12"/>
        <v>49</v>
      </c>
      <c r="B214" s="280" t="s">
        <v>125</v>
      </c>
      <c r="C214" s="281"/>
      <c r="D214" s="151"/>
      <c r="E214" s="152"/>
      <c r="F214" s="153"/>
      <c r="G214" s="154"/>
    </row>
    <row r="215" spans="1:7" ht="20.100000000000001" customHeight="1" x14ac:dyDescent="0.2">
      <c r="A215" s="150">
        <f t="shared" si="12"/>
        <v>50</v>
      </c>
      <c r="B215" s="280" t="s">
        <v>125</v>
      </c>
      <c r="C215" s="281"/>
      <c r="D215" s="151"/>
      <c r="E215" s="152"/>
      <c r="F215" s="153"/>
      <c r="G215" s="154"/>
    </row>
    <row r="216" spans="1:7" ht="20.100000000000001" customHeight="1" x14ac:dyDescent="0.2">
      <c r="A216" s="139">
        <f t="shared" si="12"/>
        <v>51</v>
      </c>
      <c r="B216" s="175" t="s">
        <v>108</v>
      </c>
      <c r="C216" s="176"/>
      <c r="D216" s="177" t="s">
        <v>15</v>
      </c>
      <c r="E216" s="178">
        <v>1</v>
      </c>
      <c r="F216" s="142"/>
      <c r="G216" s="179">
        <f t="shared" ref="G216:G219" si="16">E216*F216</f>
        <v>0</v>
      </c>
    </row>
    <row r="217" spans="1:7" ht="20.100000000000001" customHeight="1" x14ac:dyDescent="0.2">
      <c r="A217" s="150">
        <f t="shared" si="12"/>
        <v>52</v>
      </c>
      <c r="B217" s="280" t="s">
        <v>125</v>
      </c>
      <c r="C217" s="281"/>
      <c r="D217" s="151"/>
      <c r="E217" s="152"/>
      <c r="F217" s="153"/>
      <c r="G217" s="154"/>
    </row>
    <row r="218" spans="1:7" ht="20.100000000000001" customHeight="1" x14ac:dyDescent="0.2">
      <c r="A218" s="150">
        <f t="shared" si="12"/>
        <v>53</v>
      </c>
      <c r="B218" s="280" t="s">
        <v>125</v>
      </c>
      <c r="C218" s="281"/>
      <c r="D218" s="151"/>
      <c r="E218" s="152"/>
      <c r="F218" s="153"/>
      <c r="G218" s="154"/>
    </row>
    <row r="219" spans="1:7" ht="20.100000000000001" customHeight="1" x14ac:dyDescent="0.2">
      <c r="A219" s="139">
        <f t="shared" si="12"/>
        <v>54</v>
      </c>
      <c r="B219" s="180" t="s">
        <v>131</v>
      </c>
      <c r="C219" s="181"/>
      <c r="D219" s="182" t="s">
        <v>3</v>
      </c>
      <c r="E219" s="183">
        <v>1</v>
      </c>
      <c r="F219" s="184"/>
      <c r="G219" s="185">
        <f t="shared" si="16"/>
        <v>0</v>
      </c>
    </row>
    <row r="220" spans="1:7" ht="20.100000000000001" customHeight="1" thickBot="1" x14ac:dyDescent="0.25">
      <c r="A220" s="139"/>
      <c r="B220" s="186"/>
      <c r="C220" s="187"/>
      <c r="D220" s="167"/>
      <c r="E220" s="178"/>
      <c r="F220" s="188"/>
      <c r="G220" s="143"/>
    </row>
    <row r="221" spans="1:7" ht="20.100000000000001" customHeight="1" thickBot="1" x14ac:dyDescent="0.3">
      <c r="A221" s="189"/>
      <c r="B221" s="244" t="s">
        <v>52</v>
      </c>
      <c r="C221" s="245"/>
      <c r="D221" s="190"/>
      <c r="E221" s="191"/>
      <c r="F221" s="192"/>
      <c r="G221" s="193">
        <f>SUM(G156:G220)</f>
        <v>0</v>
      </c>
    </row>
    <row r="222" spans="1:7" ht="20.100000000000001" customHeight="1" x14ac:dyDescent="0.2">
      <c r="A222" s="194">
        <f>MAX(A156:A221)+1</f>
        <v>55</v>
      </c>
      <c r="B222" s="246" t="s">
        <v>8</v>
      </c>
      <c r="C222" s="247"/>
      <c r="D222" s="195" t="s">
        <v>15</v>
      </c>
      <c r="E222" s="196">
        <v>1</v>
      </c>
      <c r="F222" s="197"/>
      <c r="G222" s="198">
        <f>F222</f>
        <v>0</v>
      </c>
    </row>
    <row r="223" spans="1:7" ht="20.100000000000001" customHeight="1" x14ac:dyDescent="0.2">
      <c r="A223" s="139">
        <f>MAX(A157:A222)+1</f>
        <v>56</v>
      </c>
      <c r="B223" s="168" t="s">
        <v>29</v>
      </c>
      <c r="C223" s="169"/>
      <c r="D223" s="158" t="s">
        <v>15</v>
      </c>
      <c r="E223" s="199">
        <v>1</v>
      </c>
      <c r="F223" s="142"/>
      <c r="G223" s="198">
        <f>F223</f>
        <v>0</v>
      </c>
    </row>
    <row r="224" spans="1:7" ht="39" customHeight="1" x14ac:dyDescent="0.25">
      <c r="A224" s="282" t="s">
        <v>137</v>
      </c>
      <c r="B224" s="283"/>
      <c r="C224" s="284"/>
      <c r="D224" s="111"/>
      <c r="E224" s="112"/>
      <c r="F224" s="113"/>
      <c r="G224" s="114">
        <f>G221+G222+G223</f>
        <v>0</v>
      </c>
    </row>
    <row r="225" spans="1:7" ht="20.100000000000001" customHeight="1" thickBot="1" x14ac:dyDescent="0.25">
      <c r="A225" s="15">
        <f>MAX(A164:A223)+1</f>
        <v>57</v>
      </c>
      <c r="B225" s="251" t="s">
        <v>25</v>
      </c>
      <c r="C225" s="252"/>
      <c r="D225" s="76">
        <v>0.1</v>
      </c>
      <c r="E225" s="23"/>
      <c r="F225" s="77"/>
      <c r="G225" s="78">
        <f>G224*D225</f>
        <v>0</v>
      </c>
    </row>
    <row r="226" spans="1:7" ht="41.25" customHeight="1" thickBot="1" x14ac:dyDescent="0.3">
      <c r="A226" s="285" t="s">
        <v>136</v>
      </c>
      <c r="B226" s="286"/>
      <c r="C226" s="287"/>
      <c r="D226" s="115"/>
      <c r="E226" s="116"/>
      <c r="F226" s="117"/>
      <c r="G226" s="118">
        <f>G224+G225</f>
        <v>0</v>
      </c>
    </row>
    <row r="227" spans="1:7" ht="20.100000000000001" customHeight="1" x14ac:dyDescent="0.2">
      <c r="A227" s="84"/>
      <c r="B227" s="85"/>
      <c r="C227" s="85"/>
      <c r="D227" s="84"/>
      <c r="E227" s="86"/>
      <c r="F227" s="87"/>
      <c r="G227" s="88"/>
    </row>
    <row r="228" spans="1:7" ht="25.5" customHeight="1" thickBot="1" x14ac:dyDescent="0.3">
      <c r="A228" s="279" t="s">
        <v>128</v>
      </c>
      <c r="B228" s="279"/>
      <c r="C228" s="279"/>
      <c r="D228" s="279"/>
      <c r="E228" s="279"/>
      <c r="F228" s="279"/>
      <c r="G228" s="279"/>
    </row>
    <row r="229" spans="1:7" ht="20.100000000000001" customHeight="1" thickBot="1" x14ac:dyDescent="0.25">
      <c r="A229" s="200" t="s">
        <v>9</v>
      </c>
      <c r="B229" s="269" t="s">
        <v>0</v>
      </c>
      <c r="C229" s="270"/>
      <c r="D229" s="4" t="s">
        <v>44</v>
      </c>
      <c r="E229" s="4" t="s">
        <v>1</v>
      </c>
      <c r="F229" s="6" t="s">
        <v>45</v>
      </c>
      <c r="G229" s="201" t="s">
        <v>10</v>
      </c>
    </row>
    <row r="230" spans="1:7" ht="20.100000000000001" customHeight="1" x14ac:dyDescent="0.2">
      <c r="A230" s="202">
        <v>1</v>
      </c>
      <c r="B230" s="259" t="s">
        <v>4</v>
      </c>
      <c r="C230" s="260"/>
      <c r="D230" s="203" t="s">
        <v>5</v>
      </c>
      <c r="E230" s="204">
        <v>577</v>
      </c>
      <c r="F230" s="205"/>
      <c r="G230" s="206">
        <f t="shared" ref="G230:G283" si="17">E230*F230</f>
        <v>0</v>
      </c>
    </row>
    <row r="231" spans="1:7" ht="20.100000000000001" customHeight="1" x14ac:dyDescent="0.2">
      <c r="A231" s="139">
        <f>A230+1</f>
        <v>2</v>
      </c>
      <c r="B231" s="253" t="s">
        <v>70</v>
      </c>
      <c r="C231" s="254"/>
      <c r="D231" s="144" t="s">
        <v>2</v>
      </c>
      <c r="E231" s="207">
        <v>52</v>
      </c>
      <c r="F231" s="142"/>
      <c r="G231" s="174">
        <f t="shared" si="17"/>
        <v>0</v>
      </c>
    </row>
    <row r="232" spans="1:7" ht="20.100000000000001" customHeight="1" x14ac:dyDescent="0.2">
      <c r="A232" s="139">
        <f t="shared" ref="A232:A293" si="18">A231+1</f>
        <v>3</v>
      </c>
      <c r="B232" s="253" t="s">
        <v>49</v>
      </c>
      <c r="C232" s="254"/>
      <c r="D232" s="144" t="s">
        <v>3</v>
      </c>
      <c r="E232" s="148">
        <v>2</v>
      </c>
      <c r="F232" s="142"/>
      <c r="G232" s="174">
        <f t="shared" si="17"/>
        <v>0</v>
      </c>
    </row>
    <row r="233" spans="1:7" ht="20.100000000000001" customHeight="1" x14ac:dyDescent="0.2">
      <c r="A233" s="139">
        <f t="shared" si="18"/>
        <v>4</v>
      </c>
      <c r="B233" s="253" t="s">
        <v>33</v>
      </c>
      <c r="C233" s="254"/>
      <c r="D233" s="144" t="s">
        <v>3</v>
      </c>
      <c r="E233" s="148">
        <v>2</v>
      </c>
      <c r="F233" s="142"/>
      <c r="G233" s="174">
        <f t="shared" si="17"/>
        <v>0</v>
      </c>
    </row>
    <row r="234" spans="1:7" ht="20.100000000000001" customHeight="1" x14ac:dyDescent="0.2">
      <c r="A234" s="139">
        <f t="shared" si="18"/>
        <v>5</v>
      </c>
      <c r="B234" s="253" t="s">
        <v>93</v>
      </c>
      <c r="C234" s="254"/>
      <c r="D234" s="144" t="s">
        <v>3</v>
      </c>
      <c r="E234" s="148">
        <v>3</v>
      </c>
      <c r="F234" s="142"/>
      <c r="G234" s="174">
        <f t="shared" si="17"/>
        <v>0</v>
      </c>
    </row>
    <row r="235" spans="1:7" ht="20.100000000000001" customHeight="1" x14ac:dyDescent="0.2">
      <c r="A235" s="139">
        <f t="shared" si="18"/>
        <v>6</v>
      </c>
      <c r="B235" s="145" t="s">
        <v>47</v>
      </c>
      <c r="C235" s="146"/>
      <c r="D235" s="144" t="s">
        <v>2</v>
      </c>
      <c r="E235" s="148">
        <v>18</v>
      </c>
      <c r="F235" s="142"/>
      <c r="G235" s="174">
        <f t="shared" si="17"/>
        <v>0</v>
      </c>
    </row>
    <row r="236" spans="1:7" ht="20.100000000000001" customHeight="1" x14ac:dyDescent="0.2">
      <c r="A236" s="139">
        <f t="shared" si="18"/>
        <v>7</v>
      </c>
      <c r="B236" s="253" t="s">
        <v>83</v>
      </c>
      <c r="C236" s="254"/>
      <c r="D236" s="144" t="s">
        <v>11</v>
      </c>
      <c r="E236" s="208">
        <v>0.33</v>
      </c>
      <c r="F236" s="142"/>
      <c r="G236" s="174">
        <f t="shared" si="17"/>
        <v>0</v>
      </c>
    </row>
    <row r="237" spans="1:7" ht="20.100000000000001" customHeight="1" x14ac:dyDescent="0.2">
      <c r="A237" s="139">
        <f t="shared" si="18"/>
        <v>8</v>
      </c>
      <c r="B237" s="253" t="s">
        <v>14</v>
      </c>
      <c r="C237" s="254"/>
      <c r="D237" s="144" t="s">
        <v>3</v>
      </c>
      <c r="E237" s="148">
        <v>1</v>
      </c>
      <c r="F237" s="149"/>
      <c r="G237" s="174">
        <f t="shared" si="17"/>
        <v>0</v>
      </c>
    </row>
    <row r="238" spans="1:7" ht="20.100000000000001" customHeight="1" x14ac:dyDescent="0.2">
      <c r="A238" s="139">
        <f t="shared" si="18"/>
        <v>9</v>
      </c>
      <c r="B238" s="253" t="s">
        <v>34</v>
      </c>
      <c r="C238" s="254"/>
      <c r="D238" s="144" t="s">
        <v>3</v>
      </c>
      <c r="E238" s="148">
        <v>1</v>
      </c>
      <c r="F238" s="149"/>
      <c r="G238" s="174">
        <f t="shared" si="17"/>
        <v>0</v>
      </c>
    </row>
    <row r="239" spans="1:7" ht="20.100000000000001" customHeight="1" x14ac:dyDescent="0.2">
      <c r="A239" s="139">
        <f t="shared" si="18"/>
        <v>10</v>
      </c>
      <c r="B239" s="257" t="s">
        <v>30</v>
      </c>
      <c r="C239" s="258"/>
      <c r="D239" s="144" t="s">
        <v>3</v>
      </c>
      <c r="E239" s="148">
        <v>1</v>
      </c>
      <c r="F239" s="149"/>
      <c r="G239" s="174">
        <f t="shared" si="17"/>
        <v>0</v>
      </c>
    </row>
    <row r="240" spans="1:7" ht="20.100000000000001" customHeight="1" x14ac:dyDescent="0.2">
      <c r="A240" s="209">
        <f t="shared" si="18"/>
        <v>11</v>
      </c>
      <c r="B240" s="271" t="s">
        <v>125</v>
      </c>
      <c r="C240" s="272"/>
      <c r="D240" s="210"/>
      <c r="E240" s="211"/>
      <c r="F240" s="212"/>
      <c r="G240" s="213"/>
    </row>
    <row r="241" spans="1:7" ht="20.100000000000001" customHeight="1" x14ac:dyDescent="0.2">
      <c r="A241" s="139">
        <f t="shared" si="18"/>
        <v>12</v>
      </c>
      <c r="B241" s="155" t="s">
        <v>28</v>
      </c>
      <c r="C241" s="156"/>
      <c r="D241" s="144" t="s">
        <v>2</v>
      </c>
      <c r="E241" s="148">
        <v>38</v>
      </c>
      <c r="F241" s="149"/>
      <c r="G241" s="174">
        <f t="shared" si="17"/>
        <v>0</v>
      </c>
    </row>
    <row r="242" spans="1:7" ht="20.100000000000001" customHeight="1" x14ac:dyDescent="0.2">
      <c r="A242" s="209">
        <f t="shared" si="18"/>
        <v>13</v>
      </c>
      <c r="B242" s="271" t="s">
        <v>125</v>
      </c>
      <c r="C242" s="272"/>
      <c r="D242" s="210"/>
      <c r="E242" s="211"/>
      <c r="F242" s="212"/>
      <c r="G242" s="213"/>
    </row>
    <row r="243" spans="1:7" ht="20.100000000000001" customHeight="1" x14ac:dyDescent="0.2">
      <c r="A243" s="139">
        <f t="shared" si="18"/>
        <v>14</v>
      </c>
      <c r="B243" s="277" t="s">
        <v>16</v>
      </c>
      <c r="C243" s="278"/>
      <c r="D243" s="158" t="s">
        <v>5</v>
      </c>
      <c r="E243" s="148">
        <v>577</v>
      </c>
      <c r="F243" s="142"/>
      <c r="G243" s="174">
        <f t="shared" si="17"/>
        <v>0</v>
      </c>
    </row>
    <row r="244" spans="1:7" ht="20.100000000000001" customHeight="1" x14ac:dyDescent="0.2">
      <c r="A244" s="209">
        <f t="shared" si="18"/>
        <v>15</v>
      </c>
      <c r="B244" s="271" t="s">
        <v>125</v>
      </c>
      <c r="C244" s="272"/>
      <c r="D244" s="210"/>
      <c r="E244" s="211"/>
      <c r="F244" s="212"/>
      <c r="G244" s="213"/>
    </row>
    <row r="245" spans="1:7" ht="20.100000000000001" customHeight="1" x14ac:dyDescent="0.2">
      <c r="A245" s="139">
        <f t="shared" si="18"/>
        <v>16</v>
      </c>
      <c r="B245" s="145" t="s">
        <v>27</v>
      </c>
      <c r="C245" s="146"/>
      <c r="D245" s="144" t="s">
        <v>3</v>
      </c>
      <c r="E245" s="148">
        <v>1</v>
      </c>
      <c r="F245" s="142"/>
      <c r="G245" s="174">
        <f t="shared" si="17"/>
        <v>0</v>
      </c>
    </row>
    <row r="246" spans="1:7" ht="20.100000000000001" customHeight="1" x14ac:dyDescent="0.2">
      <c r="A246" s="139">
        <f t="shared" si="18"/>
        <v>17</v>
      </c>
      <c r="B246" s="253" t="s">
        <v>64</v>
      </c>
      <c r="C246" s="254"/>
      <c r="D246" s="144" t="s">
        <v>3</v>
      </c>
      <c r="E246" s="157">
        <v>3</v>
      </c>
      <c r="F246" s="142"/>
      <c r="G246" s="174">
        <f t="shared" si="17"/>
        <v>0</v>
      </c>
    </row>
    <row r="247" spans="1:7" ht="20.100000000000001" customHeight="1" x14ac:dyDescent="0.2">
      <c r="A247" s="139">
        <f t="shared" si="18"/>
        <v>18</v>
      </c>
      <c r="B247" s="253" t="s">
        <v>65</v>
      </c>
      <c r="C247" s="254"/>
      <c r="D247" s="144" t="s">
        <v>3</v>
      </c>
      <c r="E247" s="157">
        <v>2</v>
      </c>
      <c r="F247" s="142"/>
      <c r="G247" s="174">
        <f t="shared" si="17"/>
        <v>0</v>
      </c>
    </row>
    <row r="248" spans="1:7" ht="20.100000000000001" customHeight="1" x14ac:dyDescent="0.2">
      <c r="A248" s="139">
        <f t="shared" si="18"/>
        <v>19</v>
      </c>
      <c r="B248" s="253" t="s">
        <v>66</v>
      </c>
      <c r="C248" s="254"/>
      <c r="D248" s="144" t="s">
        <v>3</v>
      </c>
      <c r="E248" s="148">
        <v>1</v>
      </c>
      <c r="F248" s="142"/>
      <c r="G248" s="174">
        <f>E248*F248</f>
        <v>0</v>
      </c>
    </row>
    <row r="249" spans="1:7" ht="20.100000000000001" customHeight="1" x14ac:dyDescent="0.2">
      <c r="A249" s="139">
        <f t="shared" si="18"/>
        <v>20</v>
      </c>
      <c r="B249" s="255" t="s">
        <v>67</v>
      </c>
      <c r="C249" s="256"/>
      <c r="D249" s="144" t="s">
        <v>2</v>
      </c>
      <c r="E249" s="157">
        <v>5</v>
      </c>
      <c r="F249" s="142"/>
      <c r="G249" s="174">
        <f t="shared" si="17"/>
        <v>0</v>
      </c>
    </row>
    <row r="250" spans="1:7" ht="20.100000000000001" customHeight="1" x14ac:dyDescent="0.2">
      <c r="A250" s="139">
        <f t="shared" si="18"/>
        <v>21</v>
      </c>
      <c r="B250" s="253" t="s">
        <v>71</v>
      </c>
      <c r="C250" s="254"/>
      <c r="D250" s="144" t="s">
        <v>2</v>
      </c>
      <c r="E250" s="159">
        <v>10</v>
      </c>
      <c r="F250" s="142"/>
      <c r="G250" s="174">
        <f>E250*F250</f>
        <v>0</v>
      </c>
    </row>
    <row r="251" spans="1:7" ht="20.100000000000001" customHeight="1" x14ac:dyDescent="0.2">
      <c r="A251" s="139">
        <f t="shared" si="18"/>
        <v>22</v>
      </c>
      <c r="B251" s="255" t="s">
        <v>13</v>
      </c>
      <c r="C251" s="256"/>
      <c r="D251" s="210"/>
      <c r="E251" s="214"/>
      <c r="F251" s="212"/>
      <c r="G251" s="215"/>
    </row>
    <row r="252" spans="1:7" ht="20.100000000000001" customHeight="1" x14ac:dyDescent="0.2">
      <c r="A252" s="163">
        <f>A251+0.1</f>
        <v>22.1</v>
      </c>
      <c r="B252" s="275" t="s">
        <v>125</v>
      </c>
      <c r="C252" s="276"/>
      <c r="D252" s="144"/>
      <c r="E252" s="216"/>
      <c r="F252" s="142"/>
      <c r="G252" s="166"/>
    </row>
    <row r="253" spans="1:7" ht="20.100000000000001" customHeight="1" x14ac:dyDescent="0.2">
      <c r="A253" s="163">
        <f t="shared" ref="A253:A259" si="19">A252+0.1</f>
        <v>22.200000000000003</v>
      </c>
      <c r="B253" s="164" t="s">
        <v>60</v>
      </c>
      <c r="C253" s="165"/>
      <c r="D253" s="144" t="s">
        <v>3</v>
      </c>
      <c r="E253" s="148">
        <v>2</v>
      </c>
      <c r="F253" s="142"/>
      <c r="G253" s="166">
        <f t="shared" si="17"/>
        <v>0</v>
      </c>
    </row>
    <row r="254" spans="1:7" ht="20.100000000000001" customHeight="1" x14ac:dyDescent="0.2">
      <c r="A254" s="163">
        <f t="shared" si="19"/>
        <v>22.300000000000004</v>
      </c>
      <c r="B254" s="275" t="s">
        <v>125</v>
      </c>
      <c r="C254" s="276"/>
      <c r="D254" s="144"/>
      <c r="E254" s="216"/>
      <c r="F254" s="142"/>
      <c r="G254" s="166"/>
    </row>
    <row r="255" spans="1:7" ht="20.100000000000001" customHeight="1" x14ac:dyDescent="0.2">
      <c r="A255" s="163">
        <f t="shared" si="19"/>
        <v>22.400000000000006</v>
      </c>
      <c r="B255" s="164" t="s">
        <v>61</v>
      </c>
      <c r="C255" s="165"/>
      <c r="D255" s="144" t="s">
        <v>3</v>
      </c>
      <c r="E255" s="148">
        <v>1</v>
      </c>
      <c r="F255" s="142"/>
      <c r="G255" s="166">
        <f t="shared" si="17"/>
        <v>0</v>
      </c>
    </row>
    <row r="256" spans="1:7" ht="20.100000000000001" customHeight="1" x14ac:dyDescent="0.2">
      <c r="A256" s="163">
        <f t="shared" si="19"/>
        <v>22.500000000000007</v>
      </c>
      <c r="B256" s="275" t="s">
        <v>125</v>
      </c>
      <c r="C256" s="276"/>
      <c r="D256" s="144"/>
      <c r="E256" s="216"/>
      <c r="F256" s="142"/>
      <c r="G256" s="166"/>
    </row>
    <row r="257" spans="1:7" ht="20.100000000000001" customHeight="1" x14ac:dyDescent="0.2">
      <c r="A257" s="163">
        <f t="shared" si="19"/>
        <v>22.600000000000009</v>
      </c>
      <c r="B257" s="164" t="s">
        <v>62</v>
      </c>
      <c r="C257" s="165"/>
      <c r="D257" s="144" t="s">
        <v>3</v>
      </c>
      <c r="E257" s="148">
        <v>1</v>
      </c>
      <c r="F257" s="142"/>
      <c r="G257" s="166">
        <f t="shared" si="17"/>
        <v>0</v>
      </c>
    </row>
    <row r="258" spans="1:7" ht="20.100000000000001" customHeight="1" x14ac:dyDescent="0.2">
      <c r="A258" s="163">
        <f t="shared" si="19"/>
        <v>22.70000000000001</v>
      </c>
      <c r="B258" s="164" t="s">
        <v>63</v>
      </c>
      <c r="C258" s="165"/>
      <c r="D258" s="144" t="s">
        <v>3</v>
      </c>
      <c r="E258" s="148">
        <v>2</v>
      </c>
      <c r="F258" s="142"/>
      <c r="G258" s="166">
        <f t="shared" si="17"/>
        <v>0</v>
      </c>
    </row>
    <row r="259" spans="1:7" ht="20.100000000000001" customHeight="1" x14ac:dyDescent="0.2">
      <c r="A259" s="163">
        <f t="shared" si="19"/>
        <v>22.800000000000011</v>
      </c>
      <c r="B259" s="275" t="s">
        <v>125</v>
      </c>
      <c r="C259" s="276"/>
      <c r="D259" s="144"/>
      <c r="E259" s="216"/>
      <c r="F259" s="142"/>
      <c r="G259" s="166"/>
    </row>
    <row r="260" spans="1:7" ht="20.100000000000001" customHeight="1" x14ac:dyDescent="0.2">
      <c r="A260" s="139">
        <f>A251+1</f>
        <v>23</v>
      </c>
      <c r="B260" s="253" t="s">
        <v>120</v>
      </c>
      <c r="C260" s="254"/>
      <c r="D260" s="144" t="s">
        <v>3</v>
      </c>
      <c r="E260" s="148">
        <v>1</v>
      </c>
      <c r="F260" s="142"/>
      <c r="G260" s="174">
        <f t="shared" si="17"/>
        <v>0</v>
      </c>
    </row>
    <row r="261" spans="1:7" ht="20.100000000000001" customHeight="1" x14ac:dyDescent="0.2">
      <c r="A261" s="139">
        <f t="shared" si="18"/>
        <v>24</v>
      </c>
      <c r="B261" s="253" t="s">
        <v>39</v>
      </c>
      <c r="C261" s="254"/>
      <c r="D261" s="144" t="s">
        <v>3</v>
      </c>
      <c r="E261" s="148">
        <v>2</v>
      </c>
      <c r="F261" s="142"/>
      <c r="G261" s="174">
        <f t="shared" si="17"/>
        <v>0</v>
      </c>
    </row>
    <row r="262" spans="1:7" ht="20.100000000000001" customHeight="1" x14ac:dyDescent="0.2">
      <c r="A262" s="139">
        <f t="shared" si="18"/>
        <v>25</v>
      </c>
      <c r="B262" s="145" t="s">
        <v>123</v>
      </c>
      <c r="C262" s="146"/>
      <c r="D262" s="167" t="s">
        <v>3</v>
      </c>
      <c r="E262" s="148">
        <v>1</v>
      </c>
      <c r="F262" s="142"/>
      <c r="G262" s="174">
        <f t="shared" si="17"/>
        <v>0</v>
      </c>
    </row>
    <row r="263" spans="1:7" ht="20.100000000000001" customHeight="1" x14ac:dyDescent="0.2">
      <c r="A263" s="139">
        <f t="shared" si="18"/>
        <v>26</v>
      </c>
      <c r="B263" s="275" t="s">
        <v>125</v>
      </c>
      <c r="C263" s="276"/>
      <c r="D263" s="144"/>
      <c r="E263" s="216"/>
      <c r="F263" s="142"/>
      <c r="G263" s="166"/>
    </row>
    <row r="264" spans="1:7" ht="20.100000000000001" customHeight="1" x14ac:dyDescent="0.2">
      <c r="A264" s="139">
        <f t="shared" si="18"/>
        <v>27</v>
      </c>
      <c r="B264" s="253" t="s">
        <v>17</v>
      </c>
      <c r="C264" s="254"/>
      <c r="D264" s="167" t="s">
        <v>3</v>
      </c>
      <c r="E264" s="148">
        <v>1</v>
      </c>
      <c r="F264" s="142"/>
      <c r="G264" s="174">
        <f t="shared" si="17"/>
        <v>0</v>
      </c>
    </row>
    <row r="265" spans="1:7" ht="20.100000000000001" customHeight="1" x14ac:dyDescent="0.2">
      <c r="A265" s="139">
        <f t="shared" si="18"/>
        <v>28</v>
      </c>
      <c r="B265" s="253" t="s">
        <v>42</v>
      </c>
      <c r="C265" s="254"/>
      <c r="D265" s="144" t="s">
        <v>3</v>
      </c>
      <c r="E265" s="148">
        <v>1</v>
      </c>
      <c r="F265" s="142"/>
      <c r="G265" s="174">
        <f t="shared" si="17"/>
        <v>0</v>
      </c>
    </row>
    <row r="266" spans="1:7" ht="20.100000000000001" customHeight="1" x14ac:dyDescent="0.2">
      <c r="A266" s="139">
        <f t="shared" si="18"/>
        <v>29</v>
      </c>
      <c r="B266" s="253" t="s">
        <v>6</v>
      </c>
      <c r="C266" s="254"/>
      <c r="D266" s="144" t="s">
        <v>15</v>
      </c>
      <c r="E266" s="148">
        <v>1</v>
      </c>
      <c r="F266" s="142"/>
      <c r="G266" s="174">
        <f t="shared" si="17"/>
        <v>0</v>
      </c>
    </row>
    <row r="267" spans="1:7" ht="20.100000000000001" customHeight="1" x14ac:dyDescent="0.2">
      <c r="A267" s="139">
        <f t="shared" si="18"/>
        <v>30</v>
      </c>
      <c r="B267" s="253" t="s">
        <v>7</v>
      </c>
      <c r="C267" s="254"/>
      <c r="D267" s="210"/>
      <c r="E267" s="214"/>
      <c r="F267" s="212"/>
      <c r="G267" s="215"/>
    </row>
    <row r="268" spans="1:7" ht="20.100000000000001" customHeight="1" x14ac:dyDescent="0.2">
      <c r="A268" s="163">
        <f>A267+0.1</f>
        <v>30.1</v>
      </c>
      <c r="B268" s="145" t="s">
        <v>99</v>
      </c>
      <c r="C268" s="146"/>
      <c r="D268" s="144" t="s">
        <v>2</v>
      </c>
      <c r="E268" s="148">
        <v>10</v>
      </c>
      <c r="F268" s="142"/>
      <c r="G268" s="174">
        <f>E268*F268</f>
        <v>0</v>
      </c>
    </row>
    <row r="269" spans="1:7" ht="20.100000000000001" customHeight="1" x14ac:dyDescent="0.2">
      <c r="A269" s="163">
        <f t="shared" ref="A269" si="20">A268+0.1</f>
        <v>30.200000000000003</v>
      </c>
      <c r="B269" s="271" t="s">
        <v>125</v>
      </c>
      <c r="C269" s="272"/>
      <c r="D269" s="210"/>
      <c r="E269" s="211"/>
      <c r="F269" s="212"/>
      <c r="G269" s="213"/>
    </row>
    <row r="270" spans="1:7" ht="20.100000000000001" customHeight="1" x14ac:dyDescent="0.2">
      <c r="A270" s="139">
        <f>A267+1</f>
        <v>31</v>
      </c>
      <c r="B270" s="271" t="s">
        <v>125</v>
      </c>
      <c r="C270" s="272"/>
      <c r="D270" s="210"/>
      <c r="E270" s="211"/>
      <c r="F270" s="212"/>
      <c r="G270" s="213"/>
    </row>
    <row r="271" spans="1:7" ht="20.100000000000001" customHeight="1" x14ac:dyDescent="0.2">
      <c r="A271" s="139">
        <f t="shared" si="18"/>
        <v>32</v>
      </c>
      <c r="B271" s="273" t="s">
        <v>18</v>
      </c>
      <c r="C271" s="274"/>
      <c r="D271" s="144" t="s">
        <v>3</v>
      </c>
      <c r="E271" s="157">
        <v>1</v>
      </c>
      <c r="F271" s="142"/>
      <c r="G271" s="174">
        <f t="shared" si="17"/>
        <v>0</v>
      </c>
    </row>
    <row r="272" spans="1:7" ht="20.100000000000001" customHeight="1" x14ac:dyDescent="0.2">
      <c r="A272" s="139">
        <f t="shared" si="18"/>
        <v>33</v>
      </c>
      <c r="B272" s="168" t="s">
        <v>22</v>
      </c>
      <c r="C272" s="169"/>
      <c r="D272" s="158" t="s">
        <v>3</v>
      </c>
      <c r="E272" s="148">
        <v>1</v>
      </c>
      <c r="F272" s="142"/>
      <c r="G272" s="174">
        <f t="shared" si="17"/>
        <v>0</v>
      </c>
    </row>
    <row r="273" spans="1:7" ht="20.100000000000001" customHeight="1" x14ac:dyDescent="0.2">
      <c r="A273" s="139">
        <f t="shared" si="18"/>
        <v>34</v>
      </c>
      <c r="B273" s="168" t="s">
        <v>24</v>
      </c>
      <c r="C273" s="169"/>
      <c r="D273" s="158" t="s">
        <v>3</v>
      </c>
      <c r="E273" s="148">
        <v>1</v>
      </c>
      <c r="F273" s="142"/>
      <c r="G273" s="174">
        <f t="shared" si="17"/>
        <v>0</v>
      </c>
    </row>
    <row r="274" spans="1:7" ht="20.100000000000001" customHeight="1" x14ac:dyDescent="0.2">
      <c r="A274" s="139">
        <f t="shared" si="18"/>
        <v>35</v>
      </c>
      <c r="B274" s="168" t="s">
        <v>21</v>
      </c>
      <c r="C274" s="169"/>
      <c r="D274" s="158" t="s">
        <v>3</v>
      </c>
      <c r="E274" s="148">
        <v>1</v>
      </c>
      <c r="F274" s="142"/>
      <c r="G274" s="174">
        <f t="shared" si="17"/>
        <v>0</v>
      </c>
    </row>
    <row r="275" spans="1:7" ht="20.100000000000001" customHeight="1" x14ac:dyDescent="0.2">
      <c r="A275" s="139">
        <f t="shared" si="18"/>
        <v>36</v>
      </c>
      <c r="B275" s="168" t="s">
        <v>53</v>
      </c>
      <c r="C275" s="169"/>
      <c r="D275" s="158" t="s">
        <v>3</v>
      </c>
      <c r="E275" s="148">
        <v>1</v>
      </c>
      <c r="F275" s="142"/>
      <c r="G275" s="174">
        <f t="shared" si="17"/>
        <v>0</v>
      </c>
    </row>
    <row r="276" spans="1:7" ht="20.100000000000001" customHeight="1" x14ac:dyDescent="0.2">
      <c r="A276" s="139">
        <f t="shared" si="18"/>
        <v>37</v>
      </c>
      <c r="B276" s="168" t="s">
        <v>54</v>
      </c>
      <c r="C276" s="169"/>
      <c r="D276" s="158" t="s">
        <v>3</v>
      </c>
      <c r="E276" s="148">
        <v>1</v>
      </c>
      <c r="F276" s="142"/>
      <c r="G276" s="174">
        <f t="shared" si="17"/>
        <v>0</v>
      </c>
    </row>
    <row r="277" spans="1:7" ht="20.100000000000001" customHeight="1" x14ac:dyDescent="0.2">
      <c r="A277" s="139">
        <f t="shared" si="18"/>
        <v>38</v>
      </c>
      <c r="B277" s="168" t="s">
        <v>117</v>
      </c>
      <c r="C277" s="169"/>
      <c r="D277" s="158" t="s">
        <v>2</v>
      </c>
      <c r="E277" s="148">
        <v>10</v>
      </c>
      <c r="F277" s="142"/>
      <c r="G277" s="166">
        <f t="shared" si="17"/>
        <v>0</v>
      </c>
    </row>
    <row r="278" spans="1:7" ht="20.100000000000001" customHeight="1" x14ac:dyDescent="0.2">
      <c r="A278" s="139">
        <f t="shared" si="18"/>
        <v>39</v>
      </c>
      <c r="B278" s="168" t="s">
        <v>23</v>
      </c>
      <c r="C278" s="169"/>
      <c r="D278" s="158" t="s">
        <v>2</v>
      </c>
      <c r="E278" s="148">
        <v>30</v>
      </c>
      <c r="F278" s="142"/>
      <c r="G278" s="174">
        <f t="shared" si="17"/>
        <v>0</v>
      </c>
    </row>
    <row r="279" spans="1:7" ht="20.100000000000001" customHeight="1" x14ac:dyDescent="0.2">
      <c r="A279" s="139">
        <f t="shared" si="18"/>
        <v>40</v>
      </c>
      <c r="B279" s="271" t="s">
        <v>125</v>
      </c>
      <c r="C279" s="272"/>
      <c r="D279" s="210"/>
      <c r="E279" s="211"/>
      <c r="F279" s="212"/>
      <c r="G279" s="213"/>
    </row>
    <row r="280" spans="1:7" ht="20.100000000000001" customHeight="1" x14ac:dyDescent="0.2">
      <c r="A280" s="139">
        <f t="shared" si="18"/>
        <v>41</v>
      </c>
      <c r="B280" s="168" t="s">
        <v>26</v>
      </c>
      <c r="C280" s="169"/>
      <c r="D280" s="158" t="s">
        <v>3</v>
      </c>
      <c r="E280" s="148">
        <v>1</v>
      </c>
      <c r="F280" s="142"/>
      <c r="G280" s="174">
        <f t="shared" si="17"/>
        <v>0</v>
      </c>
    </row>
    <row r="281" spans="1:7" ht="20.100000000000001" customHeight="1" x14ac:dyDescent="0.2">
      <c r="A281" s="139">
        <f t="shared" si="18"/>
        <v>42</v>
      </c>
      <c r="B281" s="168" t="s">
        <v>98</v>
      </c>
      <c r="C281" s="169"/>
      <c r="D281" s="158" t="s">
        <v>3</v>
      </c>
      <c r="E281" s="148">
        <v>1</v>
      </c>
      <c r="F281" s="142"/>
      <c r="G281" s="174">
        <f t="shared" si="17"/>
        <v>0</v>
      </c>
    </row>
    <row r="282" spans="1:7" ht="20.100000000000001" customHeight="1" x14ac:dyDescent="0.2">
      <c r="A282" s="139">
        <f t="shared" si="18"/>
        <v>43</v>
      </c>
      <c r="B282" s="168" t="s">
        <v>41</v>
      </c>
      <c r="C282" s="169"/>
      <c r="D282" s="170" t="s">
        <v>15</v>
      </c>
      <c r="E282" s="148">
        <v>1</v>
      </c>
      <c r="F282" s="142"/>
      <c r="G282" s="174">
        <f t="shared" si="17"/>
        <v>0</v>
      </c>
    </row>
    <row r="283" spans="1:7" ht="20.100000000000001" customHeight="1" x14ac:dyDescent="0.2">
      <c r="A283" s="139">
        <f t="shared" si="18"/>
        <v>44</v>
      </c>
      <c r="B283" s="145" t="s">
        <v>31</v>
      </c>
      <c r="C283" s="146"/>
      <c r="D283" s="167" t="s">
        <v>20</v>
      </c>
      <c r="E283" s="148">
        <v>42</v>
      </c>
      <c r="F283" s="142"/>
      <c r="G283" s="174">
        <f t="shared" si="17"/>
        <v>0</v>
      </c>
    </row>
    <row r="284" spans="1:7" ht="20.100000000000001" customHeight="1" x14ac:dyDescent="0.2">
      <c r="A284" s="139">
        <f t="shared" si="18"/>
        <v>45</v>
      </c>
      <c r="B284" s="145" t="s">
        <v>56</v>
      </c>
      <c r="C284" s="146"/>
      <c r="D284" s="167" t="s">
        <v>5</v>
      </c>
      <c r="E284" s="148">
        <v>577</v>
      </c>
      <c r="F284" s="142"/>
      <c r="G284" s="174">
        <f>E284*F284</f>
        <v>0</v>
      </c>
    </row>
    <row r="285" spans="1:7" ht="20.100000000000001" customHeight="1" x14ac:dyDescent="0.2">
      <c r="A285" s="139">
        <f t="shared" si="18"/>
        <v>46</v>
      </c>
      <c r="B285" s="145" t="s">
        <v>32</v>
      </c>
      <c r="C285" s="146"/>
      <c r="D285" s="167" t="s">
        <v>20</v>
      </c>
      <c r="E285" s="148">
        <v>20</v>
      </c>
      <c r="F285" s="142"/>
      <c r="G285" s="174">
        <f>E285*F285</f>
        <v>0</v>
      </c>
    </row>
    <row r="286" spans="1:7" ht="20.100000000000001" customHeight="1" x14ac:dyDescent="0.2">
      <c r="A286" s="139">
        <f t="shared" si="18"/>
        <v>47</v>
      </c>
      <c r="B286" s="271" t="s">
        <v>125</v>
      </c>
      <c r="C286" s="272"/>
      <c r="D286" s="210"/>
      <c r="E286" s="211"/>
      <c r="F286" s="212"/>
      <c r="G286" s="213"/>
    </row>
    <row r="287" spans="1:7" ht="20.100000000000001" customHeight="1" x14ac:dyDescent="0.2">
      <c r="A287" s="139">
        <f t="shared" si="18"/>
        <v>48</v>
      </c>
      <c r="B287" s="217" t="s">
        <v>95</v>
      </c>
      <c r="C287" s="218"/>
      <c r="D287" s="177" t="s">
        <v>2</v>
      </c>
      <c r="E287" s="178">
        <v>80</v>
      </c>
      <c r="F287" s="142"/>
      <c r="G287" s="174">
        <f t="shared" ref="G287:G289" si="21">E287*F287</f>
        <v>0</v>
      </c>
    </row>
    <row r="288" spans="1:7" ht="20.100000000000001" customHeight="1" x14ac:dyDescent="0.2">
      <c r="A288" s="139">
        <f t="shared" si="18"/>
        <v>49</v>
      </c>
      <c r="B288" s="217" t="s">
        <v>96</v>
      </c>
      <c r="C288" s="218"/>
      <c r="D288" s="177" t="s">
        <v>3</v>
      </c>
      <c r="E288" s="178">
        <v>2</v>
      </c>
      <c r="F288" s="142"/>
      <c r="G288" s="174">
        <f t="shared" si="21"/>
        <v>0</v>
      </c>
    </row>
    <row r="289" spans="1:7" ht="20.100000000000001" customHeight="1" x14ac:dyDescent="0.2">
      <c r="A289" s="139">
        <f t="shared" si="18"/>
        <v>50</v>
      </c>
      <c r="B289" s="217" t="s">
        <v>97</v>
      </c>
      <c r="C289" s="218"/>
      <c r="D289" s="177" t="s">
        <v>3</v>
      </c>
      <c r="E289" s="178">
        <v>6</v>
      </c>
      <c r="F289" s="142"/>
      <c r="G289" s="174">
        <f t="shared" si="21"/>
        <v>0</v>
      </c>
    </row>
    <row r="290" spans="1:7" ht="20.100000000000001" customHeight="1" x14ac:dyDescent="0.2">
      <c r="A290" s="139">
        <f t="shared" si="18"/>
        <v>51</v>
      </c>
      <c r="B290" s="271" t="s">
        <v>125</v>
      </c>
      <c r="C290" s="272"/>
      <c r="D290" s="210"/>
      <c r="E290" s="211"/>
      <c r="F290" s="212"/>
      <c r="G290" s="213"/>
    </row>
    <row r="291" spans="1:7" ht="20.100000000000001" customHeight="1" x14ac:dyDescent="0.2">
      <c r="A291" s="139">
        <f t="shared" si="18"/>
        <v>52</v>
      </c>
      <c r="B291" s="271" t="s">
        <v>125</v>
      </c>
      <c r="C291" s="272"/>
      <c r="D291" s="210"/>
      <c r="E291" s="211"/>
      <c r="F291" s="212"/>
      <c r="G291" s="213"/>
    </row>
    <row r="292" spans="1:7" ht="20.100000000000001" customHeight="1" x14ac:dyDescent="0.2">
      <c r="A292" s="139">
        <f t="shared" si="18"/>
        <v>53</v>
      </c>
      <c r="B292" s="271" t="s">
        <v>125</v>
      </c>
      <c r="C292" s="272"/>
      <c r="D292" s="210"/>
      <c r="E292" s="211"/>
      <c r="F292" s="212"/>
      <c r="G292" s="213"/>
    </row>
    <row r="293" spans="1:7" ht="20.100000000000001" customHeight="1" x14ac:dyDescent="0.2">
      <c r="A293" s="139">
        <f t="shared" si="18"/>
        <v>54</v>
      </c>
      <c r="B293" s="271" t="s">
        <v>125</v>
      </c>
      <c r="C293" s="272"/>
      <c r="D293" s="210"/>
      <c r="E293" s="211"/>
      <c r="F293" s="212"/>
      <c r="G293" s="213"/>
    </row>
    <row r="294" spans="1:7" ht="20.100000000000001" customHeight="1" thickBot="1" x14ac:dyDescent="0.25">
      <c r="A294" s="139"/>
      <c r="B294" s="186"/>
      <c r="C294" s="187"/>
      <c r="D294" s="167"/>
      <c r="E294" s="178"/>
      <c r="F294" s="188"/>
      <c r="G294" s="143"/>
    </row>
    <row r="295" spans="1:7" ht="20.100000000000001" customHeight="1" thickBot="1" x14ac:dyDescent="0.3">
      <c r="A295" s="189"/>
      <c r="B295" s="244" t="s">
        <v>52</v>
      </c>
      <c r="C295" s="245"/>
      <c r="D295" s="219"/>
      <c r="E295" s="191"/>
      <c r="F295" s="192"/>
      <c r="G295" s="193">
        <f>SUM(G230:G294)</f>
        <v>0</v>
      </c>
    </row>
    <row r="296" spans="1:7" ht="20.100000000000001" customHeight="1" x14ac:dyDescent="0.2">
      <c r="A296" s="220">
        <f>MAX(A230:A295)+1</f>
        <v>55</v>
      </c>
      <c r="B296" s="246" t="s">
        <v>8</v>
      </c>
      <c r="C296" s="247"/>
      <c r="D296" s="221" t="s">
        <v>15</v>
      </c>
      <c r="E296" s="222">
        <v>1</v>
      </c>
      <c r="F296" s="197"/>
      <c r="G296" s="198">
        <f>F296</f>
        <v>0</v>
      </c>
    </row>
    <row r="297" spans="1:7" ht="20.100000000000001" customHeight="1" x14ac:dyDescent="0.2">
      <c r="A297" s="139">
        <f>MAX(A231:A296)+1</f>
        <v>56</v>
      </c>
      <c r="B297" s="168" t="s">
        <v>29</v>
      </c>
      <c r="C297" s="169"/>
      <c r="D297" s="158" t="s">
        <v>15</v>
      </c>
      <c r="E297" s="199">
        <v>1</v>
      </c>
      <c r="F297" s="142"/>
      <c r="G297" s="198">
        <f>F297</f>
        <v>0</v>
      </c>
    </row>
    <row r="298" spans="1:7" ht="35.25" customHeight="1" x14ac:dyDescent="0.25">
      <c r="A298" s="261" t="s">
        <v>139</v>
      </c>
      <c r="B298" s="262"/>
      <c r="C298" s="263"/>
      <c r="D298" s="119"/>
      <c r="E298" s="120"/>
      <c r="F298" s="121"/>
      <c r="G298" s="122">
        <f>G295+G296+G297</f>
        <v>0</v>
      </c>
    </row>
    <row r="299" spans="1:7" ht="20.100000000000001" customHeight="1" thickBot="1" x14ac:dyDescent="0.25">
      <c r="A299" s="15">
        <f>MAX(A240:A297)+1</f>
        <v>57</v>
      </c>
      <c r="B299" s="251" t="s">
        <v>25</v>
      </c>
      <c r="C299" s="252"/>
      <c r="D299" s="76">
        <v>0.1</v>
      </c>
      <c r="E299" s="23"/>
      <c r="F299" s="77"/>
      <c r="G299" s="78">
        <f>G298*D299</f>
        <v>0</v>
      </c>
    </row>
    <row r="300" spans="1:7" ht="42.75" customHeight="1" thickBot="1" x14ac:dyDescent="0.3">
      <c r="A300" s="264" t="s">
        <v>138</v>
      </c>
      <c r="B300" s="265"/>
      <c r="C300" s="266"/>
      <c r="D300" s="123"/>
      <c r="E300" s="124"/>
      <c r="F300" s="125"/>
      <c r="G300" s="126">
        <f>G298+G299</f>
        <v>0</v>
      </c>
    </row>
    <row r="301" spans="1:7" ht="20.100000000000001" customHeight="1" x14ac:dyDescent="0.2">
      <c r="A301" s="84"/>
      <c r="B301" s="85"/>
      <c r="C301" s="85"/>
      <c r="D301" s="84"/>
      <c r="E301" s="86"/>
      <c r="F301" s="87"/>
      <c r="G301" s="88"/>
    </row>
    <row r="302" spans="1:7" ht="30" customHeight="1" thickBot="1" x14ac:dyDescent="0.3">
      <c r="A302" s="267" t="s">
        <v>129</v>
      </c>
      <c r="B302" s="268"/>
      <c r="C302" s="268"/>
      <c r="D302" s="268"/>
      <c r="E302" s="268"/>
      <c r="F302" s="268"/>
      <c r="G302" s="268"/>
    </row>
    <row r="303" spans="1:7" ht="36" customHeight="1" thickBot="1" x14ac:dyDescent="0.25">
      <c r="A303" s="3" t="s">
        <v>9</v>
      </c>
      <c r="B303" s="269" t="s">
        <v>0</v>
      </c>
      <c r="C303" s="270"/>
      <c r="D303" s="4" t="s">
        <v>44</v>
      </c>
      <c r="E303" s="5" t="s">
        <v>1</v>
      </c>
      <c r="F303" s="6" t="s">
        <v>45</v>
      </c>
      <c r="G303" s="7" t="s">
        <v>12</v>
      </c>
    </row>
    <row r="304" spans="1:7" ht="20.100000000000001" customHeight="1" x14ac:dyDescent="0.2">
      <c r="A304" s="202">
        <v>1</v>
      </c>
      <c r="B304" s="259" t="s">
        <v>4</v>
      </c>
      <c r="C304" s="260"/>
      <c r="D304" s="203" t="s">
        <v>5</v>
      </c>
      <c r="E304" s="204">
        <v>931</v>
      </c>
      <c r="F304" s="205"/>
      <c r="G304" s="206">
        <f t="shared" ref="G304:G336" si="22">E304*F304</f>
        <v>0</v>
      </c>
    </row>
    <row r="305" spans="1:7" ht="20.100000000000001" customHeight="1" x14ac:dyDescent="0.2">
      <c r="A305" s="139">
        <f>A304+1</f>
        <v>2</v>
      </c>
      <c r="B305" s="253" t="s">
        <v>84</v>
      </c>
      <c r="C305" s="254"/>
      <c r="D305" s="144" t="s">
        <v>2</v>
      </c>
      <c r="E305" s="141">
        <v>64</v>
      </c>
      <c r="F305" s="142"/>
      <c r="G305" s="174">
        <f t="shared" si="22"/>
        <v>0</v>
      </c>
    </row>
    <row r="306" spans="1:7" ht="20.100000000000001" customHeight="1" x14ac:dyDescent="0.2">
      <c r="A306" s="139">
        <f t="shared" ref="A306:A367" si="23">A305+1</f>
        <v>3</v>
      </c>
      <c r="B306" s="253" t="s">
        <v>49</v>
      </c>
      <c r="C306" s="254"/>
      <c r="D306" s="144" t="s">
        <v>3</v>
      </c>
      <c r="E306" s="141">
        <v>2</v>
      </c>
      <c r="F306" s="142"/>
      <c r="G306" s="174">
        <f t="shared" si="22"/>
        <v>0</v>
      </c>
    </row>
    <row r="307" spans="1:7" ht="20.100000000000001" customHeight="1" x14ac:dyDescent="0.2">
      <c r="A307" s="139">
        <f t="shared" si="23"/>
        <v>4</v>
      </c>
      <c r="B307" s="253" t="s">
        <v>33</v>
      </c>
      <c r="C307" s="254"/>
      <c r="D307" s="144" t="s">
        <v>3</v>
      </c>
      <c r="E307" s="141">
        <v>2</v>
      </c>
      <c r="F307" s="142"/>
      <c r="G307" s="174">
        <f t="shared" si="22"/>
        <v>0</v>
      </c>
    </row>
    <row r="308" spans="1:7" ht="20.100000000000001" customHeight="1" x14ac:dyDescent="0.2">
      <c r="A308" s="139">
        <f t="shared" si="23"/>
        <v>5</v>
      </c>
      <c r="B308" s="253" t="s">
        <v>118</v>
      </c>
      <c r="C308" s="254"/>
      <c r="D308" s="144" t="s">
        <v>3</v>
      </c>
      <c r="E308" s="141">
        <v>3</v>
      </c>
      <c r="F308" s="142"/>
      <c r="G308" s="174">
        <f t="shared" si="22"/>
        <v>0</v>
      </c>
    </row>
    <row r="309" spans="1:7" ht="20.100000000000001" customHeight="1" x14ac:dyDescent="0.2">
      <c r="A309" s="139">
        <f t="shared" si="23"/>
        <v>6</v>
      </c>
      <c r="B309" s="145" t="s">
        <v>47</v>
      </c>
      <c r="C309" s="146"/>
      <c r="D309" s="144" t="s">
        <v>2</v>
      </c>
      <c r="E309" s="144">
        <v>24</v>
      </c>
      <c r="F309" s="142"/>
      <c r="G309" s="174">
        <f t="shared" si="22"/>
        <v>0</v>
      </c>
    </row>
    <row r="310" spans="1:7" ht="20.100000000000001" customHeight="1" x14ac:dyDescent="0.2">
      <c r="A310" s="223">
        <f t="shared" si="23"/>
        <v>7</v>
      </c>
      <c r="B310" s="242" t="s">
        <v>125</v>
      </c>
      <c r="C310" s="243"/>
      <c r="D310" s="224"/>
      <c r="E310" s="225"/>
      <c r="F310" s="226"/>
      <c r="G310" s="227"/>
    </row>
    <row r="311" spans="1:7" ht="20.100000000000001" customHeight="1" x14ac:dyDescent="0.2">
      <c r="A311" s="139">
        <f t="shared" si="23"/>
        <v>8</v>
      </c>
      <c r="B311" s="253" t="s">
        <v>14</v>
      </c>
      <c r="C311" s="254"/>
      <c r="D311" s="144" t="s">
        <v>3</v>
      </c>
      <c r="E311" s="148">
        <v>1</v>
      </c>
      <c r="F311" s="149"/>
      <c r="G311" s="174">
        <f t="shared" si="22"/>
        <v>0</v>
      </c>
    </row>
    <row r="312" spans="1:7" ht="20.100000000000001" customHeight="1" x14ac:dyDescent="0.2">
      <c r="A312" s="139">
        <f t="shared" si="23"/>
        <v>9</v>
      </c>
      <c r="B312" s="253" t="s">
        <v>102</v>
      </c>
      <c r="C312" s="254"/>
      <c r="D312" s="144" t="s">
        <v>3</v>
      </c>
      <c r="E312" s="148">
        <v>1</v>
      </c>
      <c r="F312" s="149"/>
      <c r="G312" s="174">
        <f t="shared" si="22"/>
        <v>0</v>
      </c>
    </row>
    <row r="313" spans="1:7" ht="20.100000000000001" customHeight="1" x14ac:dyDescent="0.2">
      <c r="A313" s="139">
        <f t="shared" si="23"/>
        <v>10</v>
      </c>
      <c r="B313" s="257" t="s">
        <v>94</v>
      </c>
      <c r="C313" s="258"/>
      <c r="D313" s="144" t="s">
        <v>3</v>
      </c>
      <c r="E313" s="148">
        <v>1</v>
      </c>
      <c r="F313" s="149"/>
      <c r="G313" s="174">
        <f t="shared" si="22"/>
        <v>0</v>
      </c>
    </row>
    <row r="314" spans="1:7" ht="20.100000000000001" customHeight="1" x14ac:dyDescent="0.2">
      <c r="A314" s="223">
        <f t="shared" si="23"/>
        <v>11</v>
      </c>
      <c r="B314" s="242" t="s">
        <v>125</v>
      </c>
      <c r="C314" s="243"/>
      <c r="D314" s="224"/>
      <c r="E314" s="225"/>
      <c r="F314" s="226"/>
      <c r="G314" s="227"/>
    </row>
    <row r="315" spans="1:7" ht="20.100000000000001" customHeight="1" x14ac:dyDescent="0.2">
      <c r="A315" s="139">
        <f t="shared" si="23"/>
        <v>12</v>
      </c>
      <c r="B315" s="155" t="s">
        <v>28</v>
      </c>
      <c r="C315" s="156"/>
      <c r="D315" s="144" t="s">
        <v>2</v>
      </c>
      <c r="E315" s="148">
        <v>50</v>
      </c>
      <c r="F315" s="149"/>
      <c r="G315" s="174">
        <f t="shared" si="22"/>
        <v>0</v>
      </c>
    </row>
    <row r="316" spans="1:7" ht="20.100000000000001" customHeight="1" x14ac:dyDescent="0.2">
      <c r="A316" s="223">
        <f t="shared" si="23"/>
        <v>13</v>
      </c>
      <c r="B316" s="242" t="s">
        <v>125</v>
      </c>
      <c r="C316" s="243"/>
      <c r="D316" s="224"/>
      <c r="E316" s="225"/>
      <c r="F316" s="226"/>
      <c r="G316" s="227"/>
    </row>
    <row r="317" spans="1:7" ht="20.100000000000001" customHeight="1" x14ac:dyDescent="0.2">
      <c r="A317" s="223">
        <f t="shared" si="23"/>
        <v>14</v>
      </c>
      <c r="B317" s="242" t="s">
        <v>125</v>
      </c>
      <c r="C317" s="243"/>
      <c r="D317" s="224"/>
      <c r="E317" s="225"/>
      <c r="F317" s="226"/>
      <c r="G317" s="227"/>
    </row>
    <row r="318" spans="1:7" ht="20.100000000000001" customHeight="1" x14ac:dyDescent="0.2">
      <c r="A318" s="139">
        <f t="shared" si="23"/>
        <v>15</v>
      </c>
      <c r="B318" s="253" t="s">
        <v>55</v>
      </c>
      <c r="C318" s="254"/>
      <c r="D318" s="144" t="s">
        <v>5</v>
      </c>
      <c r="E318" s="157">
        <v>233</v>
      </c>
      <c r="F318" s="142"/>
      <c r="G318" s="174">
        <f t="shared" si="22"/>
        <v>0</v>
      </c>
    </row>
    <row r="319" spans="1:7" ht="20.100000000000001" customHeight="1" x14ac:dyDescent="0.2">
      <c r="A319" s="139">
        <f t="shared" si="23"/>
        <v>16</v>
      </c>
      <c r="B319" s="145" t="s">
        <v>27</v>
      </c>
      <c r="C319" s="146"/>
      <c r="D319" s="144" t="s">
        <v>3</v>
      </c>
      <c r="E319" s="148">
        <v>1</v>
      </c>
      <c r="F319" s="142"/>
      <c r="G319" s="174">
        <f t="shared" si="22"/>
        <v>0</v>
      </c>
    </row>
    <row r="320" spans="1:7" ht="20.100000000000001" customHeight="1" x14ac:dyDescent="0.2">
      <c r="A320" s="139">
        <f t="shared" si="23"/>
        <v>17</v>
      </c>
      <c r="B320" s="253" t="s">
        <v>85</v>
      </c>
      <c r="C320" s="254"/>
      <c r="D320" s="144" t="s">
        <v>3</v>
      </c>
      <c r="E320" s="157">
        <v>3</v>
      </c>
      <c r="F320" s="142"/>
      <c r="G320" s="174">
        <f t="shared" si="22"/>
        <v>0</v>
      </c>
    </row>
    <row r="321" spans="1:7" ht="20.100000000000001" customHeight="1" x14ac:dyDescent="0.2">
      <c r="A321" s="139">
        <f t="shared" si="23"/>
        <v>18</v>
      </c>
      <c r="B321" s="253" t="s">
        <v>86</v>
      </c>
      <c r="C321" s="254"/>
      <c r="D321" s="144" t="s">
        <v>3</v>
      </c>
      <c r="E321" s="157">
        <v>2</v>
      </c>
      <c r="F321" s="142"/>
      <c r="G321" s="174">
        <f t="shared" si="22"/>
        <v>0</v>
      </c>
    </row>
    <row r="322" spans="1:7" ht="20.100000000000001" customHeight="1" x14ac:dyDescent="0.2">
      <c r="A322" s="139">
        <f t="shared" si="23"/>
        <v>19</v>
      </c>
      <c r="B322" s="253" t="s">
        <v>87</v>
      </c>
      <c r="C322" s="254"/>
      <c r="D322" s="144" t="s">
        <v>3</v>
      </c>
      <c r="E322" s="148">
        <v>1</v>
      </c>
      <c r="F322" s="142"/>
      <c r="G322" s="174">
        <f>E322*F322</f>
        <v>0</v>
      </c>
    </row>
    <row r="323" spans="1:7" ht="20.100000000000001" customHeight="1" x14ac:dyDescent="0.2">
      <c r="A323" s="139">
        <f t="shared" si="23"/>
        <v>20</v>
      </c>
      <c r="B323" s="255" t="s">
        <v>88</v>
      </c>
      <c r="C323" s="256"/>
      <c r="D323" s="144" t="s">
        <v>2</v>
      </c>
      <c r="E323" s="157">
        <v>5</v>
      </c>
      <c r="F323" s="142"/>
      <c r="G323" s="174">
        <f t="shared" si="22"/>
        <v>0</v>
      </c>
    </row>
    <row r="324" spans="1:7" ht="20.100000000000001" customHeight="1" x14ac:dyDescent="0.2">
      <c r="A324" s="139">
        <f t="shared" si="23"/>
        <v>21</v>
      </c>
      <c r="B324" s="253" t="s">
        <v>68</v>
      </c>
      <c r="C324" s="254"/>
      <c r="D324" s="144" t="s">
        <v>2</v>
      </c>
      <c r="E324" s="159">
        <v>64</v>
      </c>
      <c r="F324" s="142"/>
      <c r="G324" s="174">
        <f>E324*F324</f>
        <v>0</v>
      </c>
    </row>
    <row r="325" spans="1:7" ht="20.100000000000001" customHeight="1" x14ac:dyDescent="0.2">
      <c r="A325" s="139">
        <f t="shared" si="23"/>
        <v>22</v>
      </c>
      <c r="B325" s="255" t="s">
        <v>13</v>
      </c>
      <c r="C325" s="256"/>
      <c r="D325" s="224"/>
      <c r="E325" s="228"/>
      <c r="F325" s="226"/>
      <c r="G325" s="229"/>
    </row>
    <row r="326" spans="1:7" ht="20.100000000000001" customHeight="1" x14ac:dyDescent="0.2">
      <c r="A326" s="230">
        <f>A325+0.1</f>
        <v>22.1</v>
      </c>
      <c r="B326" s="242" t="s">
        <v>125</v>
      </c>
      <c r="C326" s="243"/>
      <c r="D326" s="224"/>
      <c r="E326" s="225"/>
      <c r="F326" s="226"/>
      <c r="G326" s="227"/>
    </row>
    <row r="327" spans="1:7" ht="20.100000000000001" customHeight="1" x14ac:dyDescent="0.2">
      <c r="A327" s="163">
        <f t="shared" ref="A327:A333" si="24">A326+0.1</f>
        <v>22.200000000000003</v>
      </c>
      <c r="B327" s="164" t="s">
        <v>89</v>
      </c>
      <c r="C327" s="165"/>
      <c r="D327" s="144" t="s">
        <v>3</v>
      </c>
      <c r="E327" s="148">
        <v>2</v>
      </c>
      <c r="F327" s="142"/>
      <c r="G327" s="166">
        <f t="shared" si="22"/>
        <v>0</v>
      </c>
    </row>
    <row r="328" spans="1:7" ht="20.100000000000001" customHeight="1" x14ac:dyDescent="0.2">
      <c r="A328" s="230">
        <f t="shared" si="24"/>
        <v>22.300000000000004</v>
      </c>
      <c r="B328" s="242" t="s">
        <v>125</v>
      </c>
      <c r="C328" s="243"/>
      <c r="D328" s="224"/>
      <c r="E328" s="225"/>
      <c r="F328" s="226"/>
      <c r="G328" s="227"/>
    </row>
    <row r="329" spans="1:7" ht="20.100000000000001" customHeight="1" x14ac:dyDescent="0.2">
      <c r="A329" s="163">
        <f t="shared" si="24"/>
        <v>22.400000000000006</v>
      </c>
      <c r="B329" s="164" t="s">
        <v>90</v>
      </c>
      <c r="C329" s="165"/>
      <c r="D329" s="144" t="s">
        <v>3</v>
      </c>
      <c r="E329" s="148">
        <v>1</v>
      </c>
      <c r="F329" s="142"/>
      <c r="G329" s="166">
        <f t="shared" si="22"/>
        <v>0</v>
      </c>
    </row>
    <row r="330" spans="1:7" ht="20.100000000000001" customHeight="1" x14ac:dyDescent="0.2">
      <c r="A330" s="230">
        <f t="shared" si="24"/>
        <v>22.500000000000007</v>
      </c>
      <c r="B330" s="242" t="s">
        <v>125</v>
      </c>
      <c r="C330" s="243"/>
      <c r="D330" s="224"/>
      <c r="E330" s="225"/>
      <c r="F330" s="226"/>
      <c r="G330" s="227"/>
    </row>
    <row r="331" spans="1:7" ht="20.100000000000001" customHeight="1" x14ac:dyDescent="0.2">
      <c r="A331" s="163">
        <f t="shared" si="24"/>
        <v>22.600000000000009</v>
      </c>
      <c r="B331" s="164" t="s">
        <v>91</v>
      </c>
      <c r="C331" s="165"/>
      <c r="D331" s="144" t="s">
        <v>3</v>
      </c>
      <c r="E331" s="148">
        <v>1</v>
      </c>
      <c r="F331" s="142"/>
      <c r="G331" s="166">
        <f t="shared" si="22"/>
        <v>0</v>
      </c>
    </row>
    <row r="332" spans="1:7" ht="20.100000000000001" customHeight="1" x14ac:dyDescent="0.2">
      <c r="A332" s="163">
        <f t="shared" si="24"/>
        <v>22.70000000000001</v>
      </c>
      <c r="B332" s="164" t="s">
        <v>92</v>
      </c>
      <c r="C332" s="165"/>
      <c r="D332" s="144" t="s">
        <v>3</v>
      </c>
      <c r="E332" s="148">
        <v>2</v>
      </c>
      <c r="F332" s="142"/>
      <c r="G332" s="166">
        <f t="shared" si="22"/>
        <v>0</v>
      </c>
    </row>
    <row r="333" spans="1:7" ht="20.100000000000001" customHeight="1" x14ac:dyDescent="0.2">
      <c r="A333" s="230">
        <f t="shared" si="24"/>
        <v>22.800000000000011</v>
      </c>
      <c r="B333" s="242" t="s">
        <v>125</v>
      </c>
      <c r="C333" s="243"/>
      <c r="D333" s="224"/>
      <c r="E333" s="225"/>
      <c r="F333" s="226"/>
      <c r="G333" s="227"/>
    </row>
    <row r="334" spans="1:7" ht="20.100000000000001" customHeight="1" x14ac:dyDescent="0.2">
      <c r="A334" s="139">
        <f>A325+1</f>
        <v>23</v>
      </c>
      <c r="B334" s="253" t="s">
        <v>120</v>
      </c>
      <c r="C334" s="254"/>
      <c r="D334" s="144" t="s">
        <v>3</v>
      </c>
      <c r="E334" s="148">
        <v>1</v>
      </c>
      <c r="F334" s="142"/>
      <c r="G334" s="174">
        <f t="shared" si="22"/>
        <v>0</v>
      </c>
    </row>
    <row r="335" spans="1:7" ht="20.100000000000001" customHeight="1" x14ac:dyDescent="0.2">
      <c r="A335" s="139">
        <f t="shared" si="23"/>
        <v>24</v>
      </c>
      <c r="B335" s="253" t="s">
        <v>39</v>
      </c>
      <c r="C335" s="254"/>
      <c r="D335" s="144" t="s">
        <v>3</v>
      </c>
      <c r="E335" s="148">
        <v>2</v>
      </c>
      <c r="F335" s="142"/>
      <c r="G335" s="174">
        <f t="shared" si="22"/>
        <v>0</v>
      </c>
    </row>
    <row r="336" spans="1:7" ht="20.100000000000001" customHeight="1" x14ac:dyDescent="0.2">
      <c r="A336" s="139">
        <f t="shared" si="23"/>
        <v>25</v>
      </c>
      <c r="B336" s="145" t="s">
        <v>123</v>
      </c>
      <c r="C336" s="146"/>
      <c r="D336" s="167" t="s">
        <v>3</v>
      </c>
      <c r="E336" s="148">
        <v>1</v>
      </c>
      <c r="F336" s="142"/>
      <c r="G336" s="174">
        <f t="shared" si="22"/>
        <v>0</v>
      </c>
    </row>
    <row r="337" spans="1:7" ht="20.100000000000001" customHeight="1" x14ac:dyDescent="0.2">
      <c r="A337" s="223">
        <f t="shared" si="23"/>
        <v>26</v>
      </c>
      <c r="B337" s="242" t="s">
        <v>125</v>
      </c>
      <c r="C337" s="243"/>
      <c r="D337" s="224"/>
      <c r="E337" s="225"/>
      <c r="F337" s="226"/>
      <c r="G337" s="227"/>
    </row>
    <row r="338" spans="1:7" ht="20.100000000000001" customHeight="1" x14ac:dyDescent="0.2">
      <c r="A338" s="139">
        <f t="shared" si="23"/>
        <v>27</v>
      </c>
      <c r="B338" s="253" t="s">
        <v>17</v>
      </c>
      <c r="C338" s="254"/>
      <c r="D338" s="167" t="s">
        <v>3</v>
      </c>
      <c r="E338" s="148">
        <v>1</v>
      </c>
      <c r="F338" s="142"/>
      <c r="G338" s="174">
        <f t="shared" ref="G338:G357" si="25">E338*F338</f>
        <v>0</v>
      </c>
    </row>
    <row r="339" spans="1:7" ht="20.100000000000001" customHeight="1" x14ac:dyDescent="0.2">
      <c r="A339" s="139">
        <f t="shared" si="23"/>
        <v>28</v>
      </c>
      <c r="B339" s="253" t="s">
        <v>43</v>
      </c>
      <c r="C339" s="254"/>
      <c r="D339" s="144" t="s">
        <v>3</v>
      </c>
      <c r="E339" s="148">
        <v>1</v>
      </c>
      <c r="F339" s="142"/>
      <c r="G339" s="174">
        <f t="shared" si="25"/>
        <v>0</v>
      </c>
    </row>
    <row r="340" spans="1:7" ht="20.100000000000001" customHeight="1" x14ac:dyDescent="0.2">
      <c r="A340" s="139">
        <f t="shared" si="23"/>
        <v>29</v>
      </c>
      <c r="B340" s="253" t="s">
        <v>6</v>
      </c>
      <c r="C340" s="254"/>
      <c r="D340" s="144" t="s">
        <v>15</v>
      </c>
      <c r="E340" s="148">
        <v>1</v>
      </c>
      <c r="F340" s="142"/>
      <c r="G340" s="174">
        <f t="shared" si="25"/>
        <v>0</v>
      </c>
    </row>
    <row r="341" spans="1:7" ht="20.100000000000001" customHeight="1" x14ac:dyDescent="0.2">
      <c r="A341" s="139">
        <f t="shared" si="23"/>
        <v>30</v>
      </c>
      <c r="B341" s="253" t="s">
        <v>7</v>
      </c>
      <c r="C341" s="254"/>
      <c r="D341" s="224"/>
      <c r="E341" s="228"/>
      <c r="F341" s="226"/>
      <c r="G341" s="229"/>
    </row>
    <row r="342" spans="1:7" ht="20.100000000000001" customHeight="1" x14ac:dyDescent="0.2">
      <c r="A342" s="163">
        <f>A341+0.1</f>
        <v>30.1</v>
      </c>
      <c r="B342" s="145" t="s">
        <v>99</v>
      </c>
      <c r="C342" s="146"/>
      <c r="D342" s="144" t="s">
        <v>2</v>
      </c>
      <c r="E342" s="148">
        <v>10</v>
      </c>
      <c r="F342" s="142"/>
      <c r="G342" s="174">
        <f>E342*F342</f>
        <v>0</v>
      </c>
    </row>
    <row r="343" spans="1:7" ht="20.100000000000001" customHeight="1" x14ac:dyDescent="0.2">
      <c r="A343" s="230">
        <f t="shared" ref="A343" si="26">A342+0.1</f>
        <v>30.200000000000003</v>
      </c>
      <c r="B343" s="242" t="s">
        <v>125</v>
      </c>
      <c r="C343" s="243"/>
      <c r="D343" s="224"/>
      <c r="E343" s="225"/>
      <c r="F343" s="226"/>
      <c r="G343" s="227"/>
    </row>
    <row r="344" spans="1:7" ht="20.100000000000001" customHeight="1" x14ac:dyDescent="0.2">
      <c r="A344" s="139">
        <f>A341+1</f>
        <v>31</v>
      </c>
      <c r="B344" s="253" t="s">
        <v>19</v>
      </c>
      <c r="C344" s="254"/>
      <c r="D344" s="144" t="s">
        <v>3</v>
      </c>
      <c r="E344" s="148">
        <v>1</v>
      </c>
      <c r="F344" s="142"/>
      <c r="G344" s="174">
        <f t="shared" si="25"/>
        <v>0</v>
      </c>
    </row>
    <row r="345" spans="1:7" ht="20.100000000000001" customHeight="1" x14ac:dyDescent="0.2">
      <c r="A345" s="223">
        <f t="shared" si="23"/>
        <v>32</v>
      </c>
      <c r="B345" s="242" t="s">
        <v>125</v>
      </c>
      <c r="C345" s="243"/>
      <c r="D345" s="224"/>
      <c r="E345" s="225"/>
      <c r="F345" s="226"/>
      <c r="G345" s="227"/>
    </row>
    <row r="346" spans="1:7" ht="20.100000000000001" customHeight="1" x14ac:dyDescent="0.2">
      <c r="A346" s="139">
        <f t="shared" si="23"/>
        <v>33</v>
      </c>
      <c r="B346" s="168" t="s">
        <v>22</v>
      </c>
      <c r="C346" s="169"/>
      <c r="D346" s="158" t="s">
        <v>3</v>
      </c>
      <c r="E346" s="148">
        <v>1</v>
      </c>
      <c r="F346" s="142"/>
      <c r="G346" s="174">
        <f t="shared" si="25"/>
        <v>0</v>
      </c>
    </row>
    <row r="347" spans="1:7" ht="20.100000000000001" customHeight="1" x14ac:dyDescent="0.2">
      <c r="A347" s="139">
        <f t="shared" si="23"/>
        <v>34</v>
      </c>
      <c r="B347" s="168" t="s">
        <v>24</v>
      </c>
      <c r="C347" s="169"/>
      <c r="D347" s="158" t="s">
        <v>3</v>
      </c>
      <c r="E347" s="148">
        <v>1</v>
      </c>
      <c r="F347" s="142"/>
      <c r="G347" s="174">
        <f t="shared" si="25"/>
        <v>0</v>
      </c>
    </row>
    <row r="348" spans="1:7" ht="20.100000000000001" customHeight="1" x14ac:dyDescent="0.2">
      <c r="A348" s="139">
        <f t="shared" si="23"/>
        <v>35</v>
      </c>
      <c r="B348" s="168" t="s">
        <v>21</v>
      </c>
      <c r="C348" s="169"/>
      <c r="D348" s="158" t="s">
        <v>3</v>
      </c>
      <c r="E348" s="148">
        <v>1</v>
      </c>
      <c r="F348" s="142"/>
      <c r="G348" s="174">
        <f t="shared" si="25"/>
        <v>0</v>
      </c>
    </row>
    <row r="349" spans="1:7" ht="20.100000000000001" customHeight="1" x14ac:dyDescent="0.2">
      <c r="A349" s="139">
        <f t="shared" si="23"/>
        <v>36</v>
      </c>
      <c r="B349" s="168" t="s">
        <v>53</v>
      </c>
      <c r="C349" s="169"/>
      <c r="D349" s="158" t="s">
        <v>3</v>
      </c>
      <c r="E349" s="148">
        <v>1</v>
      </c>
      <c r="F349" s="142"/>
      <c r="G349" s="174">
        <f t="shared" si="25"/>
        <v>0</v>
      </c>
    </row>
    <row r="350" spans="1:7" ht="20.100000000000001" customHeight="1" x14ac:dyDescent="0.2">
      <c r="A350" s="139">
        <f t="shared" si="23"/>
        <v>37</v>
      </c>
      <c r="B350" s="168" t="s">
        <v>54</v>
      </c>
      <c r="C350" s="169"/>
      <c r="D350" s="158" t="s">
        <v>3</v>
      </c>
      <c r="E350" s="148">
        <v>1</v>
      </c>
      <c r="F350" s="142"/>
      <c r="G350" s="174">
        <f t="shared" si="25"/>
        <v>0</v>
      </c>
    </row>
    <row r="351" spans="1:7" ht="20.100000000000001" customHeight="1" x14ac:dyDescent="0.2">
      <c r="A351" s="223">
        <f t="shared" si="23"/>
        <v>38</v>
      </c>
      <c r="B351" s="242" t="s">
        <v>125</v>
      </c>
      <c r="C351" s="243"/>
      <c r="D351" s="224"/>
      <c r="E351" s="225"/>
      <c r="F351" s="226"/>
      <c r="G351" s="227"/>
    </row>
    <row r="352" spans="1:7" ht="20.100000000000001" customHeight="1" x14ac:dyDescent="0.2">
      <c r="A352" s="139">
        <f t="shared" si="23"/>
        <v>39</v>
      </c>
      <c r="B352" s="168" t="s">
        <v>23</v>
      </c>
      <c r="C352" s="169"/>
      <c r="D352" s="158" t="s">
        <v>2</v>
      </c>
      <c r="E352" s="148">
        <v>30</v>
      </c>
      <c r="F352" s="142"/>
      <c r="G352" s="174">
        <f t="shared" si="25"/>
        <v>0</v>
      </c>
    </row>
    <row r="353" spans="1:7" ht="20.100000000000001" customHeight="1" x14ac:dyDescent="0.2">
      <c r="A353" s="223">
        <f t="shared" si="23"/>
        <v>40</v>
      </c>
      <c r="B353" s="242" t="s">
        <v>125</v>
      </c>
      <c r="C353" s="243"/>
      <c r="D353" s="224"/>
      <c r="E353" s="225"/>
      <c r="F353" s="226"/>
      <c r="G353" s="227"/>
    </row>
    <row r="354" spans="1:7" ht="20.100000000000001" customHeight="1" x14ac:dyDescent="0.2">
      <c r="A354" s="139">
        <f t="shared" si="23"/>
        <v>41</v>
      </c>
      <c r="B354" s="168" t="s">
        <v>26</v>
      </c>
      <c r="C354" s="169"/>
      <c r="D354" s="158" t="s">
        <v>3</v>
      </c>
      <c r="E354" s="148">
        <v>1</v>
      </c>
      <c r="F354" s="142"/>
      <c r="G354" s="174">
        <f t="shared" si="25"/>
        <v>0</v>
      </c>
    </row>
    <row r="355" spans="1:7" ht="20.100000000000001" customHeight="1" x14ac:dyDescent="0.2">
      <c r="A355" s="139">
        <f t="shared" si="23"/>
        <v>42</v>
      </c>
      <c r="B355" s="168" t="s">
        <v>98</v>
      </c>
      <c r="C355" s="169"/>
      <c r="D355" s="158" t="s">
        <v>3</v>
      </c>
      <c r="E355" s="148">
        <v>1</v>
      </c>
      <c r="F355" s="142"/>
      <c r="G355" s="174">
        <f t="shared" si="25"/>
        <v>0</v>
      </c>
    </row>
    <row r="356" spans="1:7" ht="20.100000000000001" customHeight="1" x14ac:dyDescent="0.2">
      <c r="A356" s="139">
        <f t="shared" si="23"/>
        <v>43</v>
      </c>
      <c r="B356" s="168" t="s">
        <v>41</v>
      </c>
      <c r="C356" s="169"/>
      <c r="D356" s="170" t="s">
        <v>15</v>
      </c>
      <c r="E356" s="148">
        <v>1</v>
      </c>
      <c r="F356" s="142"/>
      <c r="G356" s="174">
        <f t="shared" si="25"/>
        <v>0</v>
      </c>
    </row>
    <row r="357" spans="1:7" ht="20.100000000000001" customHeight="1" x14ac:dyDescent="0.2">
      <c r="A357" s="139">
        <f t="shared" si="23"/>
        <v>44</v>
      </c>
      <c r="B357" s="145" t="s">
        <v>119</v>
      </c>
      <c r="C357" s="146"/>
      <c r="D357" s="167" t="s">
        <v>20</v>
      </c>
      <c r="E357" s="148">
        <v>350</v>
      </c>
      <c r="F357" s="142"/>
      <c r="G357" s="174">
        <f t="shared" si="25"/>
        <v>0</v>
      </c>
    </row>
    <row r="358" spans="1:7" ht="20.100000000000001" customHeight="1" x14ac:dyDescent="0.2">
      <c r="A358" s="223">
        <f t="shared" si="23"/>
        <v>45</v>
      </c>
      <c r="B358" s="242" t="s">
        <v>125</v>
      </c>
      <c r="C358" s="243"/>
      <c r="D358" s="224"/>
      <c r="E358" s="225"/>
      <c r="F358" s="226"/>
      <c r="G358" s="227"/>
    </row>
    <row r="359" spans="1:7" ht="20.100000000000001" customHeight="1" x14ac:dyDescent="0.2">
      <c r="A359" s="223">
        <f t="shared" si="23"/>
        <v>46</v>
      </c>
      <c r="B359" s="242" t="s">
        <v>125</v>
      </c>
      <c r="C359" s="243"/>
      <c r="D359" s="224"/>
      <c r="E359" s="225"/>
      <c r="F359" s="226"/>
      <c r="G359" s="227"/>
    </row>
    <row r="360" spans="1:7" ht="20.100000000000001" customHeight="1" x14ac:dyDescent="0.2">
      <c r="A360" s="223">
        <f t="shared" si="23"/>
        <v>47</v>
      </c>
      <c r="B360" s="242" t="s">
        <v>125</v>
      </c>
      <c r="C360" s="243"/>
      <c r="D360" s="224"/>
      <c r="E360" s="225"/>
      <c r="F360" s="226"/>
      <c r="G360" s="227"/>
    </row>
    <row r="361" spans="1:7" ht="20.100000000000001" customHeight="1" x14ac:dyDescent="0.2">
      <c r="A361" s="223">
        <f t="shared" si="23"/>
        <v>48</v>
      </c>
      <c r="B361" s="242" t="s">
        <v>125</v>
      </c>
      <c r="C361" s="243"/>
      <c r="D361" s="224"/>
      <c r="E361" s="225"/>
      <c r="F361" s="226"/>
      <c r="G361" s="227"/>
    </row>
    <row r="362" spans="1:7" ht="20.100000000000001" customHeight="1" x14ac:dyDescent="0.2">
      <c r="A362" s="223">
        <f t="shared" si="23"/>
        <v>49</v>
      </c>
      <c r="B362" s="242" t="s">
        <v>125</v>
      </c>
      <c r="C362" s="243"/>
      <c r="D362" s="224"/>
      <c r="E362" s="225"/>
      <c r="F362" s="226"/>
      <c r="G362" s="227"/>
    </row>
    <row r="363" spans="1:7" ht="20.100000000000001" customHeight="1" x14ac:dyDescent="0.2">
      <c r="A363" s="223">
        <f t="shared" si="23"/>
        <v>50</v>
      </c>
      <c r="B363" s="242" t="s">
        <v>125</v>
      </c>
      <c r="C363" s="243"/>
      <c r="D363" s="224"/>
      <c r="E363" s="225"/>
      <c r="F363" s="226"/>
      <c r="G363" s="227"/>
    </row>
    <row r="364" spans="1:7" ht="20.100000000000001" customHeight="1" x14ac:dyDescent="0.2">
      <c r="A364" s="223">
        <f t="shared" si="23"/>
        <v>51</v>
      </c>
      <c r="B364" s="242" t="s">
        <v>125</v>
      </c>
      <c r="C364" s="243"/>
      <c r="D364" s="224"/>
      <c r="E364" s="225"/>
      <c r="F364" s="226"/>
      <c r="G364" s="227"/>
    </row>
    <row r="365" spans="1:7" ht="20.100000000000001" customHeight="1" x14ac:dyDescent="0.2">
      <c r="A365" s="223">
        <f t="shared" si="23"/>
        <v>52</v>
      </c>
      <c r="B365" s="242" t="s">
        <v>125</v>
      </c>
      <c r="C365" s="243"/>
      <c r="D365" s="224"/>
      <c r="E365" s="225"/>
      <c r="F365" s="226"/>
      <c r="G365" s="227"/>
    </row>
    <row r="366" spans="1:7" ht="20.100000000000001" customHeight="1" x14ac:dyDescent="0.2">
      <c r="A366" s="139">
        <f t="shared" si="23"/>
        <v>53</v>
      </c>
      <c r="B366" s="180" t="s">
        <v>142</v>
      </c>
      <c r="C366" s="181"/>
      <c r="D366" s="182" t="s">
        <v>15</v>
      </c>
      <c r="E366" s="183">
        <v>1</v>
      </c>
      <c r="F366" s="184"/>
      <c r="G366" s="185">
        <f t="shared" ref="G366" si="27">E366*F366</f>
        <v>0</v>
      </c>
    </row>
    <row r="367" spans="1:7" ht="20.100000000000001" customHeight="1" x14ac:dyDescent="0.2">
      <c r="A367" s="223">
        <f t="shared" si="23"/>
        <v>54</v>
      </c>
      <c r="B367" s="242" t="s">
        <v>125</v>
      </c>
      <c r="C367" s="243"/>
      <c r="D367" s="224"/>
      <c r="E367" s="225"/>
      <c r="F367" s="226"/>
      <c r="G367" s="227"/>
    </row>
    <row r="368" spans="1:7" ht="20.100000000000001" customHeight="1" thickBot="1" x14ac:dyDescent="0.25">
      <c r="A368" s="139"/>
      <c r="B368" s="186"/>
      <c r="C368" s="187"/>
      <c r="D368" s="167"/>
      <c r="E368" s="231"/>
      <c r="F368" s="188"/>
      <c r="G368" s="232"/>
    </row>
    <row r="369" spans="1:7" ht="20.100000000000001" customHeight="1" thickBot="1" x14ac:dyDescent="0.3">
      <c r="A369" s="189"/>
      <c r="B369" s="244" t="s">
        <v>52</v>
      </c>
      <c r="C369" s="245"/>
      <c r="D369" s="190"/>
      <c r="E369" s="191"/>
      <c r="F369" s="192"/>
      <c r="G369" s="193">
        <f>SUM(G304:G368)</f>
        <v>0</v>
      </c>
    </row>
    <row r="370" spans="1:7" ht="20.100000000000001" customHeight="1" x14ac:dyDescent="0.2">
      <c r="A370" s="202">
        <f>MAX(A304:A369)+1</f>
        <v>55</v>
      </c>
      <c r="B370" s="246" t="s">
        <v>8</v>
      </c>
      <c r="C370" s="247"/>
      <c r="D370" s="195" t="s">
        <v>15</v>
      </c>
      <c r="E370" s="196">
        <v>1</v>
      </c>
      <c r="F370" s="197"/>
      <c r="G370" s="198">
        <f>F370</f>
        <v>0</v>
      </c>
    </row>
    <row r="371" spans="1:7" ht="20.100000000000001" customHeight="1" x14ac:dyDescent="0.2">
      <c r="A371" s="139">
        <f>MAX(A305:A370)+1</f>
        <v>56</v>
      </c>
      <c r="B371" s="168" t="s">
        <v>29</v>
      </c>
      <c r="C371" s="169"/>
      <c r="D371" s="158" t="s">
        <v>15</v>
      </c>
      <c r="E371" s="199">
        <v>1</v>
      </c>
      <c r="F371" s="142"/>
      <c r="G371" s="198">
        <f>F371</f>
        <v>0</v>
      </c>
    </row>
    <row r="372" spans="1:7" ht="39.75" customHeight="1" x14ac:dyDescent="0.25">
      <c r="A372" s="248" t="s">
        <v>141</v>
      </c>
      <c r="B372" s="249"/>
      <c r="C372" s="250"/>
      <c r="D372" s="127"/>
      <c r="E372" s="128"/>
      <c r="F372" s="129"/>
      <c r="G372" s="130">
        <f>G369+G370+G371</f>
        <v>0</v>
      </c>
    </row>
    <row r="373" spans="1:7" ht="20.100000000000001" customHeight="1" thickBot="1" x14ac:dyDescent="0.25">
      <c r="A373" s="15">
        <f>MAX(A316:A371)+1</f>
        <v>57</v>
      </c>
      <c r="B373" s="251" t="s">
        <v>25</v>
      </c>
      <c r="C373" s="252"/>
      <c r="D373" s="76">
        <v>0.1</v>
      </c>
      <c r="E373" s="23"/>
      <c r="F373" s="77"/>
      <c r="G373" s="78">
        <f>G372*D373</f>
        <v>0</v>
      </c>
    </row>
    <row r="374" spans="1:7" ht="45" customHeight="1" thickBot="1" x14ac:dyDescent="0.3">
      <c r="A374" s="236" t="s">
        <v>140</v>
      </c>
      <c r="B374" s="237"/>
      <c r="C374" s="238"/>
      <c r="D374" s="131"/>
      <c r="E374" s="132"/>
      <c r="F374" s="133"/>
      <c r="G374" s="134">
        <f>G372+G373</f>
        <v>0</v>
      </c>
    </row>
    <row r="375" spans="1:7" ht="20.100000000000001" customHeight="1" thickBot="1" x14ac:dyDescent="0.25">
      <c r="A375" s="84"/>
      <c r="B375" s="85"/>
      <c r="C375" s="85"/>
      <c r="D375" s="84"/>
      <c r="E375" s="86"/>
      <c r="F375" s="87"/>
      <c r="G375" s="88"/>
    </row>
    <row r="376" spans="1:7" ht="56.25" customHeight="1" thickBot="1" x14ac:dyDescent="0.3">
      <c r="A376" s="239" t="s">
        <v>143</v>
      </c>
      <c r="B376" s="240"/>
      <c r="C376" s="240"/>
      <c r="D376" s="240"/>
      <c r="E376" s="240"/>
      <c r="F376" s="241"/>
      <c r="G376" s="321">
        <f>SUM(G78+G152+G226+G300+G374)</f>
        <v>0</v>
      </c>
    </row>
    <row r="378" spans="1:7" ht="35.25" customHeight="1" x14ac:dyDescent="0.2">
      <c r="A378" s="234" t="s">
        <v>149</v>
      </c>
      <c r="B378" s="234"/>
      <c r="C378" s="234"/>
      <c r="D378" s="234"/>
      <c r="E378" s="234"/>
      <c r="F378" s="234"/>
      <c r="G378" s="234"/>
    </row>
    <row r="379" spans="1:7" ht="37.5" customHeight="1" x14ac:dyDescent="0.2">
      <c r="A379" s="235" t="s">
        <v>150</v>
      </c>
      <c r="B379" s="235"/>
      <c r="C379" s="235"/>
      <c r="D379" s="235"/>
      <c r="E379" s="235"/>
      <c r="F379" s="235"/>
      <c r="G379" s="235"/>
    </row>
    <row r="380" spans="1:7" ht="31.5" customHeight="1" x14ac:dyDescent="0.2">
      <c r="A380" s="235" t="s">
        <v>151</v>
      </c>
      <c r="B380" s="235"/>
      <c r="C380" s="235"/>
      <c r="D380" s="235"/>
      <c r="E380" s="235"/>
      <c r="F380" s="235"/>
      <c r="G380" s="235"/>
    </row>
  </sheetData>
  <sheetProtection algorithmName="SHA-512" hashValue="IUa1JKcEAKFIDgH2wmzY4LvZCvmFIpyH+YQyievW5R9vj1/DPX2+I6r3hvZiN+TLTbguJPjoNmExwJ4tTDX4Pw==" saltValue="tGRz0s/ru4OIeGRFhBhVkA==" spinCount="100000" sheet="1" objects="1" scenarios="1"/>
  <mergeCells count="246">
    <mergeCell ref="B22:C22"/>
    <mergeCell ref="B24:C24"/>
    <mergeCell ref="B25:C25"/>
    <mergeCell ref="B26:C26"/>
    <mergeCell ref="B27:C27"/>
    <mergeCell ref="B28:C28"/>
    <mergeCell ref="A6:G6"/>
    <mergeCell ref="B14:C14"/>
    <mergeCell ref="B15:C15"/>
    <mergeCell ref="B16:C16"/>
    <mergeCell ref="B17:C17"/>
    <mergeCell ref="B18:C18"/>
    <mergeCell ref="B21:C21"/>
    <mergeCell ref="B7:C7"/>
    <mergeCell ref="B8:C8"/>
    <mergeCell ref="B9:C9"/>
    <mergeCell ref="B10:C10"/>
    <mergeCell ref="B11:C11"/>
    <mergeCell ref="B12:C12"/>
    <mergeCell ref="B43:C43"/>
    <mergeCell ref="B44:C44"/>
    <mergeCell ref="B45:C45"/>
    <mergeCell ref="B48:C48"/>
    <mergeCell ref="B49:C49"/>
    <mergeCell ref="B63:C63"/>
    <mergeCell ref="B29:C29"/>
    <mergeCell ref="B37:C37"/>
    <mergeCell ref="B38:C38"/>
    <mergeCell ref="B39:C39"/>
    <mergeCell ref="B41:C41"/>
    <mergeCell ref="B42:C42"/>
    <mergeCell ref="A78:C78"/>
    <mergeCell ref="A80:G80"/>
    <mergeCell ref="B81:C81"/>
    <mergeCell ref="B82:C82"/>
    <mergeCell ref="B83:C83"/>
    <mergeCell ref="B84:C84"/>
    <mergeCell ref="B70:C70"/>
    <mergeCell ref="B71:C71"/>
    <mergeCell ref="B73:C73"/>
    <mergeCell ref="B74:C74"/>
    <mergeCell ref="A76:C76"/>
    <mergeCell ref="B77:C77"/>
    <mergeCell ref="B91:C91"/>
    <mergeCell ref="B92:C92"/>
    <mergeCell ref="B95:C95"/>
    <mergeCell ref="B96:C96"/>
    <mergeCell ref="B98:C98"/>
    <mergeCell ref="B99:C99"/>
    <mergeCell ref="B85:C85"/>
    <mergeCell ref="B86:C86"/>
    <mergeCell ref="B87:C87"/>
    <mergeCell ref="B88:C88"/>
    <mergeCell ref="B89:C89"/>
    <mergeCell ref="B90:C90"/>
    <mergeCell ref="B108:C108"/>
    <mergeCell ref="B112:C112"/>
    <mergeCell ref="B113:C113"/>
    <mergeCell ref="B114:C114"/>
    <mergeCell ref="B116:C116"/>
    <mergeCell ref="B117:C117"/>
    <mergeCell ref="B100:C100"/>
    <mergeCell ref="B101:C101"/>
    <mergeCell ref="B102:C102"/>
    <mergeCell ref="B103:C103"/>
    <mergeCell ref="B104:C104"/>
    <mergeCell ref="B106:C106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37:C137"/>
    <mergeCell ref="B139:C139"/>
    <mergeCell ref="B140:C140"/>
    <mergeCell ref="B141:C141"/>
    <mergeCell ref="B142:C142"/>
    <mergeCell ref="B143:C143"/>
    <mergeCell ref="B130:C130"/>
    <mergeCell ref="B131:C131"/>
    <mergeCell ref="B132:C132"/>
    <mergeCell ref="B133:C133"/>
    <mergeCell ref="B134:C134"/>
    <mergeCell ref="B135:C135"/>
    <mergeCell ref="A152:C152"/>
    <mergeCell ref="A154:G154"/>
    <mergeCell ref="B155:C155"/>
    <mergeCell ref="B156:C156"/>
    <mergeCell ref="B157:C157"/>
    <mergeCell ref="B158:C158"/>
    <mergeCell ref="B144:C144"/>
    <mergeCell ref="B145:C145"/>
    <mergeCell ref="B147:C147"/>
    <mergeCell ref="B148:C148"/>
    <mergeCell ref="A150:C150"/>
    <mergeCell ref="B151:C151"/>
    <mergeCell ref="B166:C166"/>
    <mergeCell ref="B169:C169"/>
    <mergeCell ref="B170:C170"/>
    <mergeCell ref="B172:C172"/>
    <mergeCell ref="B173:C173"/>
    <mergeCell ref="B174:C174"/>
    <mergeCell ref="B159:C159"/>
    <mergeCell ref="B160:C160"/>
    <mergeCell ref="B162:C162"/>
    <mergeCell ref="B163:C163"/>
    <mergeCell ref="B164:C164"/>
    <mergeCell ref="B165:C165"/>
    <mergeCell ref="B185:C185"/>
    <mergeCell ref="B186:C186"/>
    <mergeCell ref="B187:C187"/>
    <mergeCell ref="B189:C189"/>
    <mergeCell ref="B190:C190"/>
    <mergeCell ref="B191:C191"/>
    <mergeCell ref="B175:C175"/>
    <mergeCell ref="B176:C176"/>
    <mergeCell ref="B177:C177"/>
    <mergeCell ref="B178:C178"/>
    <mergeCell ref="B180:C180"/>
    <mergeCell ref="B182:C182"/>
    <mergeCell ref="B209:C209"/>
    <mergeCell ref="B211:C211"/>
    <mergeCell ref="B213:C213"/>
    <mergeCell ref="B214:C214"/>
    <mergeCell ref="B215:C215"/>
    <mergeCell ref="B217:C217"/>
    <mergeCell ref="B192:C192"/>
    <mergeCell ref="B193:C193"/>
    <mergeCell ref="B195:C195"/>
    <mergeCell ref="B196:C196"/>
    <mergeCell ref="B197:C197"/>
    <mergeCell ref="B203:C203"/>
    <mergeCell ref="A228:G228"/>
    <mergeCell ref="B229:C229"/>
    <mergeCell ref="B230:C230"/>
    <mergeCell ref="B231:C231"/>
    <mergeCell ref="B232:C232"/>
    <mergeCell ref="B233:C233"/>
    <mergeCell ref="B218:C218"/>
    <mergeCell ref="B221:C221"/>
    <mergeCell ref="B222:C222"/>
    <mergeCell ref="A224:C224"/>
    <mergeCell ref="B225:C225"/>
    <mergeCell ref="A226:C226"/>
    <mergeCell ref="B242:C242"/>
    <mergeCell ref="B243:C243"/>
    <mergeCell ref="B244:C244"/>
    <mergeCell ref="B246:C246"/>
    <mergeCell ref="B247:C247"/>
    <mergeCell ref="B248:C248"/>
    <mergeCell ref="B234:C234"/>
    <mergeCell ref="B236:C236"/>
    <mergeCell ref="B237:C237"/>
    <mergeCell ref="B238:C238"/>
    <mergeCell ref="B239:C239"/>
    <mergeCell ref="B240:C240"/>
    <mergeCell ref="B259:C259"/>
    <mergeCell ref="B260:C260"/>
    <mergeCell ref="B261:C261"/>
    <mergeCell ref="B263:C263"/>
    <mergeCell ref="B264:C264"/>
    <mergeCell ref="B265:C265"/>
    <mergeCell ref="B249:C249"/>
    <mergeCell ref="B250:C250"/>
    <mergeCell ref="B251:C251"/>
    <mergeCell ref="B252:C252"/>
    <mergeCell ref="B254:C254"/>
    <mergeCell ref="B256:C256"/>
    <mergeCell ref="B286:C286"/>
    <mergeCell ref="B290:C290"/>
    <mergeCell ref="B291:C291"/>
    <mergeCell ref="B292:C292"/>
    <mergeCell ref="B293:C293"/>
    <mergeCell ref="B295:C295"/>
    <mergeCell ref="B266:C266"/>
    <mergeCell ref="B267:C267"/>
    <mergeCell ref="B269:C269"/>
    <mergeCell ref="B270:C270"/>
    <mergeCell ref="B271:C271"/>
    <mergeCell ref="B279:C279"/>
    <mergeCell ref="B304:C304"/>
    <mergeCell ref="B305:C305"/>
    <mergeCell ref="B306:C306"/>
    <mergeCell ref="B307:C307"/>
    <mergeCell ref="B308:C308"/>
    <mergeCell ref="B310:C310"/>
    <mergeCell ref="B296:C296"/>
    <mergeCell ref="A298:C298"/>
    <mergeCell ref="B299:C299"/>
    <mergeCell ref="A300:C300"/>
    <mergeCell ref="A302:G302"/>
    <mergeCell ref="B303:C303"/>
    <mergeCell ref="B318:C318"/>
    <mergeCell ref="B320:C320"/>
    <mergeCell ref="B321:C321"/>
    <mergeCell ref="B322:C322"/>
    <mergeCell ref="B323:C323"/>
    <mergeCell ref="B324:C324"/>
    <mergeCell ref="B311:C311"/>
    <mergeCell ref="B312:C312"/>
    <mergeCell ref="B313:C313"/>
    <mergeCell ref="B314:C314"/>
    <mergeCell ref="B316:C316"/>
    <mergeCell ref="B317:C317"/>
    <mergeCell ref="B335:C335"/>
    <mergeCell ref="B337:C337"/>
    <mergeCell ref="B338:C338"/>
    <mergeCell ref="B339:C339"/>
    <mergeCell ref="B340:C340"/>
    <mergeCell ref="B341:C341"/>
    <mergeCell ref="B325:C325"/>
    <mergeCell ref="B326:C326"/>
    <mergeCell ref="B328:C328"/>
    <mergeCell ref="B330:C330"/>
    <mergeCell ref="B333:C333"/>
    <mergeCell ref="B334:C334"/>
    <mergeCell ref="B359:C359"/>
    <mergeCell ref="B360:C360"/>
    <mergeCell ref="B361:C361"/>
    <mergeCell ref="B362:C362"/>
    <mergeCell ref="B363:C363"/>
    <mergeCell ref="B364:C364"/>
    <mergeCell ref="B343:C343"/>
    <mergeCell ref="B344:C344"/>
    <mergeCell ref="B345:C345"/>
    <mergeCell ref="B351:C351"/>
    <mergeCell ref="B353:C353"/>
    <mergeCell ref="B358:C358"/>
    <mergeCell ref="A378:G378"/>
    <mergeCell ref="A379:G379"/>
    <mergeCell ref="A380:G380"/>
    <mergeCell ref="A374:C374"/>
    <mergeCell ref="A376:F376"/>
    <mergeCell ref="B365:C365"/>
    <mergeCell ref="B367:C367"/>
    <mergeCell ref="B369:C369"/>
    <mergeCell ref="B370:C370"/>
    <mergeCell ref="A372:C372"/>
    <mergeCell ref="B373:C373"/>
  </mergeCells>
  <printOptions horizontalCentered="1"/>
  <pageMargins left="0.5" right="0.5" top="1" bottom="0.75" header="0.5" footer="0.5"/>
  <pageSetup scale="58" fitToHeight="0" orientation="portrait" r:id="rId1"/>
  <headerFooter>
    <oddFooter>&amp;L&amp;"Times New Roman,Regular"&amp;8&amp;F&amp;R&amp;"Times New Roman,Regular"&amp;8&amp;D</oddFooter>
  </headerFooter>
  <rowBreaks count="9" manualBreakCount="9">
    <brk id="47" max="16383" man="1"/>
    <brk id="79" max="16383" man="1"/>
    <brk id="118" max="16383" man="1"/>
    <brk id="152" max="16383" man="1"/>
    <brk id="193" max="16383" man="1"/>
    <brk id="226" max="16383" man="1"/>
    <brk id="267" max="16383" man="1"/>
    <brk id="300" max="16383" man="1"/>
    <brk id="3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 210 days</vt:lpstr>
      <vt:lpstr>'Bid Form 210 days'!Print_Titles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2019-12-30T15:01:28Z</cp:lastPrinted>
  <dcterms:created xsi:type="dcterms:W3CDTF">2002-11-01T20:07:47Z</dcterms:created>
  <dcterms:modified xsi:type="dcterms:W3CDTF">2019-12-31T20:03:20Z</dcterms:modified>
</cp:coreProperties>
</file>