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172BB SS Lift Station 2018 Group 2\Solicitation Docs\"/>
    </mc:Choice>
  </mc:AlternateContent>
  <xr:revisionPtr revIDLastSave="0" documentId="13_ncr:1_{05291936-B93B-4216-B7F9-C0B918CC8BE1}" xr6:coauthVersionLast="43" xr6:coauthVersionMax="43" xr10:uidLastSave="{00000000-0000-0000-0000-000000000000}"/>
  <bookViews>
    <workbookView xWindow="-120" yWindow="-120" windowWidth="29040" windowHeight="15840" xr2:uid="{6C14ABD6-69E3-4336-96B9-B16D61AEC8E5}"/>
  </bookViews>
  <sheets>
    <sheet name="Electronic Bid Form" sheetId="4" r:id="rId1"/>
  </sheets>
  <definedNames>
    <definedName name="_xlnm.Print_Titles" localSheetId="0">'Electronic Bid Form'!$1:$6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75" i="4" l="1"/>
  <c r="F374" i="4"/>
  <c r="F361" i="4"/>
  <c r="F360" i="4"/>
  <c r="F355" i="4"/>
  <c r="F353" i="4"/>
  <c r="F352" i="4"/>
  <c r="F350" i="4"/>
  <c r="F349" i="4"/>
  <c r="F348" i="4"/>
  <c r="F347" i="4"/>
  <c r="F346" i="4"/>
  <c r="F345" i="4"/>
  <c r="F344" i="4"/>
  <c r="F343" i="4"/>
  <c r="F342" i="4"/>
  <c r="F341" i="4"/>
  <c r="F339" i="4"/>
  <c r="F338" i="4"/>
  <c r="F337" i="4"/>
  <c r="F336" i="4"/>
  <c r="F335" i="4"/>
  <c r="F333" i="4"/>
  <c r="F332" i="4"/>
  <c r="F330" i="4"/>
  <c r="F329" i="4"/>
  <c r="F328" i="4"/>
  <c r="F327" i="4"/>
  <c r="F325" i="4"/>
  <c r="F324" i="4"/>
  <c r="F323" i="4"/>
  <c r="F322" i="4"/>
  <c r="F321" i="4"/>
  <c r="F320" i="4"/>
  <c r="F318" i="4"/>
  <c r="F317" i="4"/>
  <c r="F316" i="4"/>
  <c r="F315" i="4"/>
  <c r="F314" i="4"/>
  <c r="F311" i="4"/>
  <c r="F310" i="4"/>
  <c r="F309" i="4"/>
  <c r="F308" i="4"/>
  <c r="F307" i="4"/>
  <c r="F300" i="4"/>
  <c r="F299" i="4"/>
  <c r="F286" i="4"/>
  <c r="F285" i="4"/>
  <c r="F283" i="4"/>
  <c r="F282" i="4"/>
  <c r="F280" i="4"/>
  <c r="F277" i="4"/>
  <c r="F276" i="4"/>
  <c r="F275" i="4"/>
  <c r="F274" i="4"/>
  <c r="F273" i="4"/>
  <c r="F271" i="4"/>
  <c r="F270" i="4"/>
  <c r="F269" i="4"/>
  <c r="F268" i="4"/>
  <c r="F267" i="4"/>
  <c r="F266" i="4"/>
  <c r="F265" i="4"/>
  <c r="F263" i="4"/>
  <c r="F262" i="4"/>
  <c r="F261" i="4"/>
  <c r="F260" i="4"/>
  <c r="F258" i="4"/>
  <c r="F257" i="4"/>
  <c r="F254" i="4"/>
  <c r="F253" i="4"/>
  <c r="F252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7" i="4"/>
  <c r="F236" i="4"/>
  <c r="F235" i="4"/>
  <c r="F234" i="4"/>
  <c r="F233" i="4"/>
  <c r="F232" i="4"/>
  <c r="F225" i="4"/>
  <c r="F224" i="4"/>
  <c r="F222" i="4"/>
  <c r="F221" i="4"/>
  <c r="F218" i="4"/>
  <c r="F206" i="4"/>
  <c r="F205" i="4"/>
  <c r="F202" i="4"/>
  <c r="F200" i="4"/>
  <c r="F199" i="4"/>
  <c r="F198" i="4"/>
  <c r="F197" i="4"/>
  <c r="F196" i="4"/>
  <c r="F195" i="4"/>
  <c r="F194" i="4"/>
  <c r="F193" i="4"/>
  <c r="F192" i="4"/>
  <c r="F191" i="4"/>
  <c r="F189" i="4"/>
  <c r="F188" i="4"/>
  <c r="F187" i="4"/>
  <c r="F186" i="4"/>
  <c r="F184" i="4"/>
  <c r="F183" i="4"/>
  <c r="F182" i="4"/>
  <c r="F181" i="4"/>
  <c r="F180" i="4"/>
  <c r="F179" i="4"/>
  <c r="F178" i="4"/>
  <c r="F177" i="4"/>
  <c r="F175" i="4"/>
  <c r="F174" i="4"/>
  <c r="F173" i="4"/>
  <c r="F172" i="4"/>
  <c r="F171" i="4"/>
  <c r="F170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0" i="4"/>
  <c r="F149" i="4"/>
  <c r="F148" i="4"/>
  <c r="F139" i="4"/>
  <c r="F137" i="4"/>
  <c r="F134" i="4"/>
  <c r="F130" i="4"/>
  <c r="F127" i="4"/>
  <c r="F125" i="4"/>
  <c r="F124" i="4"/>
  <c r="F123" i="4"/>
  <c r="F122" i="4"/>
  <c r="F121" i="4"/>
  <c r="F120" i="4"/>
  <c r="F119" i="4"/>
  <c r="F118" i="4"/>
  <c r="F117" i="4"/>
  <c r="F116" i="4"/>
  <c r="F114" i="4"/>
  <c r="F113" i="4"/>
  <c r="F112" i="4"/>
  <c r="F111" i="4"/>
  <c r="F110" i="4"/>
  <c r="F108" i="4"/>
  <c r="F107" i="4"/>
  <c r="F105" i="4"/>
  <c r="F104" i="4"/>
  <c r="F103" i="4"/>
  <c r="F102" i="4"/>
  <c r="F100" i="4"/>
  <c r="F99" i="4"/>
  <c r="F98" i="4"/>
  <c r="F97" i="4"/>
  <c r="F96" i="4"/>
  <c r="F95" i="4"/>
  <c r="F93" i="4"/>
  <c r="F92" i="4"/>
  <c r="F91" i="4"/>
  <c r="F90" i="4"/>
  <c r="F89" i="4"/>
  <c r="F88" i="4"/>
  <c r="F87" i="4"/>
  <c r="F86" i="4"/>
  <c r="F85" i="4"/>
  <c r="F84" i="4"/>
  <c r="F83" i="4"/>
  <c r="F82" i="4"/>
  <c r="F151" i="4" l="1"/>
  <c r="F153" i="4" s="1"/>
  <c r="F376" i="4"/>
  <c r="F378" i="4" s="1"/>
  <c r="F301" i="4"/>
  <c r="F303" i="4" s="1"/>
  <c r="F226" i="4"/>
  <c r="F228" i="4" s="1"/>
  <c r="F75" i="4"/>
  <c r="F74" i="4"/>
  <c r="F72" i="4"/>
  <c r="F70" i="4"/>
  <c r="F68" i="4"/>
  <c r="F67" i="4"/>
  <c r="F66" i="4"/>
  <c r="F64" i="4"/>
  <c r="F63" i="4"/>
  <c r="F62" i="4"/>
  <c r="F55" i="4"/>
  <c r="F54" i="4"/>
  <c r="F52" i="4"/>
  <c r="F50" i="4"/>
  <c r="F49" i="4"/>
  <c r="F48" i="4"/>
  <c r="F46" i="4"/>
  <c r="F45" i="4"/>
  <c r="F44" i="4"/>
  <c r="F43" i="4"/>
  <c r="F42" i="4"/>
  <c r="F41" i="4"/>
  <c r="F40" i="4"/>
  <c r="F38" i="4"/>
  <c r="F37" i="4"/>
  <c r="F36" i="4"/>
  <c r="F34" i="4"/>
  <c r="F33" i="4"/>
  <c r="F32" i="4"/>
  <c r="F29" i="4"/>
  <c r="F28" i="4"/>
  <c r="F27" i="4"/>
  <c r="F25" i="4"/>
  <c r="F24" i="4"/>
  <c r="F23" i="4"/>
  <c r="F22" i="4"/>
  <c r="F21" i="4"/>
  <c r="F18" i="4"/>
  <c r="F17" i="4"/>
  <c r="F16" i="4"/>
  <c r="F15" i="4"/>
  <c r="F14" i="4"/>
  <c r="F13" i="4"/>
  <c r="F11" i="4"/>
  <c r="F10" i="4"/>
  <c r="F9" i="4"/>
  <c r="F8" i="4"/>
  <c r="F7" i="4"/>
  <c r="F76" i="4" l="1"/>
  <c r="F78" i="4" s="1"/>
  <c r="F379" i="4" s="1"/>
</calcChain>
</file>

<file path=xl/sharedStrings.xml><?xml version="1.0" encoding="utf-8"?>
<sst xmlns="http://schemas.openxmlformats.org/spreadsheetml/2006/main" count="634" uniqueCount="131">
  <si>
    <t>ITEM NO.</t>
  </si>
  <si>
    <t>DESCRIPTION</t>
  </si>
  <si>
    <t>QTY.</t>
  </si>
  <si>
    <t>Wetwell Cleaning</t>
  </si>
  <si>
    <t>SF</t>
  </si>
  <si>
    <t>LF</t>
  </si>
  <si>
    <t>EA</t>
  </si>
  <si>
    <t>Pump Base Ell Mounting Plate</t>
  </si>
  <si>
    <t>VF</t>
  </si>
  <si>
    <t>Aluminum Hatch Cover, 36" x 48", single door (Wetwell)</t>
  </si>
  <si>
    <t>Wetwell Liner, spray-on</t>
  </si>
  <si>
    <t>Ductile Iron Fittings</t>
  </si>
  <si>
    <t>S.S. Adjustable Valve Supports, FLG attachment</t>
  </si>
  <si>
    <t>Abandon Valve Vault</t>
  </si>
  <si>
    <t>LS</t>
  </si>
  <si>
    <t>Concrete Slab, Valve Assembly</t>
  </si>
  <si>
    <t>By-Pass Pumping</t>
  </si>
  <si>
    <t>Relocate Ex. Backflow, Meter, &amp; Hose Bib Assembly</t>
  </si>
  <si>
    <t>Remove &amp; Replace Electric Meter Can</t>
  </si>
  <si>
    <t>Remove &amp; Replace Fused Safety Switch (disconnect)</t>
  </si>
  <si>
    <t>Remove &amp; Replace Control Panel</t>
  </si>
  <si>
    <t>TCU &amp; Fiberglass Enclosure, DFS</t>
  </si>
  <si>
    <t>Junction Box, 304 SS</t>
  </si>
  <si>
    <t>Remove &amp; Replace Sch 80 PVC Conduit</t>
  </si>
  <si>
    <t>Remove &amp; Replace Electrical Mounting Structure</t>
  </si>
  <si>
    <t>Level Transducer, GXS3-PP300-A49-B49(50)-C01</t>
  </si>
  <si>
    <t>Ex. Antenna Concrete Base, remove &amp; disposal</t>
  </si>
  <si>
    <t>Driveway, 6" thick concrete</t>
  </si>
  <si>
    <t>SY</t>
  </si>
  <si>
    <t>Sodding</t>
  </si>
  <si>
    <t>Fence, galvanized, vinyl coated, 6' high</t>
  </si>
  <si>
    <t>Fence Gate, galvanized, vinyl coated, 6' high</t>
  </si>
  <si>
    <t>Fence Corner/Gate Post, galvanized, vinyl coated, 6' high</t>
  </si>
  <si>
    <t>Tree Removal</t>
  </si>
  <si>
    <t>Miscellaneous Work</t>
  </si>
  <si>
    <t xml:space="preserve">EXTENDED PRICE
</t>
  </si>
  <si>
    <t>12.1"-24" or Cluster Equivalent</t>
  </si>
  <si>
    <t>Site Fill and Grading</t>
  </si>
  <si>
    <t>APPENDIX J, BID PRICING FORM</t>
  </si>
  <si>
    <t xml:space="preserve"> </t>
  </si>
  <si>
    <t>Contract Contingency (10% of Total Base Bid)</t>
  </si>
  <si>
    <t>UNIT PRICE</t>
  </si>
  <si>
    <t>Stilling Well, PVC, 6"</t>
  </si>
  <si>
    <t>Remove Ex. Liner</t>
  </si>
  <si>
    <t>Grout Fill Ex. Drain, abandon</t>
  </si>
  <si>
    <t>Complete Removal of Valve Vault</t>
  </si>
  <si>
    <t>Install Backflow, Meter, &amp; Hose Bib Assembly</t>
  </si>
  <si>
    <t>Remove &amp; Replace Electrical Service</t>
  </si>
  <si>
    <t>Washed Shell with Weed Barrier</t>
  </si>
  <si>
    <t>Phase Converter, 1 phase to 3 phase</t>
  </si>
  <si>
    <t>Bollards w/ Yellow PVC Covers, red reflector stripe</t>
  </si>
  <si>
    <t>New Conc. Floor &amp; Fillet, 4,000 psi</t>
  </si>
  <si>
    <t>Extended Generator Receptical, outside fence</t>
  </si>
  <si>
    <t>Concrete Banjo Pedestal, removal</t>
  </si>
  <si>
    <t>Rehabilitate Existing Concrete Manholes, w/ liner</t>
  </si>
  <si>
    <t>Reducer, MJ, 6"x8"</t>
  </si>
  <si>
    <t>Remove, Re-install, &amp; Extend PVC Fence (3 LF)</t>
  </si>
  <si>
    <t>Remove Buried Rock</t>
  </si>
  <si>
    <t>CY</t>
  </si>
  <si>
    <t>Record Drawings</t>
  </si>
  <si>
    <t>Mobilization</t>
  </si>
  <si>
    <t>BID BASED ON A COMPLETION TIME OF 270 CALENDAR DAYS</t>
  </si>
  <si>
    <t>SATELLITE LIFT STATION R&amp;R – 2018 GROUP 2</t>
  </si>
  <si>
    <t>U/M</t>
  </si>
  <si>
    <t>Wetwell Discharge Piping, HDPE DR-11, 4"</t>
  </si>
  <si>
    <t>Pump Base Ells, BPIU-14</t>
  </si>
  <si>
    <t>S.S. Pipe Bracing, 5 ft dia.</t>
  </si>
  <si>
    <t>Intentionally Left Blank</t>
  </si>
  <si>
    <t>Modify Ex. Wet Well Rim Elevation, raise</t>
  </si>
  <si>
    <t>Replace Ex. Wetwell Top Slab</t>
  </si>
  <si>
    <t>PVC Vent, Sch 80, 4"</t>
  </si>
  <si>
    <t>2" S.S. Pump Guide Rail System</t>
  </si>
  <si>
    <t>Gate Valve, FLG, 4"</t>
  </si>
  <si>
    <t>Swing Check Valve, FLG, 4"</t>
  </si>
  <si>
    <t>Gate Valve, MJ, 4"</t>
  </si>
  <si>
    <t>Pipe, D.I., FLG, 4"</t>
  </si>
  <si>
    <t>Pipe, PVC (DR-18), 4"</t>
  </si>
  <si>
    <t xml:space="preserve">     Tee, FLG, 4"</t>
  </si>
  <si>
    <t xml:space="preserve">     90, FLG, 4"</t>
  </si>
  <si>
    <t xml:space="preserve">     90, MJ, 4"</t>
  </si>
  <si>
    <t>Quick Coupler Adapter, aluminum, male, 4"</t>
  </si>
  <si>
    <t>Influent Line Plug, 8"</t>
  </si>
  <si>
    <t>Concrete Repair, 2" thick (if required)</t>
  </si>
  <si>
    <t xml:space="preserve">      4.1"-6"</t>
  </si>
  <si>
    <t xml:space="preserve">     6.1"-12"</t>
  </si>
  <si>
    <t xml:space="preserve">     12.1"-24" or Cluster Equivalent</t>
  </si>
  <si>
    <t xml:space="preserve">    Concrete Wall, 3.5'-high, complete removal</t>
  </si>
  <si>
    <t xml:space="preserve">    Site Fill and Grading</t>
  </si>
  <si>
    <t xml:space="preserve">     Heavy-duty Composite Ring &amp; Cover</t>
  </si>
  <si>
    <t>S.S. Pipe Bracing, 6 ft dia.</t>
  </si>
  <si>
    <t>Modify Ex. Wet Well Rim Elevation, lower</t>
  </si>
  <si>
    <t>90, FLG, 4"</t>
  </si>
  <si>
    <t>90, MJ, 4"</t>
  </si>
  <si>
    <t>45, MJ, 4"</t>
  </si>
  <si>
    <t>Tee, FLG, 4"</t>
  </si>
  <si>
    <t>Wetwell Discharge Piping, HDPE DR-11, 6"</t>
  </si>
  <si>
    <t>Aluminum Hatch Cover, 36" x 60", single door (Wetwell)</t>
  </si>
  <si>
    <t>Gate Valve, FLG, 6"</t>
  </si>
  <si>
    <t>Swing Check Valve, FLG, 6"</t>
  </si>
  <si>
    <t>Gate Valve, MJ, 6"</t>
  </si>
  <si>
    <t>Pipe, D.I., FLG, 6"</t>
  </si>
  <si>
    <t>Pipe, PVC (DR-18), 8"</t>
  </si>
  <si>
    <t xml:space="preserve">     Tee, FLG, 6"</t>
  </si>
  <si>
    <t xml:space="preserve">     90, FLG, 6"</t>
  </si>
  <si>
    <t xml:space="preserve">     90, MJ, 6"</t>
  </si>
  <si>
    <t>Quick Coupler Adapter, aluminum, male, 6"</t>
  </si>
  <si>
    <t>Influent Line Plug, 10"</t>
  </si>
  <si>
    <t>Tee, FLG, 6"</t>
  </si>
  <si>
    <t>90, FLG, 6"</t>
  </si>
  <si>
    <t>90, MJ, 6"</t>
  </si>
  <si>
    <t>45, MJ, 6"</t>
  </si>
  <si>
    <t>Pipe, PVC (DR-18), 6"</t>
  </si>
  <si>
    <t>Influent Line Plug, 12"</t>
  </si>
  <si>
    <t>Mulch</t>
  </si>
  <si>
    <t>EL CONQUISTADOR 2</t>
  </si>
  <si>
    <t>WILD OAK BAY</t>
  </si>
  <si>
    <t>WILDWOOD SPRINGS 1</t>
  </si>
  <si>
    <t xml:space="preserve">CORAL SHORES WEST </t>
  </si>
  <si>
    <t>CORAL SHORES EAST 3</t>
  </si>
  <si>
    <t>IFBC NO. 20-TA003172BB</t>
  </si>
  <si>
    <t xml:space="preserve">Total Base Bid Based on Completion Time of 270 Calendar Days  for El Conquistador 2 </t>
  </si>
  <si>
    <t xml:space="preserve">Total Bid with Contract Contingency Based on Completion Time of 270 Calendar Days for El Conquistador 2 </t>
  </si>
  <si>
    <t xml:space="preserve">Total Base Bid Based on Completion Time of 270 Calendar Days for Wild Oak Bay </t>
  </si>
  <si>
    <t xml:space="preserve">Total Bid with Contract Contingency Based on Completion Time of 270 Calendar Days for Wild Oak Bay </t>
  </si>
  <si>
    <t xml:space="preserve">Total Base Bid Based on Completion Time of 270 Calendar Days Wildwood Springs 1 </t>
  </si>
  <si>
    <t xml:space="preserve">Total Bid with Contract Contingency Based on Completion Time of 270 Calendar Days for Wildwood Springs 1 </t>
  </si>
  <si>
    <t xml:space="preserve">Total Base Bid Based on Completion Time of 270 Calendar Days for Coral Shores West </t>
  </si>
  <si>
    <t xml:space="preserve">Total Bid with Contract Contingency Based on Completion Time of 270 Calendar Days for Coral Shores West </t>
  </si>
  <si>
    <t xml:space="preserve">Total Base Bid Based on Completion Time of 270 Calendar Days for Coral Shores East 3 </t>
  </si>
  <si>
    <t xml:space="preserve">Total Bid with Contract Contingency Based on Completion Time of 270 Calendar Days for Coral Shores East 3  </t>
  </si>
  <si>
    <t>Grand Total Bid with Contract Contingency Based on Completion Time of 270 Calendar Days (El Conquistador 2 + Wild Oak Bay + Wildwood Springs 1 + Coral Shores West + Coral Shores East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</si>
</sst>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5" fillId="0" borderId="1" xfId="1" applyFont="1" applyFill="1" applyBorder="1" applyAlignment="1" applyProtection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38" fontId="5" fillId="0" borderId="1" xfId="1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Fill="1" applyBorder="1" applyAlignment="1" applyProtection="1">
      <alignment horizontal="center" vertical="center"/>
    </xf>
    <xf numFmtId="38" fontId="5" fillId="0" borderId="4" xfId="1" applyNumberFormat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 applyProtection="1">
      <alignment horizontal="center" vertical="center"/>
    </xf>
    <xf numFmtId="38" fontId="4" fillId="2" borderId="1" xfId="1" applyNumberFormat="1" applyFont="1" applyFill="1" applyBorder="1" applyAlignment="1" applyProtection="1">
      <alignment horizontal="center" vertical="center"/>
    </xf>
    <xf numFmtId="40" fontId="4" fillId="2" borderId="1" xfId="1" applyNumberFormat="1" applyFont="1" applyFill="1" applyBorder="1" applyAlignment="1" applyProtection="1">
      <alignment horizontal="center" vertical="center"/>
    </xf>
    <xf numFmtId="38" fontId="5" fillId="0" borderId="1" xfId="1" applyNumberFormat="1" applyFont="1" applyFill="1" applyBorder="1" applyAlignment="1" applyProtection="1">
      <alignment vertical="center" wrapText="1"/>
    </xf>
    <xf numFmtId="38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</xf>
    <xf numFmtId="2" fontId="5" fillId="0" borderId="1" xfId="1" applyNumberFormat="1" applyFont="1" applyFill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164" fontId="4" fillId="2" borderId="1" xfId="1" applyNumberFormat="1" applyFont="1" applyFill="1" applyBorder="1" applyAlignment="1" applyProtection="1">
      <alignment horizontal="center" vertical="center"/>
    </xf>
    <xf numFmtId="164" fontId="5" fillId="0" borderId="1" xfId="4" applyNumberFormat="1" applyFont="1" applyFill="1" applyBorder="1" applyAlignment="1" applyProtection="1">
      <alignment horizontal="center" vertical="center"/>
    </xf>
    <xf numFmtId="164" fontId="4" fillId="0" borderId="1" xfId="4" applyNumberFormat="1" applyFont="1" applyFill="1" applyBorder="1" applyAlignment="1" applyProtection="1">
      <alignment horizontal="center" vertical="center"/>
    </xf>
    <xf numFmtId="8" fontId="5" fillId="0" borderId="1" xfId="4" applyNumberFormat="1" applyFont="1" applyFill="1" applyBorder="1" applyAlignment="1" applyProtection="1">
      <alignment horizontal="center" vertical="center"/>
      <protection locked="0"/>
    </xf>
    <xf numFmtId="38" fontId="5" fillId="0" borderId="1" xfId="1" applyNumberFormat="1" applyFont="1" applyFill="1" applyBorder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38" fontId="5" fillId="0" borderId="1" xfId="2" applyNumberFormat="1" applyFont="1" applyFill="1" applyBorder="1" applyAlignment="1" applyProtection="1">
      <alignment horizontal="left" vertical="center" wrapText="1"/>
    </xf>
    <xf numFmtId="38" fontId="5" fillId="0" borderId="1" xfId="3" applyNumberFormat="1" applyFont="1" applyFill="1" applyBorder="1" applyAlignment="1" applyProtection="1">
      <alignment horizontal="left" vertical="center" wrapText="1"/>
    </xf>
    <xf numFmtId="0" fontId="5" fillId="0" borderId="0" xfId="1" applyFont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5" fillId="0" borderId="0" xfId="0" applyNumberFormat="1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38" fontId="5" fillId="0" borderId="1" xfId="1" applyNumberFormat="1" applyFont="1" applyFill="1" applyBorder="1" applyAlignment="1" applyProtection="1">
      <alignment horizontal="left" vertical="center" wrapText="1"/>
    </xf>
    <xf numFmtId="38" fontId="5" fillId="0" borderId="1" xfId="2" applyNumberFormat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0" borderId="1" xfId="1" applyFont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left" vertical="center"/>
    </xf>
    <xf numFmtId="38" fontId="5" fillId="0" borderId="2" xfId="1" applyNumberFormat="1" applyFont="1" applyFill="1" applyBorder="1" applyAlignment="1" applyProtection="1">
      <alignment horizontal="left" vertical="center" wrapText="1"/>
    </xf>
    <xf numFmtId="38" fontId="5" fillId="0" borderId="5" xfId="1" applyNumberFormat="1" applyFont="1" applyFill="1" applyBorder="1" applyAlignment="1" applyProtection="1">
      <alignment horizontal="left" vertical="center" wrapText="1"/>
    </xf>
    <xf numFmtId="38" fontId="5" fillId="0" borderId="3" xfId="1" applyNumberFormat="1" applyFont="1" applyFill="1" applyBorder="1" applyAlignment="1" applyProtection="1">
      <alignment horizontal="left" vertical="center" wrapText="1"/>
    </xf>
    <xf numFmtId="0" fontId="5" fillId="0" borderId="2" xfId="1" applyFont="1" applyBorder="1" applyAlignment="1" applyProtection="1">
      <alignment horizontal="left" vertical="center" wrapText="1"/>
    </xf>
    <xf numFmtId="0" fontId="5" fillId="0" borderId="5" xfId="1" applyFont="1" applyBorder="1" applyAlignment="1" applyProtection="1">
      <alignment horizontal="left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38" fontId="5" fillId="0" borderId="2" xfId="2" applyNumberFormat="1" applyFont="1" applyFill="1" applyBorder="1" applyAlignment="1" applyProtection="1">
      <alignment horizontal="left" vertical="center" wrapText="1"/>
    </xf>
    <xf numFmtId="38" fontId="5" fillId="0" borderId="5" xfId="2" applyNumberFormat="1" applyFont="1" applyFill="1" applyBorder="1" applyAlignment="1" applyProtection="1">
      <alignment horizontal="left" vertical="center" wrapText="1"/>
    </xf>
    <xf numFmtId="38" fontId="5" fillId="0" borderId="3" xfId="2" applyNumberFormat="1" applyFont="1" applyFill="1" applyBorder="1" applyAlignment="1" applyProtection="1">
      <alignment horizontal="left" vertical="center" wrapText="1"/>
    </xf>
  </cellXfs>
  <cellStyles count="7">
    <cellStyle name="Currency" xfId="4" builtinId="4"/>
    <cellStyle name="Normal" xfId="0" builtinId="0"/>
    <cellStyle name="Normal 2 4" xfId="2" xr:uid="{CFB70DC7-B188-42AC-95C5-35DDB0FC46D8}"/>
    <cellStyle name="Normal 2 6" xfId="3" xr:uid="{5E7DFC95-9381-4289-8755-1440692999AF}"/>
    <cellStyle name="Normal 8 2" xfId="5" xr:uid="{77948CFA-E2E3-479A-B560-535A5E8D6F19}"/>
    <cellStyle name="Normal_ConstructionCostMagellanDrWLImp 3 2" xfId="1" xr:uid="{3B44BCAD-F71B-492B-B9AD-A1B981B02FFE}"/>
    <cellStyle name="Percent 2" xfId="6" xr:uid="{2E8BDEFF-65BF-44F2-B691-B32466E0F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F5CEB-2380-4FF5-AC71-B2C1385CEF07}">
  <sheetPr>
    <pageSetUpPr fitToPage="1"/>
  </sheetPr>
  <dimension ref="A1:J379"/>
  <sheetViews>
    <sheetView tabSelected="1" topLeftCell="A364" zoomScaleNormal="100" workbookViewId="0">
      <selection activeCell="F152" sqref="F152"/>
    </sheetView>
  </sheetViews>
  <sheetFormatPr defaultRowHeight="15" x14ac:dyDescent="0.25"/>
  <cols>
    <col min="1" max="1" width="9.140625" style="23"/>
    <col min="2" max="2" width="23.7109375" style="23" customWidth="1"/>
    <col min="3" max="4" width="9.140625" style="23"/>
    <col min="5" max="5" width="25.7109375" style="23" customWidth="1"/>
    <col min="6" max="6" width="25.7109375" style="28" customWidth="1"/>
    <col min="7" max="16384" width="9.140625" style="23"/>
  </cols>
  <sheetData>
    <row r="1" spans="1:10" x14ac:dyDescent="0.25">
      <c r="A1" s="37" t="s">
        <v>38</v>
      </c>
      <c r="B1" s="37"/>
      <c r="C1" s="37"/>
      <c r="D1" s="37"/>
      <c r="E1" s="37"/>
      <c r="F1" s="37"/>
    </row>
    <row r="2" spans="1:10" x14ac:dyDescent="0.25">
      <c r="A2" s="37" t="s">
        <v>119</v>
      </c>
      <c r="B2" s="37"/>
      <c r="C2" s="37"/>
      <c r="D2" s="37"/>
      <c r="E2" s="37"/>
      <c r="F2" s="37"/>
    </row>
    <row r="3" spans="1:10" x14ac:dyDescent="0.25">
      <c r="A3" s="37" t="s">
        <v>62</v>
      </c>
      <c r="B3" s="37"/>
      <c r="C3" s="37"/>
      <c r="D3" s="37"/>
      <c r="E3" s="37"/>
      <c r="F3" s="37"/>
    </row>
    <row r="4" spans="1:10" x14ac:dyDescent="0.25">
      <c r="A4" s="37" t="s">
        <v>61</v>
      </c>
      <c r="B4" s="37"/>
      <c r="C4" s="37"/>
      <c r="D4" s="37"/>
      <c r="E4" s="37"/>
      <c r="F4" s="37"/>
    </row>
    <row r="5" spans="1:10" ht="30" customHeight="1" x14ac:dyDescent="0.25">
      <c r="A5" s="39" t="s">
        <v>114</v>
      </c>
      <c r="B5" s="40"/>
      <c r="C5" s="40"/>
      <c r="D5" s="40"/>
      <c r="E5" s="40"/>
      <c r="F5" s="41"/>
    </row>
    <row r="6" spans="1:10" ht="30" customHeight="1" x14ac:dyDescent="0.25">
      <c r="A6" s="9" t="s">
        <v>0</v>
      </c>
      <c r="B6" s="9" t="s">
        <v>1</v>
      </c>
      <c r="C6" s="9" t="s">
        <v>63</v>
      </c>
      <c r="D6" s="10" t="s">
        <v>2</v>
      </c>
      <c r="E6" s="11" t="s">
        <v>41</v>
      </c>
      <c r="F6" s="17" t="s">
        <v>35</v>
      </c>
    </row>
    <row r="7" spans="1:10" ht="30" customHeight="1" x14ac:dyDescent="0.25">
      <c r="A7" s="1">
        <v>1</v>
      </c>
      <c r="B7" s="8" t="s">
        <v>3</v>
      </c>
      <c r="C7" s="1" t="s">
        <v>4</v>
      </c>
      <c r="D7" s="2">
        <v>252</v>
      </c>
      <c r="E7" s="20"/>
      <c r="F7" s="18">
        <f>SUM(E7*D7)</f>
        <v>0</v>
      </c>
    </row>
    <row r="8" spans="1:10" ht="30" customHeight="1" x14ac:dyDescent="0.25">
      <c r="A8" s="1">
        <v>2</v>
      </c>
      <c r="B8" s="21" t="s">
        <v>64</v>
      </c>
      <c r="C8" s="3" t="s">
        <v>5</v>
      </c>
      <c r="D8" s="2">
        <v>46</v>
      </c>
      <c r="E8" s="20"/>
      <c r="F8" s="18">
        <f t="shared" ref="F8:F11" si="0">SUM(E8*D8)</f>
        <v>0</v>
      </c>
    </row>
    <row r="9" spans="1:10" ht="30" customHeight="1" x14ac:dyDescent="0.25">
      <c r="A9" s="1">
        <v>3</v>
      </c>
      <c r="B9" s="21" t="s">
        <v>65</v>
      </c>
      <c r="C9" s="3" t="s">
        <v>6</v>
      </c>
      <c r="D9" s="2">
        <v>2</v>
      </c>
      <c r="E9" s="20"/>
      <c r="F9" s="18">
        <f t="shared" si="0"/>
        <v>0</v>
      </c>
    </row>
    <row r="10" spans="1:10" ht="30" customHeight="1" x14ac:dyDescent="0.25">
      <c r="A10" s="1">
        <v>4</v>
      </c>
      <c r="B10" s="21" t="s">
        <v>7</v>
      </c>
      <c r="C10" s="3" t="s">
        <v>6</v>
      </c>
      <c r="D10" s="2">
        <v>2</v>
      </c>
      <c r="E10" s="20"/>
      <c r="F10" s="18">
        <f t="shared" si="0"/>
        <v>0</v>
      </c>
    </row>
    <row r="11" spans="1:10" ht="30" customHeight="1" x14ac:dyDescent="0.25">
      <c r="A11" s="1">
        <v>5</v>
      </c>
      <c r="B11" s="21" t="s">
        <v>66</v>
      </c>
      <c r="C11" s="3" t="s">
        <v>6</v>
      </c>
      <c r="D11" s="2">
        <v>2</v>
      </c>
      <c r="E11" s="20"/>
      <c r="F11" s="18">
        <f t="shared" si="0"/>
        <v>0</v>
      </c>
    </row>
    <row r="12" spans="1:10" ht="30" customHeight="1" x14ac:dyDescent="0.25">
      <c r="A12" s="1">
        <v>6</v>
      </c>
      <c r="B12" s="30" t="s">
        <v>67</v>
      </c>
      <c r="C12" s="30"/>
      <c r="D12" s="30"/>
      <c r="E12" s="30"/>
      <c r="F12" s="30"/>
    </row>
    <row r="13" spans="1:10" ht="30" customHeight="1" x14ac:dyDescent="0.25">
      <c r="A13" s="1">
        <v>7</v>
      </c>
      <c r="B13" s="21" t="s">
        <v>68</v>
      </c>
      <c r="C13" s="3" t="s">
        <v>8</v>
      </c>
      <c r="D13" s="2">
        <v>1</v>
      </c>
      <c r="E13" s="20"/>
      <c r="F13" s="18">
        <f t="shared" ref="F13:F18" si="1">SUM(E13*D13)</f>
        <v>0</v>
      </c>
    </row>
    <row r="14" spans="1:10" ht="30" customHeight="1" x14ac:dyDescent="0.25">
      <c r="A14" s="1">
        <v>8</v>
      </c>
      <c r="B14" s="21" t="s">
        <v>69</v>
      </c>
      <c r="C14" s="3" t="s">
        <v>6</v>
      </c>
      <c r="D14" s="2">
        <v>1</v>
      </c>
      <c r="E14" s="20"/>
      <c r="F14" s="18">
        <f t="shared" si="1"/>
        <v>0</v>
      </c>
    </row>
    <row r="15" spans="1:10" ht="30" customHeight="1" x14ac:dyDescent="0.25">
      <c r="A15" s="1">
        <v>9</v>
      </c>
      <c r="B15" s="21" t="s">
        <v>70</v>
      </c>
      <c r="C15" s="3" t="s">
        <v>6</v>
      </c>
      <c r="D15" s="2">
        <v>1</v>
      </c>
      <c r="E15" s="20"/>
      <c r="F15" s="18">
        <f t="shared" si="1"/>
        <v>0</v>
      </c>
      <c r="J15" s="23" t="s">
        <v>39</v>
      </c>
    </row>
    <row r="16" spans="1:10" ht="30" customHeight="1" x14ac:dyDescent="0.25">
      <c r="A16" s="1">
        <v>10</v>
      </c>
      <c r="B16" s="21" t="s">
        <v>9</v>
      </c>
      <c r="C16" s="3" t="s">
        <v>6</v>
      </c>
      <c r="D16" s="2">
        <v>1</v>
      </c>
      <c r="E16" s="20"/>
      <c r="F16" s="18">
        <f t="shared" si="1"/>
        <v>0</v>
      </c>
    </row>
    <row r="17" spans="1:6" ht="30" customHeight="1" x14ac:dyDescent="0.25">
      <c r="A17" s="1">
        <v>11</v>
      </c>
      <c r="B17" s="21" t="s">
        <v>71</v>
      </c>
      <c r="C17" s="3" t="s">
        <v>5</v>
      </c>
      <c r="D17" s="2">
        <v>28</v>
      </c>
      <c r="E17" s="20"/>
      <c r="F17" s="18">
        <f t="shared" si="1"/>
        <v>0</v>
      </c>
    </row>
    <row r="18" spans="1:6" ht="30" customHeight="1" x14ac:dyDescent="0.25">
      <c r="A18" s="1">
        <v>12</v>
      </c>
      <c r="B18" s="8" t="s">
        <v>10</v>
      </c>
      <c r="C18" s="1" t="s">
        <v>4</v>
      </c>
      <c r="D18" s="2">
        <v>252</v>
      </c>
      <c r="E18" s="20"/>
      <c r="F18" s="18">
        <f t="shared" si="1"/>
        <v>0</v>
      </c>
    </row>
    <row r="19" spans="1:6" ht="30" customHeight="1" x14ac:dyDescent="0.25">
      <c r="A19" s="1">
        <v>13</v>
      </c>
      <c r="B19" s="30" t="s">
        <v>67</v>
      </c>
      <c r="C19" s="30"/>
      <c r="D19" s="30"/>
      <c r="E19" s="30"/>
      <c r="F19" s="30"/>
    </row>
    <row r="20" spans="1:6" ht="30" customHeight="1" x14ac:dyDescent="0.25">
      <c r="A20" s="1">
        <v>14</v>
      </c>
      <c r="B20" s="30" t="s">
        <v>67</v>
      </c>
      <c r="C20" s="30"/>
      <c r="D20" s="30"/>
      <c r="E20" s="30"/>
      <c r="F20" s="30"/>
    </row>
    <row r="21" spans="1:6" ht="30" customHeight="1" x14ac:dyDescent="0.25">
      <c r="A21" s="1">
        <v>15</v>
      </c>
      <c r="B21" s="21" t="s">
        <v>72</v>
      </c>
      <c r="C21" s="3" t="s">
        <v>6</v>
      </c>
      <c r="D21" s="2">
        <v>3</v>
      </c>
      <c r="E21" s="20"/>
      <c r="F21" s="18">
        <f t="shared" ref="F21:F25" si="2">SUM(E21*D21)</f>
        <v>0</v>
      </c>
    </row>
    <row r="22" spans="1:6" ht="30" customHeight="1" x14ac:dyDescent="0.25">
      <c r="A22" s="1">
        <v>16</v>
      </c>
      <c r="B22" s="21" t="s">
        <v>73</v>
      </c>
      <c r="C22" s="3" t="s">
        <v>6</v>
      </c>
      <c r="D22" s="2">
        <v>2</v>
      </c>
      <c r="E22" s="20"/>
      <c r="F22" s="18">
        <f t="shared" si="2"/>
        <v>0</v>
      </c>
    </row>
    <row r="23" spans="1:6" ht="30" customHeight="1" x14ac:dyDescent="0.25">
      <c r="A23" s="1">
        <v>17</v>
      </c>
      <c r="B23" s="21" t="s">
        <v>74</v>
      </c>
      <c r="C23" s="3" t="s">
        <v>6</v>
      </c>
      <c r="D23" s="2">
        <v>1</v>
      </c>
      <c r="E23" s="20"/>
      <c r="F23" s="18">
        <f t="shared" si="2"/>
        <v>0</v>
      </c>
    </row>
    <row r="24" spans="1:6" ht="30" customHeight="1" x14ac:dyDescent="0.25">
      <c r="A24" s="1">
        <v>18</v>
      </c>
      <c r="B24" s="24" t="s">
        <v>75</v>
      </c>
      <c r="C24" s="3" t="s">
        <v>5</v>
      </c>
      <c r="D24" s="2">
        <v>5</v>
      </c>
      <c r="E24" s="20"/>
      <c r="F24" s="18">
        <f t="shared" si="2"/>
        <v>0</v>
      </c>
    </row>
    <row r="25" spans="1:6" ht="30" customHeight="1" x14ac:dyDescent="0.25">
      <c r="A25" s="1">
        <v>19</v>
      </c>
      <c r="B25" s="21" t="s">
        <v>76</v>
      </c>
      <c r="C25" s="3" t="s">
        <v>5</v>
      </c>
      <c r="D25" s="2">
        <v>10</v>
      </c>
      <c r="E25" s="20"/>
      <c r="F25" s="18">
        <f t="shared" si="2"/>
        <v>0</v>
      </c>
    </row>
    <row r="26" spans="1:6" ht="30" customHeight="1" x14ac:dyDescent="0.25">
      <c r="A26" s="1">
        <v>20</v>
      </c>
      <c r="B26" s="31" t="s">
        <v>11</v>
      </c>
      <c r="C26" s="31"/>
      <c r="D26" s="31"/>
      <c r="E26" s="31"/>
      <c r="F26" s="31"/>
    </row>
    <row r="27" spans="1:6" ht="30" customHeight="1" x14ac:dyDescent="0.25">
      <c r="A27" s="1">
        <v>20.010000000000002</v>
      </c>
      <c r="B27" s="24" t="s">
        <v>77</v>
      </c>
      <c r="C27" s="3" t="s">
        <v>6</v>
      </c>
      <c r="D27" s="2">
        <v>2</v>
      </c>
      <c r="E27" s="20"/>
      <c r="F27" s="18">
        <f t="shared" ref="F27:F29" si="3">SUM(E27*D27)</f>
        <v>0</v>
      </c>
    </row>
    <row r="28" spans="1:6" ht="30" customHeight="1" x14ac:dyDescent="0.25">
      <c r="A28" s="1">
        <v>20.02</v>
      </c>
      <c r="B28" s="24" t="s">
        <v>78</v>
      </c>
      <c r="C28" s="3" t="s">
        <v>6</v>
      </c>
      <c r="D28" s="2">
        <v>1</v>
      </c>
      <c r="E28" s="20"/>
      <c r="F28" s="18">
        <f t="shared" si="3"/>
        <v>0</v>
      </c>
    </row>
    <row r="29" spans="1:6" ht="30" customHeight="1" x14ac:dyDescent="0.25">
      <c r="A29" s="1">
        <v>20.03</v>
      </c>
      <c r="B29" s="24" t="s">
        <v>79</v>
      </c>
      <c r="C29" s="3" t="s">
        <v>6</v>
      </c>
      <c r="D29" s="2">
        <v>1</v>
      </c>
      <c r="E29" s="20"/>
      <c r="F29" s="18">
        <f t="shared" si="3"/>
        <v>0</v>
      </c>
    </row>
    <row r="30" spans="1:6" ht="30" customHeight="1" x14ac:dyDescent="0.25">
      <c r="A30" s="1">
        <v>20.04</v>
      </c>
      <c r="B30" s="30" t="s">
        <v>67</v>
      </c>
      <c r="C30" s="30"/>
      <c r="D30" s="30"/>
      <c r="E30" s="30"/>
      <c r="F30" s="30"/>
    </row>
    <row r="31" spans="1:6" ht="30" customHeight="1" x14ac:dyDescent="0.25">
      <c r="A31" s="1">
        <v>20.05</v>
      </c>
      <c r="B31" s="30" t="s">
        <v>67</v>
      </c>
      <c r="C31" s="30"/>
      <c r="D31" s="30"/>
      <c r="E31" s="30"/>
      <c r="F31" s="30"/>
    </row>
    <row r="32" spans="1:6" ht="30" customHeight="1" x14ac:dyDescent="0.25">
      <c r="A32" s="1">
        <v>21</v>
      </c>
      <c r="B32" s="21" t="s">
        <v>80</v>
      </c>
      <c r="C32" s="3" t="s">
        <v>6</v>
      </c>
      <c r="D32" s="2">
        <v>1</v>
      </c>
      <c r="E32" s="20"/>
      <c r="F32" s="18">
        <f t="shared" ref="F32:F34" si="4">SUM(E32*D32)</f>
        <v>0</v>
      </c>
    </row>
    <row r="33" spans="1:6" ht="30" customHeight="1" x14ac:dyDescent="0.25">
      <c r="A33" s="1">
        <v>22</v>
      </c>
      <c r="B33" s="21" t="s">
        <v>12</v>
      </c>
      <c r="C33" s="3" t="s">
        <v>6</v>
      </c>
      <c r="D33" s="2">
        <v>2</v>
      </c>
      <c r="E33" s="20"/>
      <c r="F33" s="18">
        <f t="shared" si="4"/>
        <v>0</v>
      </c>
    </row>
    <row r="34" spans="1:6" ht="30" customHeight="1" x14ac:dyDescent="0.25">
      <c r="A34" s="1">
        <v>23</v>
      </c>
      <c r="B34" s="21" t="s">
        <v>13</v>
      </c>
      <c r="C34" s="3" t="s">
        <v>14</v>
      </c>
      <c r="D34" s="2">
        <v>1</v>
      </c>
      <c r="E34" s="20"/>
      <c r="F34" s="18">
        <f t="shared" si="4"/>
        <v>0</v>
      </c>
    </row>
    <row r="35" spans="1:6" ht="30" customHeight="1" x14ac:dyDescent="0.25">
      <c r="A35" s="1">
        <v>24</v>
      </c>
      <c r="B35" s="30" t="s">
        <v>67</v>
      </c>
      <c r="C35" s="30"/>
      <c r="D35" s="30"/>
      <c r="E35" s="30"/>
      <c r="F35" s="30"/>
    </row>
    <row r="36" spans="1:6" ht="30" customHeight="1" x14ac:dyDescent="0.25">
      <c r="A36" s="1">
        <v>25</v>
      </c>
      <c r="B36" s="21" t="s">
        <v>15</v>
      </c>
      <c r="C36" s="3" t="s">
        <v>14</v>
      </c>
      <c r="D36" s="2">
        <v>1</v>
      </c>
      <c r="E36" s="20"/>
      <c r="F36" s="18">
        <f t="shared" ref="F36:F38" si="5">SUM(E36*D36)</f>
        <v>0</v>
      </c>
    </row>
    <row r="37" spans="1:6" ht="30" customHeight="1" x14ac:dyDescent="0.25">
      <c r="A37" s="1">
        <v>26</v>
      </c>
      <c r="B37" s="21" t="s">
        <v>81</v>
      </c>
      <c r="C37" s="3" t="s">
        <v>6</v>
      </c>
      <c r="D37" s="2">
        <v>1</v>
      </c>
      <c r="E37" s="20"/>
      <c r="F37" s="18">
        <f t="shared" si="5"/>
        <v>0</v>
      </c>
    </row>
    <row r="38" spans="1:6" ht="30" customHeight="1" x14ac:dyDescent="0.25">
      <c r="A38" s="1">
        <v>27</v>
      </c>
      <c r="B38" s="21" t="s">
        <v>16</v>
      </c>
      <c r="C38" s="3" t="s">
        <v>14</v>
      </c>
      <c r="D38" s="2">
        <v>1</v>
      </c>
      <c r="E38" s="20"/>
      <c r="F38" s="18">
        <f t="shared" si="5"/>
        <v>0</v>
      </c>
    </row>
    <row r="39" spans="1:6" ht="30" customHeight="1" x14ac:dyDescent="0.25">
      <c r="A39" s="1">
        <v>28</v>
      </c>
      <c r="B39" s="30" t="s">
        <v>67</v>
      </c>
      <c r="C39" s="30"/>
      <c r="D39" s="30"/>
      <c r="E39" s="30"/>
      <c r="F39" s="30"/>
    </row>
    <row r="40" spans="1:6" ht="30" customHeight="1" x14ac:dyDescent="0.25">
      <c r="A40" s="1">
        <v>29</v>
      </c>
      <c r="B40" s="25" t="s">
        <v>17</v>
      </c>
      <c r="C40" s="3" t="s">
        <v>6</v>
      </c>
      <c r="D40" s="2">
        <v>1</v>
      </c>
      <c r="E40" s="20"/>
      <c r="F40" s="18">
        <f t="shared" ref="F40:F46" si="6">SUM(E40*D40)</f>
        <v>0</v>
      </c>
    </row>
    <row r="41" spans="1:6" ht="30" customHeight="1" x14ac:dyDescent="0.25">
      <c r="A41" s="1">
        <v>30</v>
      </c>
      <c r="B41" s="8" t="s">
        <v>18</v>
      </c>
      <c r="C41" s="1" t="s">
        <v>6</v>
      </c>
      <c r="D41" s="2">
        <v>1</v>
      </c>
      <c r="E41" s="20"/>
      <c r="F41" s="18">
        <f t="shared" si="6"/>
        <v>0</v>
      </c>
    </row>
    <row r="42" spans="1:6" ht="30" customHeight="1" x14ac:dyDescent="0.25">
      <c r="A42" s="1">
        <v>31</v>
      </c>
      <c r="B42" s="8" t="s">
        <v>19</v>
      </c>
      <c r="C42" s="1" t="s">
        <v>6</v>
      </c>
      <c r="D42" s="2">
        <v>1</v>
      </c>
      <c r="E42" s="20"/>
      <c r="F42" s="18">
        <f t="shared" si="6"/>
        <v>0</v>
      </c>
    </row>
    <row r="43" spans="1:6" ht="30" customHeight="1" x14ac:dyDescent="0.25">
      <c r="A43" s="1">
        <v>32</v>
      </c>
      <c r="B43" s="8" t="s">
        <v>20</v>
      </c>
      <c r="C43" s="1" t="s">
        <v>6</v>
      </c>
      <c r="D43" s="2">
        <v>1</v>
      </c>
      <c r="E43" s="20"/>
      <c r="F43" s="18">
        <f t="shared" si="6"/>
        <v>0</v>
      </c>
    </row>
    <row r="44" spans="1:6" ht="30" customHeight="1" x14ac:dyDescent="0.25">
      <c r="A44" s="1">
        <v>33</v>
      </c>
      <c r="B44" s="8" t="s">
        <v>21</v>
      </c>
      <c r="C44" s="1" t="s">
        <v>6</v>
      </c>
      <c r="D44" s="2">
        <v>1</v>
      </c>
      <c r="E44" s="20"/>
      <c r="F44" s="18">
        <f t="shared" si="6"/>
        <v>0</v>
      </c>
    </row>
    <row r="45" spans="1:6" ht="30" customHeight="1" x14ac:dyDescent="0.25">
      <c r="A45" s="1">
        <v>34</v>
      </c>
      <c r="B45" s="8" t="s">
        <v>22</v>
      </c>
      <c r="C45" s="1" t="s">
        <v>6</v>
      </c>
      <c r="D45" s="2">
        <v>1</v>
      </c>
      <c r="E45" s="20"/>
      <c r="F45" s="18">
        <f t="shared" si="6"/>
        <v>0</v>
      </c>
    </row>
    <row r="46" spans="1:6" ht="30" customHeight="1" x14ac:dyDescent="0.25">
      <c r="A46" s="1">
        <v>35</v>
      </c>
      <c r="B46" s="8" t="s">
        <v>23</v>
      </c>
      <c r="C46" s="1" t="s">
        <v>5</v>
      </c>
      <c r="D46" s="2">
        <v>30</v>
      </c>
      <c r="E46" s="20"/>
      <c r="F46" s="18">
        <f t="shared" si="6"/>
        <v>0</v>
      </c>
    </row>
    <row r="47" spans="1:6" ht="30" customHeight="1" x14ac:dyDescent="0.25">
      <c r="A47" s="1">
        <v>36</v>
      </c>
      <c r="B47" s="30" t="s">
        <v>67</v>
      </c>
      <c r="C47" s="30"/>
      <c r="D47" s="30"/>
      <c r="E47" s="30"/>
      <c r="F47" s="30"/>
    </row>
    <row r="48" spans="1:6" ht="30" customHeight="1" x14ac:dyDescent="0.25">
      <c r="A48" s="1">
        <v>37</v>
      </c>
      <c r="B48" s="8" t="s">
        <v>24</v>
      </c>
      <c r="C48" s="1" t="s">
        <v>6</v>
      </c>
      <c r="D48" s="2">
        <v>1</v>
      </c>
      <c r="E48" s="20"/>
      <c r="F48" s="18">
        <f t="shared" ref="F48:F50" si="7">SUM(E48*D48)</f>
        <v>0</v>
      </c>
    </row>
    <row r="49" spans="1:6" ht="30" customHeight="1" x14ac:dyDescent="0.25">
      <c r="A49" s="1">
        <v>38</v>
      </c>
      <c r="B49" s="8" t="s">
        <v>25</v>
      </c>
      <c r="C49" s="1" t="s">
        <v>6</v>
      </c>
      <c r="D49" s="2">
        <v>1</v>
      </c>
      <c r="E49" s="20"/>
      <c r="F49" s="18">
        <f t="shared" si="7"/>
        <v>0</v>
      </c>
    </row>
    <row r="50" spans="1:6" ht="30" customHeight="1" x14ac:dyDescent="0.25">
      <c r="A50" s="1">
        <v>39</v>
      </c>
      <c r="B50" s="8" t="s">
        <v>26</v>
      </c>
      <c r="C50" s="1" t="s">
        <v>14</v>
      </c>
      <c r="D50" s="2">
        <v>1</v>
      </c>
      <c r="E50" s="20"/>
      <c r="F50" s="18">
        <f t="shared" si="7"/>
        <v>0</v>
      </c>
    </row>
    <row r="51" spans="1:6" ht="30" customHeight="1" x14ac:dyDescent="0.25">
      <c r="A51" s="1">
        <v>40</v>
      </c>
      <c r="B51" s="30" t="s">
        <v>67</v>
      </c>
      <c r="C51" s="30"/>
      <c r="D51" s="30"/>
      <c r="E51" s="30"/>
      <c r="F51" s="30"/>
    </row>
    <row r="52" spans="1:6" ht="30" customHeight="1" x14ac:dyDescent="0.25">
      <c r="A52" s="1">
        <v>41</v>
      </c>
      <c r="B52" s="21" t="s">
        <v>82</v>
      </c>
      <c r="C52" s="3" t="s">
        <v>4</v>
      </c>
      <c r="D52" s="2">
        <v>126</v>
      </c>
      <c r="E52" s="20"/>
      <c r="F52" s="18">
        <f>SUM(E52*D52)</f>
        <v>0</v>
      </c>
    </row>
    <row r="53" spans="1:6" ht="30" customHeight="1" x14ac:dyDescent="0.25">
      <c r="A53" s="1">
        <v>42</v>
      </c>
      <c r="B53" s="30" t="s">
        <v>67</v>
      </c>
      <c r="C53" s="30"/>
      <c r="D53" s="30"/>
      <c r="E53" s="30"/>
      <c r="F53" s="30"/>
    </row>
    <row r="54" spans="1:6" ht="30" customHeight="1" x14ac:dyDescent="0.25">
      <c r="A54" s="1">
        <v>43</v>
      </c>
      <c r="B54" s="21" t="s">
        <v>27</v>
      </c>
      <c r="C54" s="3" t="s">
        <v>28</v>
      </c>
      <c r="D54" s="2">
        <v>28</v>
      </c>
      <c r="E54" s="20"/>
      <c r="F54" s="18">
        <f t="shared" ref="F54:F55" si="8">SUM(E54*D54)</f>
        <v>0</v>
      </c>
    </row>
    <row r="55" spans="1:6" ht="30" customHeight="1" x14ac:dyDescent="0.25">
      <c r="A55" s="1">
        <v>44</v>
      </c>
      <c r="B55" s="22" t="s">
        <v>29</v>
      </c>
      <c r="C55" s="1" t="s">
        <v>28</v>
      </c>
      <c r="D55" s="2">
        <v>20</v>
      </c>
      <c r="E55" s="20"/>
      <c r="F55" s="18">
        <f t="shared" si="8"/>
        <v>0</v>
      </c>
    </row>
    <row r="56" spans="1:6" ht="30" customHeight="1" x14ac:dyDescent="0.25">
      <c r="A56" s="1">
        <v>45</v>
      </c>
      <c r="B56" s="30" t="s">
        <v>67</v>
      </c>
      <c r="C56" s="30"/>
      <c r="D56" s="30"/>
      <c r="E56" s="30"/>
      <c r="F56" s="30"/>
    </row>
    <row r="57" spans="1:6" ht="30" customHeight="1" x14ac:dyDescent="0.25">
      <c r="A57" s="1">
        <v>46</v>
      </c>
      <c r="B57" s="30" t="s">
        <v>67</v>
      </c>
      <c r="C57" s="30"/>
      <c r="D57" s="30"/>
      <c r="E57" s="30"/>
      <c r="F57" s="30"/>
    </row>
    <row r="58" spans="1:6" ht="30" customHeight="1" x14ac:dyDescent="0.25">
      <c r="A58" s="1">
        <v>47</v>
      </c>
      <c r="B58" s="30" t="s">
        <v>67</v>
      </c>
      <c r="C58" s="30"/>
      <c r="D58" s="30"/>
      <c r="E58" s="30"/>
      <c r="F58" s="30"/>
    </row>
    <row r="59" spans="1:6" ht="30" customHeight="1" x14ac:dyDescent="0.25">
      <c r="A59" s="1">
        <v>48</v>
      </c>
      <c r="B59" s="30" t="s">
        <v>67</v>
      </c>
      <c r="C59" s="30"/>
      <c r="D59" s="30"/>
      <c r="E59" s="30"/>
      <c r="F59" s="30"/>
    </row>
    <row r="60" spans="1:6" ht="30" customHeight="1" x14ac:dyDescent="0.25">
      <c r="A60" s="1">
        <v>49</v>
      </c>
      <c r="B60" s="30" t="s">
        <v>67</v>
      </c>
      <c r="C60" s="30"/>
      <c r="D60" s="30"/>
      <c r="E60" s="30"/>
      <c r="F60" s="30"/>
    </row>
    <row r="61" spans="1:6" ht="30" customHeight="1" x14ac:dyDescent="0.25">
      <c r="A61" s="1">
        <v>49.01</v>
      </c>
      <c r="B61" s="30" t="s">
        <v>67</v>
      </c>
      <c r="C61" s="30"/>
      <c r="D61" s="30"/>
      <c r="E61" s="30"/>
      <c r="F61" s="30"/>
    </row>
    <row r="62" spans="1:6" ht="30" customHeight="1" x14ac:dyDescent="0.25">
      <c r="A62" s="1">
        <v>50</v>
      </c>
      <c r="B62" s="22" t="s">
        <v>30</v>
      </c>
      <c r="C62" s="1" t="s">
        <v>5</v>
      </c>
      <c r="D62" s="2">
        <v>67</v>
      </c>
      <c r="E62" s="20"/>
      <c r="F62" s="18">
        <f t="shared" ref="F62:F64" si="9">SUM(E62*D62)</f>
        <v>0</v>
      </c>
    </row>
    <row r="63" spans="1:6" ht="30" customHeight="1" x14ac:dyDescent="0.25">
      <c r="A63" s="1">
        <v>51</v>
      </c>
      <c r="B63" s="22" t="s">
        <v>31</v>
      </c>
      <c r="C63" s="1" t="s">
        <v>6</v>
      </c>
      <c r="D63" s="2">
        <v>2</v>
      </c>
      <c r="E63" s="20"/>
      <c r="F63" s="18">
        <f t="shared" si="9"/>
        <v>0</v>
      </c>
    </row>
    <row r="64" spans="1:6" ht="30" customHeight="1" x14ac:dyDescent="0.25">
      <c r="A64" s="1">
        <v>52</v>
      </c>
      <c r="B64" s="22" t="s">
        <v>32</v>
      </c>
      <c r="C64" s="1" t="s">
        <v>6</v>
      </c>
      <c r="D64" s="2">
        <v>6</v>
      </c>
      <c r="E64" s="20"/>
      <c r="F64" s="18">
        <f t="shared" si="9"/>
        <v>0</v>
      </c>
    </row>
    <row r="65" spans="1:6" ht="30" customHeight="1" x14ac:dyDescent="0.25">
      <c r="A65" s="1">
        <v>53</v>
      </c>
      <c r="B65" s="38" t="s">
        <v>33</v>
      </c>
      <c r="C65" s="38"/>
      <c r="D65" s="38"/>
      <c r="E65" s="38"/>
      <c r="F65" s="38"/>
    </row>
    <row r="66" spans="1:6" ht="30" customHeight="1" x14ac:dyDescent="0.25">
      <c r="A66" s="1">
        <v>53.01</v>
      </c>
      <c r="B66" s="22" t="s">
        <v>83</v>
      </c>
      <c r="C66" s="1" t="s">
        <v>6</v>
      </c>
      <c r="D66" s="2">
        <v>2</v>
      </c>
      <c r="E66" s="20"/>
      <c r="F66" s="18">
        <f t="shared" ref="F66:F68" si="10">SUM(E66*D66)</f>
        <v>0</v>
      </c>
    </row>
    <row r="67" spans="1:6" ht="30" customHeight="1" x14ac:dyDescent="0.25">
      <c r="A67" s="1">
        <v>53.02</v>
      </c>
      <c r="B67" s="22" t="s">
        <v>84</v>
      </c>
      <c r="C67" s="1" t="s">
        <v>6</v>
      </c>
      <c r="D67" s="2">
        <v>2</v>
      </c>
      <c r="E67" s="20"/>
      <c r="F67" s="18">
        <f t="shared" si="10"/>
        <v>0</v>
      </c>
    </row>
    <row r="68" spans="1:6" ht="30" customHeight="1" x14ac:dyDescent="0.25">
      <c r="A68" s="1">
        <v>53.03</v>
      </c>
      <c r="B68" s="22" t="s">
        <v>85</v>
      </c>
      <c r="C68" s="1" t="s">
        <v>6</v>
      </c>
      <c r="D68" s="2">
        <v>1</v>
      </c>
      <c r="E68" s="20"/>
      <c r="F68" s="18">
        <f t="shared" si="10"/>
        <v>0</v>
      </c>
    </row>
    <row r="69" spans="1:6" ht="30" customHeight="1" x14ac:dyDescent="0.25">
      <c r="A69" s="1">
        <v>54</v>
      </c>
      <c r="B69" s="38" t="s">
        <v>34</v>
      </c>
      <c r="C69" s="38"/>
      <c r="D69" s="38"/>
      <c r="E69" s="38"/>
      <c r="F69" s="38"/>
    </row>
    <row r="70" spans="1:6" ht="30" customHeight="1" x14ac:dyDescent="0.25">
      <c r="A70" s="1">
        <v>54.01</v>
      </c>
      <c r="B70" s="22" t="s">
        <v>86</v>
      </c>
      <c r="C70" s="1" t="s">
        <v>14</v>
      </c>
      <c r="D70" s="2">
        <v>1</v>
      </c>
      <c r="E70" s="20"/>
      <c r="F70" s="18">
        <f>SUM(E70*D70)</f>
        <v>0</v>
      </c>
    </row>
    <row r="71" spans="1:6" ht="30" customHeight="1" x14ac:dyDescent="0.25">
      <c r="A71" s="1">
        <v>54.02</v>
      </c>
      <c r="B71" s="30" t="s">
        <v>67</v>
      </c>
      <c r="C71" s="30"/>
      <c r="D71" s="30"/>
      <c r="E71" s="30"/>
      <c r="F71" s="30"/>
    </row>
    <row r="72" spans="1:6" ht="30" customHeight="1" x14ac:dyDescent="0.25">
      <c r="A72" s="1">
        <v>54.03</v>
      </c>
      <c r="B72" s="22" t="s">
        <v>87</v>
      </c>
      <c r="C72" s="1" t="s">
        <v>14</v>
      </c>
      <c r="D72" s="2">
        <v>1</v>
      </c>
      <c r="E72" s="20"/>
      <c r="F72" s="18">
        <f>SUM(E72*D72)</f>
        <v>0</v>
      </c>
    </row>
    <row r="73" spans="1:6" ht="30" customHeight="1" x14ac:dyDescent="0.25">
      <c r="A73" s="1">
        <v>54.04</v>
      </c>
      <c r="B73" s="30" t="s">
        <v>67</v>
      </c>
      <c r="C73" s="30"/>
      <c r="D73" s="30"/>
      <c r="E73" s="30"/>
      <c r="F73" s="30"/>
    </row>
    <row r="74" spans="1:6" ht="30" customHeight="1" x14ac:dyDescent="0.25">
      <c r="A74" s="1">
        <v>55</v>
      </c>
      <c r="B74" s="1" t="s">
        <v>60</v>
      </c>
      <c r="C74" s="3" t="s">
        <v>14</v>
      </c>
      <c r="D74" s="2">
        <v>1</v>
      </c>
      <c r="E74" s="20"/>
      <c r="F74" s="18">
        <f t="shared" ref="F74:F75" si="11">SUM(E74*D74)</f>
        <v>0</v>
      </c>
    </row>
    <row r="75" spans="1:6" ht="30" customHeight="1" x14ac:dyDescent="0.25">
      <c r="A75" s="1">
        <v>56</v>
      </c>
      <c r="B75" s="1" t="s">
        <v>59</v>
      </c>
      <c r="C75" s="1" t="s">
        <v>14</v>
      </c>
      <c r="D75" s="2">
        <v>1</v>
      </c>
      <c r="E75" s="20"/>
      <c r="F75" s="18">
        <f t="shared" si="11"/>
        <v>0</v>
      </c>
    </row>
    <row r="76" spans="1:6" ht="30" customHeight="1" x14ac:dyDescent="0.25">
      <c r="A76" s="35" t="s">
        <v>120</v>
      </c>
      <c r="B76" s="35"/>
      <c r="C76" s="35"/>
      <c r="D76" s="35"/>
      <c r="E76" s="35"/>
      <c r="F76" s="19">
        <f>SUM(F7:F11,F13:F18,F21:F25,F27:F29,F32:F34,F36:F38,F40:F46,F48:F50,F52,F54:F55,F62:F64,F66:F68,F70,F72,F74:F75)</f>
        <v>0</v>
      </c>
    </row>
    <row r="77" spans="1:6" ht="30" customHeight="1" x14ac:dyDescent="0.25">
      <c r="A77" s="1">
        <v>57</v>
      </c>
      <c r="B77" s="32" t="s">
        <v>40</v>
      </c>
      <c r="C77" s="33"/>
      <c r="D77" s="33"/>
      <c r="E77" s="34"/>
      <c r="F77" s="20"/>
    </row>
    <row r="78" spans="1:6" ht="30" customHeight="1" x14ac:dyDescent="0.25">
      <c r="A78" s="36" t="s">
        <v>121</v>
      </c>
      <c r="B78" s="36"/>
      <c r="C78" s="36"/>
      <c r="D78" s="36"/>
      <c r="E78" s="36"/>
      <c r="F78" s="19">
        <f>SUM(F76,F77)</f>
        <v>0</v>
      </c>
    </row>
    <row r="79" spans="1:6" ht="30" customHeight="1" x14ac:dyDescent="0.25">
      <c r="A79" s="45"/>
      <c r="B79" s="45"/>
      <c r="C79" s="45"/>
      <c r="D79" s="45"/>
      <c r="E79" s="45"/>
      <c r="F79" s="45"/>
    </row>
    <row r="80" spans="1:6" ht="30" customHeight="1" x14ac:dyDescent="0.25">
      <c r="A80" s="42" t="s">
        <v>115</v>
      </c>
      <c r="B80" s="43"/>
      <c r="C80" s="43"/>
      <c r="D80" s="43"/>
      <c r="E80" s="43"/>
      <c r="F80" s="44"/>
    </row>
    <row r="81" spans="1:6" ht="30" customHeight="1" x14ac:dyDescent="0.25">
      <c r="A81" s="9" t="s">
        <v>0</v>
      </c>
      <c r="B81" s="9" t="s">
        <v>1</v>
      </c>
      <c r="C81" s="9" t="s">
        <v>63</v>
      </c>
      <c r="D81" s="10" t="s">
        <v>2</v>
      </c>
      <c r="E81" s="17" t="s">
        <v>41</v>
      </c>
      <c r="F81" s="17" t="s">
        <v>35</v>
      </c>
    </row>
    <row r="82" spans="1:6" ht="30" customHeight="1" x14ac:dyDescent="0.25">
      <c r="A82" s="1">
        <v>1</v>
      </c>
      <c r="B82" s="8" t="s">
        <v>3</v>
      </c>
      <c r="C82" s="1" t="s">
        <v>4</v>
      </c>
      <c r="D82" s="2">
        <v>323</v>
      </c>
      <c r="E82" s="20"/>
      <c r="F82" s="18">
        <f>SUM(E82*D82)</f>
        <v>0</v>
      </c>
    </row>
    <row r="83" spans="1:6" ht="30" customHeight="1" x14ac:dyDescent="0.25">
      <c r="A83" s="1">
        <v>2</v>
      </c>
      <c r="B83" s="21" t="s">
        <v>64</v>
      </c>
      <c r="C83" s="3" t="s">
        <v>5</v>
      </c>
      <c r="D83" s="2">
        <v>43</v>
      </c>
      <c r="E83" s="20"/>
      <c r="F83" s="18">
        <f t="shared" ref="F83:F93" si="12">SUM(E83*D83)</f>
        <v>0</v>
      </c>
    </row>
    <row r="84" spans="1:6" ht="30" customHeight="1" x14ac:dyDescent="0.25">
      <c r="A84" s="1">
        <v>3</v>
      </c>
      <c r="B84" s="21" t="s">
        <v>65</v>
      </c>
      <c r="C84" s="3" t="s">
        <v>6</v>
      </c>
      <c r="D84" s="2">
        <v>2</v>
      </c>
      <c r="E84" s="20"/>
      <c r="F84" s="18">
        <f t="shared" si="12"/>
        <v>0</v>
      </c>
    </row>
    <row r="85" spans="1:6" ht="30" customHeight="1" x14ac:dyDescent="0.25">
      <c r="A85" s="1">
        <v>4</v>
      </c>
      <c r="B85" s="21" t="s">
        <v>7</v>
      </c>
      <c r="C85" s="3" t="s">
        <v>6</v>
      </c>
      <c r="D85" s="2">
        <v>2</v>
      </c>
      <c r="E85" s="20"/>
      <c r="F85" s="18">
        <f t="shared" si="12"/>
        <v>0</v>
      </c>
    </row>
    <row r="86" spans="1:6" ht="30" customHeight="1" x14ac:dyDescent="0.25">
      <c r="A86" s="1">
        <v>5</v>
      </c>
      <c r="B86" s="21" t="s">
        <v>89</v>
      </c>
      <c r="C86" s="3" t="s">
        <v>6</v>
      </c>
      <c r="D86" s="2">
        <v>2</v>
      </c>
      <c r="E86" s="20"/>
      <c r="F86" s="18">
        <f t="shared" si="12"/>
        <v>0</v>
      </c>
    </row>
    <row r="87" spans="1:6" ht="30" customHeight="1" x14ac:dyDescent="0.25">
      <c r="A87" s="1">
        <v>6</v>
      </c>
      <c r="B87" s="21" t="s">
        <v>42</v>
      </c>
      <c r="C87" s="3" t="s">
        <v>5</v>
      </c>
      <c r="D87" s="3">
        <v>14</v>
      </c>
      <c r="E87" s="20"/>
      <c r="F87" s="18">
        <f t="shared" si="12"/>
        <v>0</v>
      </c>
    </row>
    <row r="88" spans="1:6" ht="30" customHeight="1" x14ac:dyDescent="0.25">
      <c r="A88" s="1">
        <v>7</v>
      </c>
      <c r="B88" s="21" t="s">
        <v>90</v>
      </c>
      <c r="C88" s="3" t="s">
        <v>8</v>
      </c>
      <c r="D88" s="4">
        <v>2.8</v>
      </c>
      <c r="E88" s="20"/>
      <c r="F88" s="18">
        <f t="shared" si="12"/>
        <v>0</v>
      </c>
    </row>
    <row r="89" spans="1:6" ht="30" customHeight="1" x14ac:dyDescent="0.25">
      <c r="A89" s="1">
        <v>8</v>
      </c>
      <c r="B89" s="21" t="s">
        <v>69</v>
      </c>
      <c r="C89" s="3" t="s">
        <v>6</v>
      </c>
      <c r="D89" s="2">
        <v>1</v>
      </c>
      <c r="E89" s="20"/>
      <c r="F89" s="18">
        <f t="shared" si="12"/>
        <v>0</v>
      </c>
    </row>
    <row r="90" spans="1:6" ht="30" customHeight="1" x14ac:dyDescent="0.25">
      <c r="A90" s="1">
        <v>9</v>
      </c>
      <c r="B90" s="21" t="s">
        <v>70</v>
      </c>
      <c r="C90" s="3" t="s">
        <v>6</v>
      </c>
      <c r="D90" s="2">
        <v>1</v>
      </c>
      <c r="E90" s="20"/>
      <c r="F90" s="18">
        <f t="shared" si="12"/>
        <v>0</v>
      </c>
    </row>
    <row r="91" spans="1:6" ht="30" customHeight="1" x14ac:dyDescent="0.25">
      <c r="A91" s="1">
        <v>10</v>
      </c>
      <c r="B91" s="21" t="s">
        <v>9</v>
      </c>
      <c r="C91" s="3" t="s">
        <v>6</v>
      </c>
      <c r="D91" s="2">
        <v>1</v>
      </c>
      <c r="E91" s="20"/>
      <c r="F91" s="18">
        <f t="shared" si="12"/>
        <v>0</v>
      </c>
    </row>
    <row r="92" spans="1:6" ht="30" customHeight="1" x14ac:dyDescent="0.25">
      <c r="A92" s="1">
        <v>11</v>
      </c>
      <c r="B92" s="21" t="s">
        <v>71</v>
      </c>
      <c r="C92" s="3" t="s">
        <v>5</v>
      </c>
      <c r="D92" s="2">
        <v>29</v>
      </c>
      <c r="E92" s="20"/>
      <c r="F92" s="18">
        <f t="shared" si="12"/>
        <v>0</v>
      </c>
    </row>
    <row r="93" spans="1:6" ht="30" customHeight="1" x14ac:dyDescent="0.25">
      <c r="A93" s="1">
        <v>12</v>
      </c>
      <c r="B93" s="8" t="s">
        <v>10</v>
      </c>
      <c r="C93" s="1" t="s">
        <v>4</v>
      </c>
      <c r="D93" s="2">
        <v>323</v>
      </c>
      <c r="E93" s="20"/>
      <c r="F93" s="18">
        <f t="shared" si="12"/>
        <v>0</v>
      </c>
    </row>
    <row r="94" spans="1:6" ht="30" customHeight="1" x14ac:dyDescent="0.25">
      <c r="A94" s="1">
        <v>13</v>
      </c>
      <c r="B94" s="30" t="s">
        <v>67</v>
      </c>
      <c r="C94" s="30"/>
      <c r="D94" s="30"/>
      <c r="E94" s="30"/>
      <c r="F94" s="30"/>
    </row>
    <row r="95" spans="1:6" ht="30" customHeight="1" x14ac:dyDescent="0.25">
      <c r="A95" s="1">
        <v>14</v>
      </c>
      <c r="B95" s="21" t="s">
        <v>44</v>
      </c>
      <c r="C95" s="3" t="s">
        <v>6</v>
      </c>
      <c r="D95" s="2">
        <v>1</v>
      </c>
      <c r="E95" s="20"/>
      <c r="F95" s="18">
        <f t="shared" ref="F95:F100" si="13">SUM(E95*D95)</f>
        <v>0</v>
      </c>
    </row>
    <row r="96" spans="1:6" ht="30" customHeight="1" x14ac:dyDescent="0.25">
      <c r="A96" s="1">
        <v>15</v>
      </c>
      <c r="B96" s="21" t="s">
        <v>72</v>
      </c>
      <c r="C96" s="3" t="s">
        <v>6</v>
      </c>
      <c r="D96" s="2">
        <v>3</v>
      </c>
      <c r="E96" s="20"/>
      <c r="F96" s="18">
        <f t="shared" si="13"/>
        <v>0</v>
      </c>
    </row>
    <row r="97" spans="1:6" ht="30" customHeight="1" x14ac:dyDescent="0.25">
      <c r="A97" s="1">
        <v>16</v>
      </c>
      <c r="B97" s="21" t="s">
        <v>73</v>
      </c>
      <c r="C97" s="3" t="s">
        <v>6</v>
      </c>
      <c r="D97" s="2">
        <v>2</v>
      </c>
      <c r="E97" s="20"/>
      <c r="F97" s="18">
        <f t="shared" si="13"/>
        <v>0</v>
      </c>
    </row>
    <row r="98" spans="1:6" ht="30" customHeight="1" x14ac:dyDescent="0.25">
      <c r="A98" s="1">
        <v>17</v>
      </c>
      <c r="B98" s="21" t="s">
        <v>74</v>
      </c>
      <c r="C98" s="3" t="s">
        <v>6</v>
      </c>
      <c r="D98" s="2">
        <v>1</v>
      </c>
      <c r="E98" s="20"/>
      <c r="F98" s="18">
        <f t="shared" si="13"/>
        <v>0</v>
      </c>
    </row>
    <row r="99" spans="1:6" ht="30" customHeight="1" x14ac:dyDescent="0.25">
      <c r="A99" s="1">
        <v>18</v>
      </c>
      <c r="B99" s="24" t="s">
        <v>75</v>
      </c>
      <c r="C99" s="3" t="s">
        <v>5</v>
      </c>
      <c r="D99" s="2">
        <v>5</v>
      </c>
      <c r="E99" s="20"/>
      <c r="F99" s="18">
        <f t="shared" si="13"/>
        <v>0</v>
      </c>
    </row>
    <row r="100" spans="1:6" ht="30" customHeight="1" x14ac:dyDescent="0.25">
      <c r="A100" s="1">
        <v>19</v>
      </c>
      <c r="B100" s="21" t="s">
        <v>76</v>
      </c>
      <c r="C100" s="3" t="s">
        <v>5</v>
      </c>
      <c r="D100" s="3">
        <v>10</v>
      </c>
      <c r="E100" s="20"/>
      <c r="F100" s="18">
        <f t="shared" si="13"/>
        <v>0</v>
      </c>
    </row>
    <row r="101" spans="1:6" ht="30" customHeight="1" x14ac:dyDescent="0.25">
      <c r="A101" s="1">
        <v>20</v>
      </c>
      <c r="B101" s="31" t="s">
        <v>11</v>
      </c>
      <c r="C101" s="31"/>
      <c r="D101" s="31"/>
      <c r="E101" s="31"/>
      <c r="F101" s="31"/>
    </row>
    <row r="102" spans="1:6" ht="30" customHeight="1" x14ac:dyDescent="0.25">
      <c r="A102" s="1">
        <v>20.010000000000002</v>
      </c>
      <c r="B102" s="24" t="s">
        <v>94</v>
      </c>
      <c r="C102" s="3" t="s">
        <v>6</v>
      </c>
      <c r="D102" s="2">
        <v>2</v>
      </c>
      <c r="E102" s="20"/>
      <c r="F102" s="18">
        <f t="shared" ref="F102:F105" si="14">SUM(E102*D102)</f>
        <v>0</v>
      </c>
    </row>
    <row r="103" spans="1:6" ht="30" customHeight="1" x14ac:dyDescent="0.25">
      <c r="A103" s="1">
        <v>20.02</v>
      </c>
      <c r="B103" s="24" t="s">
        <v>91</v>
      </c>
      <c r="C103" s="3" t="s">
        <v>6</v>
      </c>
      <c r="D103" s="2">
        <v>1</v>
      </c>
      <c r="E103" s="20"/>
      <c r="F103" s="18">
        <f t="shared" si="14"/>
        <v>0</v>
      </c>
    </row>
    <row r="104" spans="1:6" ht="30" customHeight="1" x14ac:dyDescent="0.25">
      <c r="A104" s="1">
        <v>20.03</v>
      </c>
      <c r="B104" s="24" t="s">
        <v>92</v>
      </c>
      <c r="C104" s="3" t="s">
        <v>6</v>
      </c>
      <c r="D104" s="2">
        <v>1</v>
      </c>
      <c r="E104" s="20"/>
      <c r="F104" s="18">
        <f t="shared" si="14"/>
        <v>0</v>
      </c>
    </row>
    <row r="105" spans="1:6" ht="30" customHeight="1" x14ac:dyDescent="0.25">
      <c r="A105" s="1">
        <v>20.04</v>
      </c>
      <c r="B105" s="24" t="s">
        <v>93</v>
      </c>
      <c r="C105" s="3" t="s">
        <v>6</v>
      </c>
      <c r="D105" s="2">
        <v>2</v>
      </c>
      <c r="E105" s="20"/>
      <c r="F105" s="18">
        <f t="shared" si="14"/>
        <v>0</v>
      </c>
    </row>
    <row r="106" spans="1:6" ht="30" customHeight="1" x14ac:dyDescent="0.25">
      <c r="A106" s="1">
        <v>20.05</v>
      </c>
      <c r="B106" s="30" t="s">
        <v>67</v>
      </c>
      <c r="C106" s="30"/>
      <c r="D106" s="30"/>
      <c r="E106" s="30"/>
      <c r="F106" s="30"/>
    </row>
    <row r="107" spans="1:6" ht="30" customHeight="1" x14ac:dyDescent="0.25">
      <c r="A107" s="1">
        <v>21</v>
      </c>
      <c r="B107" s="21" t="s">
        <v>80</v>
      </c>
      <c r="C107" s="3" t="s">
        <v>6</v>
      </c>
      <c r="D107" s="2">
        <v>1</v>
      </c>
      <c r="E107" s="20"/>
      <c r="F107" s="18">
        <f t="shared" ref="F107:F108" si="15">SUM(E107*D107)</f>
        <v>0</v>
      </c>
    </row>
    <row r="108" spans="1:6" ht="30" customHeight="1" x14ac:dyDescent="0.25">
      <c r="A108" s="1">
        <v>22</v>
      </c>
      <c r="B108" s="21" t="s">
        <v>12</v>
      </c>
      <c r="C108" s="3" t="s">
        <v>6</v>
      </c>
      <c r="D108" s="2">
        <v>2</v>
      </c>
      <c r="E108" s="20"/>
      <c r="F108" s="18">
        <f t="shared" si="15"/>
        <v>0</v>
      </c>
    </row>
    <row r="109" spans="1:6" ht="30" customHeight="1" x14ac:dyDescent="0.25">
      <c r="A109" s="1">
        <v>23</v>
      </c>
      <c r="B109" s="30" t="s">
        <v>67</v>
      </c>
      <c r="C109" s="30"/>
      <c r="D109" s="30"/>
      <c r="E109" s="30"/>
      <c r="F109" s="30"/>
    </row>
    <row r="110" spans="1:6" ht="30" customHeight="1" x14ac:dyDescent="0.25">
      <c r="A110" s="1">
        <v>24</v>
      </c>
      <c r="B110" s="21" t="s">
        <v>45</v>
      </c>
      <c r="C110" s="3" t="s">
        <v>14</v>
      </c>
      <c r="D110" s="2">
        <v>1</v>
      </c>
      <c r="E110" s="20"/>
      <c r="F110" s="18">
        <f t="shared" ref="F110:F114" si="16">SUM(E110*D110)</f>
        <v>0</v>
      </c>
    </row>
    <row r="111" spans="1:6" ht="30" customHeight="1" x14ac:dyDescent="0.25">
      <c r="A111" s="1">
        <v>25</v>
      </c>
      <c r="B111" s="21" t="s">
        <v>15</v>
      </c>
      <c r="C111" s="3" t="s">
        <v>14</v>
      </c>
      <c r="D111" s="2">
        <v>1</v>
      </c>
      <c r="E111" s="20"/>
      <c r="F111" s="18">
        <f t="shared" si="16"/>
        <v>0</v>
      </c>
    </row>
    <row r="112" spans="1:6" ht="30" customHeight="1" x14ac:dyDescent="0.25">
      <c r="A112" s="1">
        <v>26</v>
      </c>
      <c r="B112" s="21" t="s">
        <v>81</v>
      </c>
      <c r="C112" s="3" t="s">
        <v>6</v>
      </c>
      <c r="D112" s="2">
        <v>1</v>
      </c>
      <c r="E112" s="20"/>
      <c r="F112" s="18">
        <f t="shared" si="16"/>
        <v>0</v>
      </c>
    </row>
    <row r="113" spans="1:6" ht="30" customHeight="1" x14ac:dyDescent="0.25">
      <c r="A113" s="1">
        <v>27</v>
      </c>
      <c r="B113" s="21" t="s">
        <v>16</v>
      </c>
      <c r="C113" s="3" t="s">
        <v>14</v>
      </c>
      <c r="D113" s="2">
        <v>1</v>
      </c>
      <c r="E113" s="20"/>
      <c r="F113" s="18">
        <f t="shared" si="16"/>
        <v>0</v>
      </c>
    </row>
    <row r="114" spans="1:6" ht="30" customHeight="1" x14ac:dyDescent="0.25">
      <c r="A114" s="1">
        <v>28</v>
      </c>
      <c r="B114" s="21" t="s">
        <v>46</v>
      </c>
      <c r="C114" s="3" t="s">
        <v>6</v>
      </c>
      <c r="D114" s="2">
        <v>1</v>
      </c>
      <c r="E114" s="20"/>
      <c r="F114" s="18">
        <f t="shared" si="16"/>
        <v>0</v>
      </c>
    </row>
    <row r="115" spans="1:6" ht="30" customHeight="1" x14ac:dyDescent="0.25">
      <c r="A115" s="1">
        <v>29</v>
      </c>
      <c r="B115" s="30" t="s">
        <v>67</v>
      </c>
      <c r="C115" s="30"/>
      <c r="D115" s="30"/>
      <c r="E115" s="30"/>
      <c r="F115" s="30"/>
    </row>
    <row r="116" spans="1:6" ht="30" customHeight="1" x14ac:dyDescent="0.25">
      <c r="A116" s="1">
        <v>30</v>
      </c>
      <c r="B116" s="8" t="s">
        <v>18</v>
      </c>
      <c r="C116" s="1" t="s">
        <v>6</v>
      </c>
      <c r="D116" s="2">
        <v>1</v>
      </c>
      <c r="E116" s="20"/>
      <c r="F116" s="18">
        <f t="shared" ref="F116:F125" si="17">SUM(E116*D116)</f>
        <v>0</v>
      </c>
    </row>
    <row r="117" spans="1:6" ht="30" customHeight="1" x14ac:dyDescent="0.25">
      <c r="A117" s="1">
        <v>31</v>
      </c>
      <c r="B117" s="8" t="s">
        <v>19</v>
      </c>
      <c r="C117" s="1" t="s">
        <v>6</v>
      </c>
      <c r="D117" s="2">
        <v>1</v>
      </c>
      <c r="E117" s="20"/>
      <c r="F117" s="18">
        <f t="shared" si="17"/>
        <v>0</v>
      </c>
    </row>
    <row r="118" spans="1:6" ht="30" customHeight="1" x14ac:dyDescent="0.25">
      <c r="A118" s="1">
        <v>32</v>
      </c>
      <c r="B118" s="8" t="s">
        <v>20</v>
      </c>
      <c r="C118" s="1" t="s">
        <v>6</v>
      </c>
      <c r="D118" s="2">
        <v>1</v>
      </c>
      <c r="E118" s="20"/>
      <c r="F118" s="18">
        <f t="shared" si="17"/>
        <v>0</v>
      </c>
    </row>
    <row r="119" spans="1:6" ht="30" customHeight="1" x14ac:dyDescent="0.25">
      <c r="A119" s="1">
        <v>33</v>
      </c>
      <c r="B119" s="8" t="s">
        <v>21</v>
      </c>
      <c r="C119" s="1" t="s">
        <v>6</v>
      </c>
      <c r="D119" s="2">
        <v>1</v>
      </c>
      <c r="E119" s="20"/>
      <c r="F119" s="18">
        <f t="shared" si="17"/>
        <v>0</v>
      </c>
    </row>
    <row r="120" spans="1:6" ht="30" customHeight="1" x14ac:dyDescent="0.25">
      <c r="A120" s="1">
        <v>34</v>
      </c>
      <c r="B120" s="8" t="s">
        <v>22</v>
      </c>
      <c r="C120" s="1" t="s">
        <v>6</v>
      </c>
      <c r="D120" s="2">
        <v>1</v>
      </c>
      <c r="E120" s="20"/>
      <c r="F120" s="18">
        <f t="shared" si="17"/>
        <v>0</v>
      </c>
    </row>
    <row r="121" spans="1:6" ht="30" customHeight="1" x14ac:dyDescent="0.25">
      <c r="A121" s="1">
        <v>35</v>
      </c>
      <c r="B121" s="8" t="s">
        <v>23</v>
      </c>
      <c r="C121" s="1" t="s">
        <v>5</v>
      </c>
      <c r="D121" s="2">
        <v>30</v>
      </c>
      <c r="E121" s="20"/>
      <c r="F121" s="18">
        <f t="shared" si="17"/>
        <v>0</v>
      </c>
    </row>
    <row r="122" spans="1:6" ht="30" customHeight="1" x14ac:dyDescent="0.25">
      <c r="A122" s="1">
        <v>36</v>
      </c>
      <c r="B122" s="8" t="s">
        <v>47</v>
      </c>
      <c r="C122" s="1" t="s">
        <v>5</v>
      </c>
      <c r="D122" s="2">
        <v>25</v>
      </c>
      <c r="E122" s="20"/>
      <c r="F122" s="18">
        <f t="shared" si="17"/>
        <v>0</v>
      </c>
    </row>
    <row r="123" spans="1:6" ht="30" customHeight="1" x14ac:dyDescent="0.25">
      <c r="A123" s="1">
        <v>37</v>
      </c>
      <c r="B123" s="8" t="s">
        <v>24</v>
      </c>
      <c r="C123" s="1" t="s">
        <v>6</v>
      </c>
      <c r="D123" s="2">
        <v>1</v>
      </c>
      <c r="E123" s="20"/>
      <c r="F123" s="18">
        <f t="shared" si="17"/>
        <v>0</v>
      </c>
    </row>
    <row r="124" spans="1:6" ht="30" customHeight="1" x14ac:dyDescent="0.25">
      <c r="A124" s="1">
        <v>38</v>
      </c>
      <c r="B124" s="8" t="s">
        <v>25</v>
      </c>
      <c r="C124" s="1" t="s">
        <v>6</v>
      </c>
      <c r="D124" s="2">
        <v>1</v>
      </c>
      <c r="E124" s="20"/>
      <c r="F124" s="18">
        <f t="shared" si="17"/>
        <v>0</v>
      </c>
    </row>
    <row r="125" spans="1:6" ht="30" customHeight="1" x14ac:dyDescent="0.25">
      <c r="A125" s="1">
        <v>39</v>
      </c>
      <c r="B125" s="8" t="s">
        <v>26</v>
      </c>
      <c r="C125" s="1" t="s">
        <v>14</v>
      </c>
      <c r="D125" s="2">
        <v>1</v>
      </c>
      <c r="E125" s="20"/>
      <c r="F125" s="18">
        <f t="shared" si="17"/>
        <v>0</v>
      </c>
    </row>
    <row r="126" spans="1:6" ht="30" customHeight="1" x14ac:dyDescent="0.25">
      <c r="A126" s="1">
        <v>40</v>
      </c>
      <c r="B126" s="30" t="s">
        <v>67</v>
      </c>
      <c r="C126" s="30"/>
      <c r="D126" s="30"/>
      <c r="E126" s="30"/>
      <c r="F126" s="30"/>
    </row>
    <row r="127" spans="1:6" ht="30" customHeight="1" x14ac:dyDescent="0.25">
      <c r="A127" s="1">
        <v>41</v>
      </c>
      <c r="B127" s="21" t="s">
        <v>82</v>
      </c>
      <c r="C127" s="3" t="s">
        <v>4</v>
      </c>
      <c r="D127" s="2">
        <v>162</v>
      </c>
      <c r="E127" s="20"/>
      <c r="F127" s="18">
        <f>SUM(E127*D127)</f>
        <v>0</v>
      </c>
    </row>
    <row r="128" spans="1:6" ht="30" customHeight="1" x14ac:dyDescent="0.25">
      <c r="A128" s="1">
        <v>42</v>
      </c>
      <c r="B128" s="30" t="s">
        <v>67</v>
      </c>
      <c r="C128" s="30"/>
      <c r="D128" s="30"/>
      <c r="E128" s="30"/>
      <c r="F128" s="30"/>
    </row>
    <row r="129" spans="1:6" ht="30" customHeight="1" x14ac:dyDescent="0.25">
      <c r="A129" s="1">
        <v>43</v>
      </c>
      <c r="B129" s="30" t="s">
        <v>67</v>
      </c>
      <c r="C129" s="30"/>
      <c r="D129" s="30"/>
      <c r="E129" s="30"/>
      <c r="F129" s="30"/>
    </row>
    <row r="130" spans="1:6" ht="30" customHeight="1" x14ac:dyDescent="0.25">
      <c r="A130" s="1">
        <v>44</v>
      </c>
      <c r="B130" s="22" t="s">
        <v>29</v>
      </c>
      <c r="C130" s="14" t="s">
        <v>28</v>
      </c>
      <c r="D130" s="2">
        <v>50</v>
      </c>
      <c r="E130" s="20"/>
      <c r="F130" s="18">
        <f>SUM(E130*D130)</f>
        <v>0</v>
      </c>
    </row>
    <row r="131" spans="1:6" ht="30" customHeight="1" x14ac:dyDescent="0.25">
      <c r="A131" s="1">
        <v>45</v>
      </c>
      <c r="B131" s="30" t="s">
        <v>67</v>
      </c>
      <c r="C131" s="30"/>
      <c r="D131" s="30"/>
      <c r="E131" s="30"/>
      <c r="F131" s="30"/>
    </row>
    <row r="132" spans="1:6" ht="30" customHeight="1" x14ac:dyDescent="0.25">
      <c r="A132" s="1">
        <v>46</v>
      </c>
      <c r="B132" s="30" t="s">
        <v>67</v>
      </c>
      <c r="C132" s="30"/>
      <c r="D132" s="30"/>
      <c r="E132" s="30"/>
      <c r="F132" s="30"/>
    </row>
    <row r="133" spans="1:6" ht="30" customHeight="1" x14ac:dyDescent="0.25">
      <c r="A133" s="1">
        <v>47</v>
      </c>
      <c r="B133" s="30" t="s">
        <v>67</v>
      </c>
      <c r="C133" s="30"/>
      <c r="D133" s="30"/>
      <c r="E133" s="30"/>
      <c r="F133" s="30"/>
    </row>
    <row r="134" spans="1:6" ht="30" customHeight="1" x14ac:dyDescent="0.25">
      <c r="A134" s="1">
        <v>48</v>
      </c>
      <c r="B134" s="22" t="s">
        <v>53</v>
      </c>
      <c r="C134" s="1" t="s">
        <v>6</v>
      </c>
      <c r="D134" s="2">
        <v>1</v>
      </c>
      <c r="E134" s="20"/>
      <c r="F134" s="18">
        <f>SUM(E134*D134)</f>
        <v>0</v>
      </c>
    </row>
    <row r="135" spans="1:6" ht="30" customHeight="1" x14ac:dyDescent="0.25">
      <c r="A135" s="1">
        <v>49</v>
      </c>
      <c r="B135" s="30" t="s">
        <v>67</v>
      </c>
      <c r="C135" s="30"/>
      <c r="D135" s="30"/>
      <c r="E135" s="30"/>
      <c r="F135" s="30"/>
    </row>
    <row r="136" spans="1:6" ht="30" customHeight="1" x14ac:dyDescent="0.25">
      <c r="A136" s="1">
        <v>49.01</v>
      </c>
      <c r="B136" s="30" t="s">
        <v>67</v>
      </c>
      <c r="C136" s="30"/>
      <c r="D136" s="30"/>
      <c r="E136" s="30"/>
      <c r="F136" s="30"/>
    </row>
    <row r="137" spans="1:6" ht="30" customHeight="1" x14ac:dyDescent="0.25">
      <c r="A137" s="1">
        <v>50</v>
      </c>
      <c r="B137" s="22" t="s">
        <v>30</v>
      </c>
      <c r="C137" s="1" t="s">
        <v>5</v>
      </c>
      <c r="D137" s="2">
        <v>6</v>
      </c>
      <c r="E137" s="20"/>
      <c r="F137" s="18">
        <f>SUM(E137*D137)</f>
        <v>0</v>
      </c>
    </row>
    <row r="138" spans="1:6" ht="30" customHeight="1" x14ac:dyDescent="0.25">
      <c r="A138" s="1">
        <v>51</v>
      </c>
      <c r="B138" s="30" t="s">
        <v>67</v>
      </c>
      <c r="C138" s="30"/>
      <c r="D138" s="30"/>
      <c r="E138" s="30"/>
      <c r="F138" s="30"/>
    </row>
    <row r="139" spans="1:6" ht="30" customHeight="1" x14ac:dyDescent="0.25">
      <c r="A139" s="1">
        <v>52</v>
      </c>
      <c r="B139" s="22" t="s">
        <v>32</v>
      </c>
      <c r="C139" s="1" t="s">
        <v>6</v>
      </c>
      <c r="D139" s="2">
        <v>2</v>
      </c>
      <c r="E139" s="20"/>
      <c r="F139" s="18">
        <f>SUM(E139*D139)</f>
        <v>0</v>
      </c>
    </row>
    <row r="140" spans="1:6" ht="30" customHeight="1" x14ac:dyDescent="0.25">
      <c r="A140" s="1">
        <v>53</v>
      </c>
      <c r="B140" s="30" t="s">
        <v>67</v>
      </c>
      <c r="C140" s="30"/>
      <c r="D140" s="30"/>
      <c r="E140" s="30"/>
      <c r="F140" s="30"/>
    </row>
    <row r="141" spans="1:6" ht="30" customHeight="1" x14ac:dyDescent="0.25">
      <c r="A141" s="1">
        <v>53.01</v>
      </c>
      <c r="B141" s="30" t="s">
        <v>67</v>
      </c>
      <c r="C141" s="30"/>
      <c r="D141" s="30"/>
      <c r="E141" s="30"/>
      <c r="F141" s="30"/>
    </row>
    <row r="142" spans="1:6" ht="30" customHeight="1" x14ac:dyDescent="0.25">
      <c r="A142" s="1">
        <v>53.02</v>
      </c>
      <c r="B142" s="30" t="s">
        <v>67</v>
      </c>
      <c r="C142" s="30"/>
      <c r="D142" s="30"/>
      <c r="E142" s="30"/>
      <c r="F142" s="30"/>
    </row>
    <row r="143" spans="1:6" ht="30" customHeight="1" x14ac:dyDescent="0.25">
      <c r="A143" s="1">
        <v>53.03</v>
      </c>
      <c r="B143" s="30" t="s">
        <v>67</v>
      </c>
      <c r="C143" s="30"/>
      <c r="D143" s="30"/>
      <c r="E143" s="30"/>
      <c r="F143" s="30"/>
    </row>
    <row r="144" spans="1:6" ht="30" customHeight="1" x14ac:dyDescent="0.25">
      <c r="A144" s="1">
        <v>54</v>
      </c>
      <c r="B144" s="38" t="s">
        <v>34</v>
      </c>
      <c r="C144" s="38"/>
      <c r="D144" s="38"/>
      <c r="E144" s="38"/>
      <c r="F144" s="38"/>
    </row>
    <row r="145" spans="1:6" ht="30" customHeight="1" x14ac:dyDescent="0.25">
      <c r="A145" s="1">
        <v>54.01</v>
      </c>
      <c r="B145" s="30" t="s">
        <v>67</v>
      </c>
      <c r="C145" s="30"/>
      <c r="D145" s="30"/>
      <c r="E145" s="30"/>
      <c r="F145" s="30"/>
    </row>
    <row r="146" spans="1:6" ht="30" customHeight="1" x14ac:dyDescent="0.25">
      <c r="A146" s="1">
        <v>54.02</v>
      </c>
      <c r="B146" s="30" t="s">
        <v>67</v>
      </c>
      <c r="C146" s="30"/>
      <c r="D146" s="30"/>
      <c r="E146" s="30"/>
      <c r="F146" s="30"/>
    </row>
    <row r="147" spans="1:6" ht="30" customHeight="1" x14ac:dyDescent="0.25">
      <c r="A147" s="1">
        <v>54.03</v>
      </c>
      <c r="B147" s="30" t="s">
        <v>67</v>
      </c>
      <c r="C147" s="30"/>
      <c r="D147" s="30"/>
      <c r="E147" s="30"/>
      <c r="F147" s="30"/>
    </row>
    <row r="148" spans="1:6" ht="30" customHeight="1" x14ac:dyDescent="0.25">
      <c r="A148" s="1">
        <v>54.04</v>
      </c>
      <c r="B148" s="22" t="s">
        <v>56</v>
      </c>
      <c r="C148" s="1" t="s">
        <v>14</v>
      </c>
      <c r="D148" s="2">
        <v>1</v>
      </c>
      <c r="E148" s="20"/>
      <c r="F148" s="18">
        <f t="shared" ref="F148:F150" si="18">SUM(E148*D148)</f>
        <v>0</v>
      </c>
    </row>
    <row r="149" spans="1:6" ht="30" customHeight="1" x14ac:dyDescent="0.25">
      <c r="A149" s="1">
        <v>55</v>
      </c>
      <c r="B149" s="22" t="s">
        <v>60</v>
      </c>
      <c r="C149" s="1" t="s">
        <v>14</v>
      </c>
      <c r="D149" s="2">
        <v>1</v>
      </c>
      <c r="E149" s="20"/>
      <c r="F149" s="18">
        <f t="shared" si="18"/>
        <v>0</v>
      </c>
    </row>
    <row r="150" spans="1:6" ht="30" customHeight="1" x14ac:dyDescent="0.25">
      <c r="A150" s="1">
        <v>56</v>
      </c>
      <c r="B150" s="22" t="s">
        <v>59</v>
      </c>
      <c r="C150" s="1" t="s">
        <v>14</v>
      </c>
      <c r="D150" s="2">
        <v>1</v>
      </c>
      <c r="E150" s="20"/>
      <c r="F150" s="18">
        <f t="shared" si="18"/>
        <v>0</v>
      </c>
    </row>
    <row r="151" spans="1:6" ht="30" customHeight="1" x14ac:dyDescent="0.25">
      <c r="A151" s="35" t="s">
        <v>122</v>
      </c>
      <c r="B151" s="35"/>
      <c r="C151" s="35"/>
      <c r="D151" s="35"/>
      <c r="E151" s="35"/>
      <c r="F151" s="19">
        <f>SUM(F82:F93,F95:F100,F102:F105,F107:F108,F110:F114,F116:F125,F127,F130,F134,F137,F139,F148:F150)</f>
        <v>0</v>
      </c>
    </row>
    <row r="152" spans="1:6" ht="30" customHeight="1" x14ac:dyDescent="0.25">
      <c r="A152" s="1">
        <v>57</v>
      </c>
      <c r="B152" s="46" t="s">
        <v>40</v>
      </c>
      <c r="C152" s="46"/>
      <c r="D152" s="46"/>
      <c r="E152" s="46"/>
      <c r="F152" s="20"/>
    </row>
    <row r="153" spans="1:6" ht="30" customHeight="1" x14ac:dyDescent="0.25">
      <c r="A153" s="36" t="s">
        <v>123</v>
      </c>
      <c r="B153" s="36"/>
      <c r="C153" s="36"/>
      <c r="D153" s="36"/>
      <c r="E153" s="36"/>
      <c r="F153" s="19">
        <f>SUM(F151,F152)</f>
        <v>0</v>
      </c>
    </row>
    <row r="154" spans="1:6" ht="30" customHeight="1" x14ac:dyDescent="0.25">
      <c r="A154" s="45"/>
      <c r="B154" s="45"/>
      <c r="C154" s="45"/>
      <c r="D154" s="45"/>
      <c r="E154" s="45"/>
      <c r="F154" s="45"/>
    </row>
    <row r="155" spans="1:6" ht="30" customHeight="1" x14ac:dyDescent="0.25">
      <c r="A155" s="42" t="s">
        <v>116</v>
      </c>
      <c r="B155" s="43"/>
      <c r="C155" s="43"/>
      <c r="D155" s="43"/>
      <c r="E155" s="43"/>
      <c r="F155" s="44"/>
    </row>
    <row r="156" spans="1:6" ht="30" customHeight="1" x14ac:dyDescent="0.25">
      <c r="A156" s="9" t="s">
        <v>0</v>
      </c>
      <c r="B156" s="9" t="s">
        <v>1</v>
      </c>
      <c r="C156" s="9" t="s">
        <v>63</v>
      </c>
      <c r="D156" s="10" t="s">
        <v>2</v>
      </c>
      <c r="E156" s="17" t="s">
        <v>41</v>
      </c>
      <c r="F156" s="17" t="s">
        <v>35</v>
      </c>
    </row>
    <row r="157" spans="1:6" ht="30" customHeight="1" x14ac:dyDescent="0.25">
      <c r="A157" s="1">
        <v>1</v>
      </c>
      <c r="B157" s="8" t="s">
        <v>3</v>
      </c>
      <c r="C157" s="1" t="s">
        <v>4</v>
      </c>
      <c r="D157" s="2">
        <v>387</v>
      </c>
      <c r="E157" s="20"/>
      <c r="F157" s="18">
        <f>SUM(E157*D157)</f>
        <v>0</v>
      </c>
    </row>
    <row r="158" spans="1:6" ht="30" customHeight="1" x14ac:dyDescent="0.25">
      <c r="A158" s="1">
        <v>2</v>
      </c>
      <c r="B158" s="21" t="s">
        <v>95</v>
      </c>
      <c r="C158" s="3" t="s">
        <v>5</v>
      </c>
      <c r="D158" s="2">
        <v>50</v>
      </c>
      <c r="E158" s="20"/>
      <c r="F158" s="18">
        <f t="shared" ref="F158:F168" si="19">SUM(E158*D158)</f>
        <v>0</v>
      </c>
    </row>
    <row r="159" spans="1:6" ht="30" customHeight="1" x14ac:dyDescent="0.25">
      <c r="A159" s="1">
        <v>3</v>
      </c>
      <c r="B159" s="21" t="s">
        <v>65</v>
      </c>
      <c r="C159" s="3" t="s">
        <v>6</v>
      </c>
      <c r="D159" s="2">
        <v>2</v>
      </c>
      <c r="E159" s="20"/>
      <c r="F159" s="18">
        <f t="shared" si="19"/>
        <v>0</v>
      </c>
    </row>
    <row r="160" spans="1:6" ht="30" customHeight="1" x14ac:dyDescent="0.25">
      <c r="A160" s="1">
        <v>4</v>
      </c>
      <c r="B160" s="21" t="s">
        <v>7</v>
      </c>
      <c r="C160" s="3" t="s">
        <v>6</v>
      </c>
      <c r="D160" s="2">
        <v>2</v>
      </c>
      <c r="E160" s="20"/>
      <c r="F160" s="18">
        <f t="shared" si="19"/>
        <v>0</v>
      </c>
    </row>
    <row r="161" spans="1:6" ht="30" customHeight="1" x14ac:dyDescent="0.25">
      <c r="A161" s="1">
        <v>5</v>
      </c>
      <c r="B161" s="21" t="s">
        <v>89</v>
      </c>
      <c r="C161" s="3" t="s">
        <v>6</v>
      </c>
      <c r="D161" s="2">
        <v>2</v>
      </c>
      <c r="E161" s="20"/>
      <c r="F161" s="18">
        <f t="shared" si="19"/>
        <v>0</v>
      </c>
    </row>
    <row r="162" spans="1:6" ht="30" customHeight="1" x14ac:dyDescent="0.25">
      <c r="A162" s="1">
        <v>6</v>
      </c>
      <c r="B162" s="21" t="s">
        <v>42</v>
      </c>
      <c r="C162" s="3" t="s">
        <v>5</v>
      </c>
      <c r="D162" s="3">
        <v>17</v>
      </c>
      <c r="E162" s="20"/>
      <c r="F162" s="18">
        <f t="shared" si="19"/>
        <v>0</v>
      </c>
    </row>
    <row r="163" spans="1:6" ht="30" customHeight="1" x14ac:dyDescent="0.25">
      <c r="A163" s="1">
        <v>7</v>
      </c>
      <c r="B163" s="21" t="s">
        <v>90</v>
      </c>
      <c r="C163" s="3" t="s">
        <v>8</v>
      </c>
      <c r="D163" s="15">
        <v>0.83299999999999996</v>
      </c>
      <c r="E163" s="20"/>
      <c r="F163" s="18">
        <f t="shared" si="19"/>
        <v>0</v>
      </c>
    </row>
    <row r="164" spans="1:6" ht="30" customHeight="1" x14ac:dyDescent="0.25">
      <c r="A164" s="1">
        <v>8</v>
      </c>
      <c r="B164" s="21" t="s">
        <v>69</v>
      </c>
      <c r="C164" s="3" t="s">
        <v>6</v>
      </c>
      <c r="D164" s="2">
        <v>1</v>
      </c>
      <c r="E164" s="20"/>
      <c r="F164" s="18">
        <f t="shared" si="19"/>
        <v>0</v>
      </c>
    </row>
    <row r="165" spans="1:6" ht="30" customHeight="1" x14ac:dyDescent="0.25">
      <c r="A165" s="1">
        <v>9</v>
      </c>
      <c r="B165" s="21" t="s">
        <v>70</v>
      </c>
      <c r="C165" s="3" t="s">
        <v>6</v>
      </c>
      <c r="D165" s="2">
        <v>1</v>
      </c>
      <c r="E165" s="20"/>
      <c r="F165" s="18">
        <f t="shared" si="19"/>
        <v>0</v>
      </c>
    </row>
    <row r="166" spans="1:6" ht="30" customHeight="1" x14ac:dyDescent="0.25">
      <c r="A166" s="1">
        <v>10</v>
      </c>
      <c r="B166" s="21" t="s">
        <v>96</v>
      </c>
      <c r="C166" s="3" t="s">
        <v>6</v>
      </c>
      <c r="D166" s="2">
        <v>1</v>
      </c>
      <c r="E166" s="20"/>
      <c r="F166" s="18">
        <f t="shared" si="19"/>
        <v>0</v>
      </c>
    </row>
    <row r="167" spans="1:6" ht="30" customHeight="1" x14ac:dyDescent="0.25">
      <c r="A167" s="1">
        <v>11</v>
      </c>
      <c r="B167" s="21" t="s">
        <v>71</v>
      </c>
      <c r="C167" s="3" t="s">
        <v>5</v>
      </c>
      <c r="D167" s="2">
        <v>36</v>
      </c>
      <c r="E167" s="20"/>
      <c r="F167" s="18">
        <f t="shared" si="19"/>
        <v>0</v>
      </c>
    </row>
    <row r="168" spans="1:6" ht="30" customHeight="1" x14ac:dyDescent="0.25">
      <c r="A168" s="1">
        <v>12</v>
      </c>
      <c r="B168" s="8" t="s">
        <v>10</v>
      </c>
      <c r="C168" s="1" t="s">
        <v>4</v>
      </c>
      <c r="D168" s="2">
        <v>387</v>
      </c>
      <c r="E168" s="20"/>
      <c r="F168" s="18">
        <f t="shared" si="19"/>
        <v>0</v>
      </c>
    </row>
    <row r="169" spans="1:6" ht="30" customHeight="1" x14ac:dyDescent="0.25">
      <c r="A169" s="1">
        <v>13</v>
      </c>
      <c r="B169" s="30" t="s">
        <v>67</v>
      </c>
      <c r="C169" s="30"/>
      <c r="D169" s="30"/>
      <c r="E169" s="30"/>
      <c r="F169" s="30"/>
    </row>
    <row r="170" spans="1:6" ht="30" customHeight="1" x14ac:dyDescent="0.25">
      <c r="A170" s="1">
        <v>14</v>
      </c>
      <c r="B170" s="21" t="s">
        <v>44</v>
      </c>
      <c r="C170" s="3" t="s">
        <v>6</v>
      </c>
      <c r="D170" s="2">
        <v>1</v>
      </c>
      <c r="E170" s="20"/>
      <c r="F170" s="18">
        <f t="shared" ref="F170:F175" si="20">SUM(E170*D170)</f>
        <v>0</v>
      </c>
    </row>
    <row r="171" spans="1:6" ht="30" customHeight="1" x14ac:dyDescent="0.25">
      <c r="A171" s="1">
        <v>15</v>
      </c>
      <c r="B171" s="21" t="s">
        <v>97</v>
      </c>
      <c r="C171" s="3" t="s">
        <v>6</v>
      </c>
      <c r="D171" s="2">
        <v>3</v>
      </c>
      <c r="E171" s="20"/>
      <c r="F171" s="18">
        <f t="shared" si="20"/>
        <v>0</v>
      </c>
    </row>
    <row r="172" spans="1:6" ht="30" customHeight="1" x14ac:dyDescent="0.25">
      <c r="A172" s="1">
        <v>16</v>
      </c>
      <c r="B172" s="21" t="s">
        <v>98</v>
      </c>
      <c r="C172" s="3" t="s">
        <v>6</v>
      </c>
      <c r="D172" s="2">
        <v>2</v>
      </c>
      <c r="E172" s="20"/>
      <c r="F172" s="18">
        <f t="shared" si="20"/>
        <v>0</v>
      </c>
    </row>
    <row r="173" spans="1:6" ht="30" customHeight="1" x14ac:dyDescent="0.25">
      <c r="A173" s="1">
        <v>17</v>
      </c>
      <c r="B173" s="21" t="s">
        <v>99</v>
      </c>
      <c r="C173" s="3" t="s">
        <v>6</v>
      </c>
      <c r="D173" s="2">
        <v>1</v>
      </c>
      <c r="E173" s="20"/>
      <c r="F173" s="18">
        <f t="shared" si="20"/>
        <v>0</v>
      </c>
    </row>
    <row r="174" spans="1:6" ht="30" customHeight="1" x14ac:dyDescent="0.25">
      <c r="A174" s="1">
        <v>18</v>
      </c>
      <c r="B174" s="24" t="s">
        <v>100</v>
      </c>
      <c r="C174" s="3" t="s">
        <v>5</v>
      </c>
      <c r="D174" s="2">
        <v>5</v>
      </c>
      <c r="E174" s="20"/>
      <c r="F174" s="18">
        <f t="shared" si="20"/>
        <v>0</v>
      </c>
    </row>
    <row r="175" spans="1:6" ht="30" customHeight="1" x14ac:dyDescent="0.25">
      <c r="A175" s="1">
        <v>19</v>
      </c>
      <c r="B175" s="21" t="s">
        <v>101</v>
      </c>
      <c r="C175" s="3" t="s">
        <v>5</v>
      </c>
      <c r="D175" s="3">
        <v>70</v>
      </c>
      <c r="E175" s="20"/>
      <c r="F175" s="18">
        <f t="shared" si="20"/>
        <v>0</v>
      </c>
    </row>
    <row r="176" spans="1:6" ht="30" customHeight="1" x14ac:dyDescent="0.25">
      <c r="A176" s="1">
        <v>20</v>
      </c>
      <c r="B176" s="31" t="s">
        <v>11</v>
      </c>
      <c r="C176" s="31"/>
      <c r="D176" s="31"/>
      <c r="E176" s="31"/>
      <c r="F176" s="31"/>
    </row>
    <row r="177" spans="1:6" ht="30" customHeight="1" x14ac:dyDescent="0.25">
      <c r="A177" s="1">
        <v>20.010000000000002</v>
      </c>
      <c r="B177" s="24" t="s">
        <v>107</v>
      </c>
      <c r="C177" s="3" t="s">
        <v>6</v>
      </c>
      <c r="D177" s="2">
        <v>2</v>
      </c>
      <c r="E177" s="20"/>
      <c r="F177" s="18">
        <f t="shared" ref="F177:F184" si="21">SUM(E177*D177)</f>
        <v>0</v>
      </c>
    </row>
    <row r="178" spans="1:6" ht="30" customHeight="1" x14ac:dyDescent="0.25">
      <c r="A178" s="1">
        <v>20.02</v>
      </c>
      <c r="B178" s="24" t="s">
        <v>108</v>
      </c>
      <c r="C178" s="3" t="s">
        <v>6</v>
      </c>
      <c r="D178" s="2">
        <v>1</v>
      </c>
      <c r="E178" s="20"/>
      <c r="F178" s="18">
        <f t="shared" si="21"/>
        <v>0</v>
      </c>
    </row>
    <row r="179" spans="1:6" ht="30" customHeight="1" x14ac:dyDescent="0.25">
      <c r="A179" s="1">
        <v>20.03</v>
      </c>
      <c r="B179" s="24" t="s">
        <v>109</v>
      </c>
      <c r="C179" s="3" t="s">
        <v>6</v>
      </c>
      <c r="D179" s="2">
        <v>1</v>
      </c>
      <c r="E179" s="20"/>
      <c r="F179" s="18">
        <f t="shared" si="21"/>
        <v>0</v>
      </c>
    </row>
    <row r="180" spans="1:6" ht="30" customHeight="1" x14ac:dyDescent="0.25">
      <c r="A180" s="1">
        <v>20.04</v>
      </c>
      <c r="B180" s="24" t="s">
        <v>110</v>
      </c>
      <c r="C180" s="3" t="s">
        <v>6</v>
      </c>
      <c r="D180" s="2">
        <v>2</v>
      </c>
      <c r="E180" s="20"/>
      <c r="F180" s="18">
        <f t="shared" si="21"/>
        <v>0</v>
      </c>
    </row>
    <row r="181" spans="1:6" ht="30" customHeight="1" x14ac:dyDescent="0.25">
      <c r="A181" s="1">
        <v>20.05</v>
      </c>
      <c r="B181" s="24" t="s">
        <v>55</v>
      </c>
      <c r="C181" s="3" t="s">
        <v>6</v>
      </c>
      <c r="D181" s="2">
        <v>1</v>
      </c>
      <c r="E181" s="20"/>
      <c r="F181" s="18">
        <f t="shared" si="21"/>
        <v>0</v>
      </c>
    </row>
    <row r="182" spans="1:6" ht="30" customHeight="1" x14ac:dyDescent="0.25">
      <c r="A182" s="1">
        <v>21</v>
      </c>
      <c r="B182" s="21" t="s">
        <v>105</v>
      </c>
      <c r="C182" s="3" t="s">
        <v>6</v>
      </c>
      <c r="D182" s="2">
        <v>1</v>
      </c>
      <c r="E182" s="20"/>
      <c r="F182" s="18">
        <f t="shared" si="21"/>
        <v>0</v>
      </c>
    </row>
    <row r="183" spans="1:6" ht="30" customHeight="1" x14ac:dyDescent="0.25">
      <c r="A183" s="1">
        <v>22</v>
      </c>
      <c r="B183" s="21" t="s">
        <v>12</v>
      </c>
      <c r="C183" s="3" t="s">
        <v>6</v>
      </c>
      <c r="D183" s="2">
        <v>2</v>
      </c>
      <c r="E183" s="20"/>
      <c r="F183" s="18">
        <f t="shared" si="21"/>
        <v>0</v>
      </c>
    </row>
    <row r="184" spans="1:6" ht="30" customHeight="1" x14ac:dyDescent="0.25">
      <c r="A184" s="1">
        <v>23</v>
      </c>
      <c r="B184" s="21" t="s">
        <v>13</v>
      </c>
      <c r="C184" s="3" t="s">
        <v>14</v>
      </c>
      <c r="D184" s="2">
        <v>1</v>
      </c>
      <c r="E184" s="20"/>
      <c r="F184" s="18">
        <f t="shared" si="21"/>
        <v>0</v>
      </c>
    </row>
    <row r="185" spans="1:6" ht="30" customHeight="1" x14ac:dyDescent="0.25">
      <c r="A185" s="1">
        <v>24</v>
      </c>
      <c r="B185" s="30" t="s">
        <v>67</v>
      </c>
      <c r="C185" s="30"/>
      <c r="D185" s="30"/>
      <c r="E185" s="30"/>
      <c r="F185" s="30"/>
    </row>
    <row r="186" spans="1:6" ht="30" customHeight="1" x14ac:dyDescent="0.25">
      <c r="A186" s="1">
        <v>25</v>
      </c>
      <c r="B186" s="21" t="s">
        <v>15</v>
      </c>
      <c r="C186" s="3" t="s">
        <v>14</v>
      </c>
      <c r="D186" s="2">
        <v>1</v>
      </c>
      <c r="E186" s="20"/>
      <c r="F186" s="18">
        <f t="shared" ref="F186:F189" si="22">SUM(E186*D186)</f>
        <v>0</v>
      </c>
    </row>
    <row r="187" spans="1:6" ht="30" customHeight="1" x14ac:dyDescent="0.25">
      <c r="A187" s="1">
        <v>26</v>
      </c>
      <c r="B187" s="21" t="s">
        <v>106</v>
      </c>
      <c r="C187" s="3" t="s">
        <v>6</v>
      </c>
      <c r="D187" s="2">
        <v>1</v>
      </c>
      <c r="E187" s="20"/>
      <c r="F187" s="18">
        <f t="shared" si="22"/>
        <v>0</v>
      </c>
    </row>
    <row r="188" spans="1:6" ht="30" customHeight="1" x14ac:dyDescent="0.25">
      <c r="A188" s="1">
        <v>27</v>
      </c>
      <c r="B188" s="21" t="s">
        <v>16</v>
      </c>
      <c r="C188" s="3" t="s">
        <v>14</v>
      </c>
      <c r="D188" s="2">
        <v>1</v>
      </c>
      <c r="E188" s="20"/>
      <c r="F188" s="18">
        <f t="shared" si="22"/>
        <v>0</v>
      </c>
    </row>
    <row r="189" spans="1:6" ht="30" customHeight="1" x14ac:dyDescent="0.25">
      <c r="A189" s="1">
        <v>28</v>
      </c>
      <c r="B189" s="21" t="s">
        <v>46</v>
      </c>
      <c r="C189" s="3" t="s">
        <v>6</v>
      </c>
      <c r="D189" s="2">
        <v>1</v>
      </c>
      <c r="E189" s="20"/>
      <c r="F189" s="18">
        <f t="shared" si="22"/>
        <v>0</v>
      </c>
    </row>
    <row r="190" spans="1:6" ht="30" customHeight="1" x14ac:dyDescent="0.25">
      <c r="A190" s="1">
        <v>29</v>
      </c>
      <c r="B190" s="30" t="s">
        <v>67</v>
      </c>
      <c r="C190" s="30"/>
      <c r="D190" s="30"/>
      <c r="E190" s="30"/>
      <c r="F190" s="30"/>
    </row>
    <row r="191" spans="1:6" ht="30" customHeight="1" x14ac:dyDescent="0.25">
      <c r="A191" s="1">
        <v>30</v>
      </c>
      <c r="B191" s="8" t="s">
        <v>18</v>
      </c>
      <c r="C191" s="1" t="s">
        <v>6</v>
      </c>
      <c r="D191" s="2">
        <v>1</v>
      </c>
      <c r="E191" s="20"/>
      <c r="F191" s="18">
        <f t="shared" ref="F191:F200" si="23">SUM(E191*D191)</f>
        <v>0</v>
      </c>
    </row>
    <row r="192" spans="1:6" ht="30" customHeight="1" x14ac:dyDescent="0.25">
      <c r="A192" s="1">
        <v>31</v>
      </c>
      <c r="B192" s="8" t="s">
        <v>19</v>
      </c>
      <c r="C192" s="1" t="s">
        <v>6</v>
      </c>
      <c r="D192" s="2">
        <v>1</v>
      </c>
      <c r="E192" s="20"/>
      <c r="F192" s="18">
        <f t="shared" si="23"/>
        <v>0</v>
      </c>
    </row>
    <row r="193" spans="1:6" ht="30" customHeight="1" x14ac:dyDescent="0.25">
      <c r="A193" s="1">
        <v>32</v>
      </c>
      <c r="B193" s="8" t="s">
        <v>20</v>
      </c>
      <c r="C193" s="1" t="s">
        <v>6</v>
      </c>
      <c r="D193" s="2">
        <v>1</v>
      </c>
      <c r="E193" s="20"/>
      <c r="F193" s="18">
        <f t="shared" si="23"/>
        <v>0</v>
      </c>
    </row>
    <row r="194" spans="1:6" ht="30" customHeight="1" x14ac:dyDescent="0.25">
      <c r="A194" s="1">
        <v>33</v>
      </c>
      <c r="B194" s="8" t="s">
        <v>21</v>
      </c>
      <c r="C194" s="1" t="s">
        <v>6</v>
      </c>
      <c r="D194" s="2">
        <v>1</v>
      </c>
      <c r="E194" s="20"/>
      <c r="F194" s="18">
        <f t="shared" si="23"/>
        <v>0</v>
      </c>
    </row>
    <row r="195" spans="1:6" ht="30" customHeight="1" x14ac:dyDescent="0.25">
      <c r="A195" s="1">
        <v>34</v>
      </c>
      <c r="B195" s="8" t="s">
        <v>22</v>
      </c>
      <c r="C195" s="1" t="s">
        <v>6</v>
      </c>
      <c r="D195" s="2">
        <v>1</v>
      </c>
      <c r="E195" s="20"/>
      <c r="F195" s="18">
        <f t="shared" si="23"/>
        <v>0</v>
      </c>
    </row>
    <row r="196" spans="1:6" ht="30" customHeight="1" x14ac:dyDescent="0.25">
      <c r="A196" s="1">
        <v>35</v>
      </c>
      <c r="B196" s="8" t="s">
        <v>23</v>
      </c>
      <c r="C196" s="1" t="s">
        <v>5</v>
      </c>
      <c r="D196" s="2">
        <v>30</v>
      </c>
      <c r="E196" s="20"/>
      <c r="F196" s="18">
        <f t="shared" si="23"/>
        <v>0</v>
      </c>
    </row>
    <row r="197" spans="1:6" ht="30" customHeight="1" x14ac:dyDescent="0.25">
      <c r="A197" s="1">
        <v>36</v>
      </c>
      <c r="B197" s="8" t="s">
        <v>47</v>
      </c>
      <c r="C197" s="1" t="s">
        <v>5</v>
      </c>
      <c r="D197" s="2">
        <v>10</v>
      </c>
      <c r="E197" s="20"/>
      <c r="F197" s="18">
        <f t="shared" si="23"/>
        <v>0</v>
      </c>
    </row>
    <row r="198" spans="1:6" ht="30" customHeight="1" x14ac:dyDescent="0.25">
      <c r="A198" s="1">
        <v>37</v>
      </c>
      <c r="B198" s="8" t="s">
        <v>24</v>
      </c>
      <c r="C198" s="1" t="s">
        <v>6</v>
      </c>
      <c r="D198" s="2">
        <v>1</v>
      </c>
      <c r="E198" s="20"/>
      <c r="F198" s="18">
        <f t="shared" si="23"/>
        <v>0</v>
      </c>
    </row>
    <row r="199" spans="1:6" ht="30" customHeight="1" x14ac:dyDescent="0.25">
      <c r="A199" s="1">
        <v>38</v>
      </c>
      <c r="B199" s="8" t="s">
        <v>25</v>
      </c>
      <c r="C199" s="1" t="s">
        <v>6</v>
      </c>
      <c r="D199" s="2">
        <v>1</v>
      </c>
      <c r="E199" s="20"/>
      <c r="F199" s="18">
        <f t="shared" si="23"/>
        <v>0</v>
      </c>
    </row>
    <row r="200" spans="1:6" ht="30" customHeight="1" x14ac:dyDescent="0.25">
      <c r="A200" s="1">
        <v>39</v>
      </c>
      <c r="B200" s="8" t="s">
        <v>26</v>
      </c>
      <c r="C200" s="1" t="s">
        <v>14</v>
      </c>
      <c r="D200" s="2">
        <v>1</v>
      </c>
      <c r="E200" s="20"/>
      <c r="F200" s="18">
        <f t="shared" si="23"/>
        <v>0</v>
      </c>
    </row>
    <row r="201" spans="1:6" ht="30" customHeight="1" x14ac:dyDescent="0.25">
      <c r="A201" s="1">
        <v>40</v>
      </c>
      <c r="B201" s="30" t="s">
        <v>67</v>
      </c>
      <c r="C201" s="30"/>
      <c r="D201" s="30"/>
      <c r="E201" s="30"/>
      <c r="F201" s="30"/>
    </row>
    <row r="202" spans="1:6" ht="30" customHeight="1" x14ac:dyDescent="0.25">
      <c r="A202" s="1">
        <v>41</v>
      </c>
      <c r="B202" s="21" t="s">
        <v>82</v>
      </c>
      <c r="C202" s="3" t="s">
        <v>4</v>
      </c>
      <c r="D202" s="2">
        <v>194</v>
      </c>
      <c r="E202" s="20"/>
      <c r="F202" s="18">
        <f>SUM(E202*D202)</f>
        <v>0</v>
      </c>
    </row>
    <row r="203" spans="1:6" ht="30" customHeight="1" x14ac:dyDescent="0.25">
      <c r="A203" s="1">
        <v>42</v>
      </c>
      <c r="B203" s="30" t="s">
        <v>67</v>
      </c>
      <c r="C203" s="30"/>
      <c r="D203" s="30"/>
      <c r="E203" s="30"/>
      <c r="F203" s="30"/>
    </row>
    <row r="204" spans="1:6" ht="30" customHeight="1" x14ac:dyDescent="0.25">
      <c r="A204" s="1">
        <v>43</v>
      </c>
      <c r="B204" s="30" t="s">
        <v>67</v>
      </c>
      <c r="C204" s="30"/>
      <c r="D204" s="30"/>
      <c r="E204" s="30"/>
      <c r="F204" s="30"/>
    </row>
    <row r="205" spans="1:6" ht="30" customHeight="1" x14ac:dyDescent="0.25">
      <c r="A205" s="1">
        <v>44</v>
      </c>
      <c r="B205" s="22" t="s">
        <v>29</v>
      </c>
      <c r="C205" s="14" t="s">
        <v>28</v>
      </c>
      <c r="D205" s="2">
        <v>70</v>
      </c>
      <c r="E205" s="20"/>
      <c r="F205" s="18">
        <f t="shared" ref="F205:F206" si="24">SUM(E205*D205)</f>
        <v>0</v>
      </c>
    </row>
    <row r="206" spans="1:6" ht="30" customHeight="1" x14ac:dyDescent="0.25">
      <c r="A206" s="1">
        <v>45</v>
      </c>
      <c r="B206" s="22" t="s">
        <v>50</v>
      </c>
      <c r="C206" s="14" t="s">
        <v>6</v>
      </c>
      <c r="D206" s="2">
        <v>2</v>
      </c>
      <c r="E206" s="20"/>
      <c r="F206" s="18">
        <f t="shared" si="24"/>
        <v>0</v>
      </c>
    </row>
    <row r="207" spans="1:6" ht="30" customHeight="1" x14ac:dyDescent="0.25">
      <c r="A207" s="1">
        <v>46</v>
      </c>
      <c r="B207" s="30" t="s">
        <v>67</v>
      </c>
      <c r="C207" s="30"/>
      <c r="D207" s="30"/>
      <c r="E207" s="30"/>
      <c r="F207" s="30"/>
    </row>
    <row r="208" spans="1:6" ht="30" customHeight="1" x14ac:dyDescent="0.25">
      <c r="A208" s="1">
        <v>47</v>
      </c>
      <c r="B208" s="30" t="s">
        <v>67</v>
      </c>
      <c r="C208" s="30"/>
      <c r="D208" s="30"/>
      <c r="E208" s="30"/>
      <c r="F208" s="30"/>
    </row>
    <row r="209" spans="1:6" ht="30" customHeight="1" x14ac:dyDescent="0.25">
      <c r="A209" s="1">
        <v>48</v>
      </c>
      <c r="B209" s="30" t="s">
        <v>67</v>
      </c>
      <c r="C209" s="30"/>
      <c r="D209" s="30"/>
      <c r="E209" s="30"/>
      <c r="F209" s="30"/>
    </row>
    <row r="210" spans="1:6" ht="30" customHeight="1" x14ac:dyDescent="0.25">
      <c r="A210" s="1">
        <v>49</v>
      </c>
      <c r="B210" s="30" t="s">
        <v>67</v>
      </c>
      <c r="C210" s="30"/>
      <c r="D210" s="30"/>
      <c r="E210" s="30"/>
      <c r="F210" s="30"/>
    </row>
    <row r="211" spans="1:6" ht="30" customHeight="1" x14ac:dyDescent="0.25">
      <c r="A211" s="1">
        <v>49.01</v>
      </c>
      <c r="B211" s="30" t="s">
        <v>67</v>
      </c>
      <c r="C211" s="30"/>
      <c r="D211" s="30"/>
      <c r="E211" s="30"/>
      <c r="F211" s="30"/>
    </row>
    <row r="212" spans="1:6" ht="30" customHeight="1" x14ac:dyDescent="0.25">
      <c r="A212" s="1">
        <v>50</v>
      </c>
      <c r="B212" s="30" t="s">
        <v>67</v>
      </c>
      <c r="C212" s="30"/>
      <c r="D212" s="30"/>
      <c r="E212" s="30"/>
      <c r="F212" s="30"/>
    </row>
    <row r="213" spans="1:6" ht="30" customHeight="1" x14ac:dyDescent="0.25">
      <c r="A213" s="1">
        <v>51</v>
      </c>
      <c r="B213" s="30" t="s">
        <v>67</v>
      </c>
      <c r="C213" s="30"/>
      <c r="D213" s="30"/>
      <c r="E213" s="30"/>
      <c r="F213" s="30"/>
    </row>
    <row r="214" spans="1:6" ht="30" customHeight="1" x14ac:dyDescent="0.25">
      <c r="A214" s="1">
        <v>52</v>
      </c>
      <c r="B214" s="30" t="s">
        <v>67</v>
      </c>
      <c r="C214" s="30"/>
      <c r="D214" s="30"/>
      <c r="E214" s="30"/>
      <c r="F214" s="30"/>
    </row>
    <row r="215" spans="1:6" ht="30" customHeight="1" x14ac:dyDescent="0.25">
      <c r="A215" s="1">
        <v>53</v>
      </c>
      <c r="B215" s="38" t="s">
        <v>33</v>
      </c>
      <c r="C215" s="38"/>
      <c r="D215" s="38"/>
      <c r="E215" s="38"/>
      <c r="F215" s="38"/>
    </row>
    <row r="216" spans="1:6" ht="30" customHeight="1" x14ac:dyDescent="0.25">
      <c r="A216" s="1">
        <v>53.01</v>
      </c>
      <c r="B216" s="30" t="s">
        <v>67</v>
      </c>
      <c r="C216" s="30"/>
      <c r="D216" s="30"/>
      <c r="E216" s="30"/>
      <c r="F216" s="30"/>
    </row>
    <row r="217" spans="1:6" ht="30" customHeight="1" x14ac:dyDescent="0.25">
      <c r="A217" s="1">
        <v>53.02</v>
      </c>
      <c r="B217" s="30" t="s">
        <v>67</v>
      </c>
      <c r="C217" s="30"/>
      <c r="D217" s="30"/>
      <c r="E217" s="30"/>
      <c r="F217" s="30"/>
    </row>
    <row r="218" spans="1:6" ht="30" customHeight="1" x14ac:dyDescent="0.25">
      <c r="A218" s="1">
        <v>53.03</v>
      </c>
      <c r="B218" s="22" t="s">
        <v>36</v>
      </c>
      <c r="C218" s="1" t="s">
        <v>6</v>
      </c>
      <c r="D218" s="2">
        <v>1</v>
      </c>
      <c r="E218" s="20"/>
      <c r="F218" s="18">
        <f>SUM(E218*D218)</f>
        <v>0</v>
      </c>
    </row>
    <row r="219" spans="1:6" ht="30" customHeight="1" x14ac:dyDescent="0.25">
      <c r="A219" s="1">
        <v>54</v>
      </c>
      <c r="B219" s="38" t="s">
        <v>34</v>
      </c>
      <c r="C219" s="38"/>
      <c r="D219" s="38"/>
      <c r="E219" s="38"/>
      <c r="F219" s="38"/>
    </row>
    <row r="220" spans="1:6" ht="30" customHeight="1" x14ac:dyDescent="0.25">
      <c r="A220" s="1">
        <v>54.01</v>
      </c>
      <c r="B220" s="30" t="s">
        <v>67</v>
      </c>
      <c r="C220" s="30"/>
      <c r="D220" s="30"/>
      <c r="E220" s="30"/>
      <c r="F220" s="30"/>
    </row>
    <row r="221" spans="1:6" ht="30" customHeight="1" x14ac:dyDescent="0.25">
      <c r="A221" s="1">
        <v>54.02</v>
      </c>
      <c r="B221" s="22" t="s">
        <v>57</v>
      </c>
      <c r="C221" s="1" t="s">
        <v>14</v>
      </c>
      <c r="D221" s="2">
        <v>1</v>
      </c>
      <c r="E221" s="20"/>
      <c r="F221" s="18">
        <f t="shared" ref="F221:F222" si="25">SUM(E221*D221)</f>
        <v>0</v>
      </c>
    </row>
    <row r="222" spans="1:6" ht="30" customHeight="1" x14ac:dyDescent="0.25">
      <c r="A222" s="1">
        <v>54.03</v>
      </c>
      <c r="B222" s="22" t="s">
        <v>37</v>
      </c>
      <c r="C222" s="1" t="s">
        <v>14</v>
      </c>
      <c r="D222" s="2">
        <v>1</v>
      </c>
      <c r="E222" s="20"/>
      <c r="F222" s="18">
        <f t="shared" si="25"/>
        <v>0</v>
      </c>
    </row>
    <row r="223" spans="1:6" ht="30" customHeight="1" x14ac:dyDescent="0.25">
      <c r="A223" s="1">
        <v>54.04</v>
      </c>
      <c r="B223" s="30" t="s">
        <v>67</v>
      </c>
      <c r="C223" s="30"/>
      <c r="D223" s="30"/>
      <c r="E223" s="30"/>
      <c r="F223" s="30"/>
    </row>
    <row r="224" spans="1:6" ht="30" customHeight="1" x14ac:dyDescent="0.25">
      <c r="A224" s="1">
        <v>55</v>
      </c>
      <c r="B224" s="22" t="s">
        <v>60</v>
      </c>
      <c r="C224" s="1" t="s">
        <v>14</v>
      </c>
      <c r="D224" s="2">
        <v>1</v>
      </c>
      <c r="E224" s="20"/>
      <c r="F224" s="18">
        <f t="shared" ref="F224:F225" si="26">SUM(E224*D224)</f>
        <v>0</v>
      </c>
    </row>
    <row r="225" spans="1:6" ht="30" customHeight="1" x14ac:dyDescent="0.25">
      <c r="A225" s="1">
        <v>56</v>
      </c>
      <c r="B225" s="22" t="s">
        <v>59</v>
      </c>
      <c r="C225" s="1" t="s">
        <v>14</v>
      </c>
      <c r="D225" s="2">
        <v>1</v>
      </c>
      <c r="E225" s="20"/>
      <c r="F225" s="18">
        <f t="shared" si="26"/>
        <v>0</v>
      </c>
    </row>
    <row r="226" spans="1:6" ht="30" customHeight="1" x14ac:dyDescent="0.25">
      <c r="A226" s="35" t="s">
        <v>124</v>
      </c>
      <c r="B226" s="35"/>
      <c r="C226" s="35"/>
      <c r="D226" s="35"/>
      <c r="E226" s="35"/>
      <c r="F226" s="19">
        <f>SUM(F157:F168,F170:F175,F177:F184,F186:F189,F191:F200,F202,F205:F206,F218,F221:F222,F224:F225)</f>
        <v>0</v>
      </c>
    </row>
    <row r="227" spans="1:6" ht="30" customHeight="1" x14ac:dyDescent="0.25">
      <c r="A227" s="1">
        <v>57</v>
      </c>
      <c r="B227" s="46" t="s">
        <v>40</v>
      </c>
      <c r="C227" s="46"/>
      <c r="D227" s="46"/>
      <c r="E227" s="46"/>
      <c r="F227" s="20"/>
    </row>
    <row r="228" spans="1:6" ht="30" customHeight="1" x14ac:dyDescent="0.25">
      <c r="A228" s="36" t="s">
        <v>125</v>
      </c>
      <c r="B228" s="36"/>
      <c r="C228" s="36"/>
      <c r="D228" s="36"/>
      <c r="E228" s="36"/>
      <c r="F228" s="19">
        <f>SUM(F226,F227)</f>
        <v>0</v>
      </c>
    </row>
    <row r="229" spans="1:6" ht="30" customHeight="1" x14ac:dyDescent="0.25">
      <c r="A229" s="45"/>
      <c r="B229" s="45"/>
      <c r="C229" s="45"/>
      <c r="D229" s="45"/>
      <c r="E229" s="45"/>
      <c r="F229" s="45"/>
    </row>
    <row r="230" spans="1:6" ht="30" customHeight="1" x14ac:dyDescent="0.25">
      <c r="A230" s="42" t="s">
        <v>117</v>
      </c>
      <c r="B230" s="43"/>
      <c r="C230" s="43"/>
      <c r="D230" s="43"/>
      <c r="E230" s="43"/>
      <c r="F230" s="44"/>
    </row>
    <row r="231" spans="1:6" ht="30" customHeight="1" x14ac:dyDescent="0.25">
      <c r="A231" s="9" t="s">
        <v>0</v>
      </c>
      <c r="B231" s="9" t="s">
        <v>1</v>
      </c>
      <c r="C231" s="9" t="s">
        <v>63</v>
      </c>
      <c r="D231" s="10" t="s">
        <v>2</v>
      </c>
      <c r="E231" s="17" t="s">
        <v>41</v>
      </c>
      <c r="F231" s="17" t="s">
        <v>35</v>
      </c>
    </row>
    <row r="232" spans="1:6" ht="30" customHeight="1" x14ac:dyDescent="0.25">
      <c r="A232" s="1">
        <v>1</v>
      </c>
      <c r="B232" s="8" t="s">
        <v>3</v>
      </c>
      <c r="C232" s="1" t="s">
        <v>4</v>
      </c>
      <c r="D232" s="2">
        <v>415</v>
      </c>
      <c r="E232" s="20"/>
      <c r="F232" s="18">
        <f>SUM(E232*D232)</f>
        <v>0</v>
      </c>
    </row>
    <row r="233" spans="1:6" ht="30" customHeight="1" x14ac:dyDescent="0.25">
      <c r="A233" s="1">
        <v>2</v>
      </c>
      <c r="B233" s="21" t="s">
        <v>95</v>
      </c>
      <c r="C233" s="3" t="s">
        <v>5</v>
      </c>
      <c r="D233" s="26">
        <v>52</v>
      </c>
      <c r="E233" s="20"/>
      <c r="F233" s="18">
        <f t="shared" ref="F233:F237" si="27">SUM(E233*D233)</f>
        <v>0</v>
      </c>
    </row>
    <row r="234" spans="1:6" ht="30" customHeight="1" x14ac:dyDescent="0.25">
      <c r="A234" s="1">
        <v>3</v>
      </c>
      <c r="B234" s="21" t="s">
        <v>65</v>
      </c>
      <c r="C234" s="3" t="s">
        <v>6</v>
      </c>
      <c r="D234" s="2">
        <v>2</v>
      </c>
      <c r="E234" s="20"/>
      <c r="F234" s="18">
        <f t="shared" si="27"/>
        <v>0</v>
      </c>
    </row>
    <row r="235" spans="1:6" ht="30" customHeight="1" x14ac:dyDescent="0.25">
      <c r="A235" s="1">
        <v>4</v>
      </c>
      <c r="B235" s="21" t="s">
        <v>7</v>
      </c>
      <c r="C235" s="3" t="s">
        <v>6</v>
      </c>
      <c r="D235" s="2">
        <v>2</v>
      </c>
      <c r="E235" s="20"/>
      <c r="F235" s="18">
        <f t="shared" si="27"/>
        <v>0</v>
      </c>
    </row>
    <row r="236" spans="1:6" ht="30" customHeight="1" x14ac:dyDescent="0.25">
      <c r="A236" s="1">
        <v>5</v>
      </c>
      <c r="B236" s="21" t="s">
        <v>89</v>
      </c>
      <c r="C236" s="3" t="s">
        <v>6</v>
      </c>
      <c r="D236" s="2">
        <v>3</v>
      </c>
      <c r="E236" s="20"/>
      <c r="F236" s="18">
        <f t="shared" si="27"/>
        <v>0</v>
      </c>
    </row>
    <row r="237" spans="1:6" ht="30" customHeight="1" x14ac:dyDescent="0.25">
      <c r="A237" s="1">
        <v>6</v>
      </c>
      <c r="B237" s="21" t="s">
        <v>42</v>
      </c>
      <c r="C237" s="3" t="s">
        <v>5</v>
      </c>
      <c r="D237" s="2">
        <v>19</v>
      </c>
      <c r="E237" s="20"/>
      <c r="F237" s="18">
        <f t="shared" si="27"/>
        <v>0</v>
      </c>
    </row>
    <row r="238" spans="1:6" ht="30" customHeight="1" x14ac:dyDescent="0.25">
      <c r="A238" s="1">
        <v>7</v>
      </c>
      <c r="B238" s="47" t="s">
        <v>67</v>
      </c>
      <c r="C238" s="48"/>
      <c r="D238" s="48"/>
      <c r="E238" s="48"/>
      <c r="F238" s="49"/>
    </row>
    <row r="239" spans="1:6" ht="30" customHeight="1" x14ac:dyDescent="0.25">
      <c r="A239" s="1">
        <v>8</v>
      </c>
      <c r="B239" s="21" t="s">
        <v>69</v>
      </c>
      <c r="C239" s="3" t="s">
        <v>6</v>
      </c>
      <c r="D239" s="2">
        <v>1</v>
      </c>
      <c r="E239" s="20"/>
      <c r="F239" s="18">
        <f t="shared" ref="F239:F250" si="28">SUM(E239*D239)</f>
        <v>0</v>
      </c>
    </row>
    <row r="240" spans="1:6" ht="30" customHeight="1" x14ac:dyDescent="0.25">
      <c r="A240" s="1">
        <v>9</v>
      </c>
      <c r="B240" s="21" t="s">
        <v>70</v>
      </c>
      <c r="C240" s="3" t="s">
        <v>6</v>
      </c>
      <c r="D240" s="2">
        <v>1</v>
      </c>
      <c r="E240" s="20"/>
      <c r="F240" s="18">
        <f t="shared" si="28"/>
        <v>0</v>
      </c>
    </row>
    <row r="241" spans="1:6" ht="30" customHeight="1" x14ac:dyDescent="0.25">
      <c r="A241" s="1">
        <v>10</v>
      </c>
      <c r="B241" s="21" t="s">
        <v>96</v>
      </c>
      <c r="C241" s="3" t="s">
        <v>6</v>
      </c>
      <c r="D241" s="2">
        <v>1</v>
      </c>
      <c r="E241" s="20"/>
      <c r="F241" s="18">
        <f t="shared" si="28"/>
        <v>0</v>
      </c>
    </row>
    <row r="242" spans="1:6" ht="30" customHeight="1" x14ac:dyDescent="0.25">
      <c r="A242" s="1">
        <v>11</v>
      </c>
      <c r="B242" s="21" t="s">
        <v>71</v>
      </c>
      <c r="C242" s="3" t="s">
        <v>5</v>
      </c>
      <c r="D242" s="2">
        <v>38</v>
      </c>
      <c r="E242" s="20"/>
      <c r="F242" s="18">
        <f t="shared" si="28"/>
        <v>0</v>
      </c>
    </row>
    <row r="243" spans="1:6" ht="30" customHeight="1" x14ac:dyDescent="0.25">
      <c r="A243" s="1">
        <v>12</v>
      </c>
      <c r="B243" s="8" t="s">
        <v>10</v>
      </c>
      <c r="C243" s="1" t="s">
        <v>4</v>
      </c>
      <c r="D243" s="2">
        <v>415</v>
      </c>
      <c r="E243" s="20"/>
      <c r="F243" s="18">
        <f t="shared" si="28"/>
        <v>0</v>
      </c>
    </row>
    <row r="244" spans="1:6" ht="30" customHeight="1" x14ac:dyDescent="0.25">
      <c r="A244" s="1">
        <v>13</v>
      </c>
      <c r="B244" s="12" t="s">
        <v>43</v>
      </c>
      <c r="C244" s="3" t="s">
        <v>4</v>
      </c>
      <c r="D244" s="2">
        <v>415</v>
      </c>
      <c r="E244" s="20"/>
      <c r="F244" s="18">
        <f t="shared" si="28"/>
        <v>0</v>
      </c>
    </row>
    <row r="245" spans="1:6" ht="30" customHeight="1" x14ac:dyDescent="0.25">
      <c r="A245" s="1">
        <v>14</v>
      </c>
      <c r="B245" s="21" t="s">
        <v>44</v>
      </c>
      <c r="C245" s="3" t="s">
        <v>6</v>
      </c>
      <c r="D245" s="2">
        <v>1</v>
      </c>
      <c r="E245" s="20"/>
      <c r="F245" s="18">
        <f t="shared" si="28"/>
        <v>0</v>
      </c>
    </row>
    <row r="246" spans="1:6" ht="30" customHeight="1" x14ac:dyDescent="0.25">
      <c r="A246" s="1">
        <v>15</v>
      </c>
      <c r="B246" s="21" t="s">
        <v>97</v>
      </c>
      <c r="C246" s="3" t="s">
        <v>6</v>
      </c>
      <c r="D246" s="2">
        <v>3</v>
      </c>
      <c r="E246" s="20"/>
      <c r="F246" s="18">
        <f t="shared" si="28"/>
        <v>0</v>
      </c>
    </row>
    <row r="247" spans="1:6" ht="30" customHeight="1" x14ac:dyDescent="0.25">
      <c r="A247" s="1">
        <v>16</v>
      </c>
      <c r="B247" s="21" t="s">
        <v>98</v>
      </c>
      <c r="C247" s="3" t="s">
        <v>6</v>
      </c>
      <c r="D247" s="2">
        <v>2</v>
      </c>
      <c r="E247" s="20"/>
      <c r="F247" s="18">
        <f t="shared" si="28"/>
        <v>0</v>
      </c>
    </row>
    <row r="248" spans="1:6" ht="30" customHeight="1" x14ac:dyDescent="0.25">
      <c r="A248" s="1">
        <v>17</v>
      </c>
      <c r="B248" s="21" t="s">
        <v>99</v>
      </c>
      <c r="C248" s="3" t="s">
        <v>6</v>
      </c>
      <c r="D248" s="2">
        <v>1</v>
      </c>
      <c r="E248" s="20"/>
      <c r="F248" s="18">
        <f t="shared" si="28"/>
        <v>0</v>
      </c>
    </row>
    <row r="249" spans="1:6" ht="30" customHeight="1" x14ac:dyDescent="0.25">
      <c r="A249" s="1">
        <v>18</v>
      </c>
      <c r="B249" s="24" t="s">
        <v>100</v>
      </c>
      <c r="C249" s="3" t="s">
        <v>5</v>
      </c>
      <c r="D249" s="2">
        <v>5</v>
      </c>
      <c r="E249" s="20"/>
      <c r="F249" s="18">
        <f t="shared" si="28"/>
        <v>0</v>
      </c>
    </row>
    <row r="250" spans="1:6" ht="30" customHeight="1" x14ac:dyDescent="0.25">
      <c r="A250" s="1">
        <v>19</v>
      </c>
      <c r="B250" s="21" t="s">
        <v>111</v>
      </c>
      <c r="C250" s="3" t="s">
        <v>5</v>
      </c>
      <c r="D250" s="3">
        <v>10</v>
      </c>
      <c r="E250" s="20"/>
      <c r="F250" s="18">
        <f t="shared" si="28"/>
        <v>0</v>
      </c>
    </row>
    <row r="251" spans="1:6" ht="30" customHeight="1" x14ac:dyDescent="0.25">
      <c r="A251" s="1">
        <v>20</v>
      </c>
      <c r="B251" s="31" t="s">
        <v>11</v>
      </c>
      <c r="C251" s="31"/>
      <c r="D251" s="31"/>
      <c r="E251" s="31"/>
      <c r="F251" s="31"/>
    </row>
    <row r="252" spans="1:6" ht="30" customHeight="1" x14ac:dyDescent="0.25">
      <c r="A252" s="1">
        <v>20.010000000000002</v>
      </c>
      <c r="B252" s="24" t="s">
        <v>102</v>
      </c>
      <c r="C252" s="3" t="s">
        <v>6</v>
      </c>
      <c r="D252" s="2">
        <v>2</v>
      </c>
      <c r="E252" s="20"/>
      <c r="F252" s="18">
        <f t="shared" ref="F252:F254" si="29">SUM(E252*D252)</f>
        <v>0</v>
      </c>
    </row>
    <row r="253" spans="1:6" ht="30" customHeight="1" x14ac:dyDescent="0.25">
      <c r="A253" s="1">
        <v>20.02</v>
      </c>
      <c r="B253" s="24" t="s">
        <v>103</v>
      </c>
      <c r="C253" s="3" t="s">
        <v>6</v>
      </c>
      <c r="D253" s="2">
        <v>1</v>
      </c>
      <c r="E253" s="20"/>
      <c r="F253" s="18">
        <f t="shared" si="29"/>
        <v>0</v>
      </c>
    </row>
    <row r="254" spans="1:6" ht="30" customHeight="1" x14ac:dyDescent="0.25">
      <c r="A254" s="1">
        <v>20.03</v>
      </c>
      <c r="B254" s="24" t="s">
        <v>104</v>
      </c>
      <c r="C254" s="3" t="s">
        <v>6</v>
      </c>
      <c r="D254" s="2">
        <v>1</v>
      </c>
      <c r="E254" s="20"/>
      <c r="F254" s="18">
        <f t="shared" si="29"/>
        <v>0</v>
      </c>
    </row>
    <row r="255" spans="1:6" ht="30" customHeight="1" x14ac:dyDescent="0.25">
      <c r="A255" s="1">
        <v>20.04</v>
      </c>
      <c r="B255" s="31" t="s">
        <v>67</v>
      </c>
      <c r="C255" s="31"/>
      <c r="D255" s="31"/>
      <c r="E255" s="31"/>
      <c r="F255" s="31"/>
    </row>
    <row r="256" spans="1:6" ht="30" customHeight="1" x14ac:dyDescent="0.25">
      <c r="A256" s="1">
        <v>20.05</v>
      </c>
      <c r="B256" s="31" t="s">
        <v>67</v>
      </c>
      <c r="C256" s="31"/>
      <c r="D256" s="31"/>
      <c r="E256" s="31"/>
      <c r="F256" s="31"/>
    </row>
    <row r="257" spans="1:6" ht="30" customHeight="1" x14ac:dyDescent="0.25">
      <c r="A257" s="1">
        <v>21</v>
      </c>
      <c r="B257" s="21" t="s">
        <v>105</v>
      </c>
      <c r="C257" s="3" t="s">
        <v>6</v>
      </c>
      <c r="D257" s="2">
        <v>1</v>
      </c>
      <c r="E257" s="20"/>
      <c r="F257" s="18">
        <f t="shared" ref="F257:F258" si="30">SUM(E257*D257)</f>
        <v>0</v>
      </c>
    </row>
    <row r="258" spans="1:6" ht="30" customHeight="1" x14ac:dyDescent="0.25">
      <c r="A258" s="1">
        <v>22</v>
      </c>
      <c r="B258" s="21" t="s">
        <v>12</v>
      </c>
      <c r="C258" s="3" t="s">
        <v>6</v>
      </c>
      <c r="D258" s="2">
        <v>2</v>
      </c>
      <c r="E258" s="20"/>
      <c r="F258" s="18">
        <f t="shared" si="30"/>
        <v>0</v>
      </c>
    </row>
    <row r="259" spans="1:6" ht="30" customHeight="1" x14ac:dyDescent="0.25">
      <c r="A259" s="1">
        <v>23</v>
      </c>
      <c r="B259" s="47" t="s">
        <v>67</v>
      </c>
      <c r="C259" s="48"/>
      <c r="D259" s="48"/>
      <c r="E259" s="48"/>
      <c r="F259" s="49"/>
    </row>
    <row r="260" spans="1:6" ht="30" customHeight="1" x14ac:dyDescent="0.25">
      <c r="A260" s="1">
        <v>24</v>
      </c>
      <c r="B260" s="12" t="s">
        <v>45</v>
      </c>
      <c r="C260" s="5" t="s">
        <v>14</v>
      </c>
      <c r="D260" s="2">
        <v>1</v>
      </c>
      <c r="E260" s="20"/>
      <c r="F260" s="18">
        <f t="shared" ref="F260:F263" si="31">SUM(E260*D260)</f>
        <v>0</v>
      </c>
    </row>
    <row r="261" spans="1:6" ht="30" customHeight="1" x14ac:dyDescent="0.25">
      <c r="A261" s="1">
        <v>25</v>
      </c>
      <c r="B261" s="21" t="s">
        <v>15</v>
      </c>
      <c r="C261" s="5" t="s">
        <v>14</v>
      </c>
      <c r="D261" s="2">
        <v>1</v>
      </c>
      <c r="E261" s="20"/>
      <c r="F261" s="18">
        <f t="shared" si="31"/>
        <v>0</v>
      </c>
    </row>
    <row r="262" spans="1:6" ht="30" customHeight="1" x14ac:dyDescent="0.25">
      <c r="A262" s="1">
        <v>26</v>
      </c>
      <c r="B262" s="21" t="s">
        <v>112</v>
      </c>
      <c r="C262" s="3" t="s">
        <v>6</v>
      </c>
      <c r="D262" s="2">
        <v>1</v>
      </c>
      <c r="E262" s="20"/>
      <c r="F262" s="18">
        <f t="shared" si="31"/>
        <v>0</v>
      </c>
    </row>
    <row r="263" spans="1:6" ht="30" customHeight="1" x14ac:dyDescent="0.25">
      <c r="A263" s="1">
        <v>27</v>
      </c>
      <c r="B263" s="21" t="s">
        <v>16</v>
      </c>
      <c r="C263" s="3" t="s">
        <v>14</v>
      </c>
      <c r="D263" s="2">
        <v>1</v>
      </c>
      <c r="E263" s="20"/>
      <c r="F263" s="18">
        <f t="shared" si="31"/>
        <v>0</v>
      </c>
    </row>
    <row r="264" spans="1:6" ht="30" customHeight="1" x14ac:dyDescent="0.25">
      <c r="A264" s="1">
        <v>28</v>
      </c>
      <c r="B264" s="47" t="s">
        <v>67</v>
      </c>
      <c r="C264" s="48"/>
      <c r="D264" s="48"/>
      <c r="E264" s="48"/>
      <c r="F264" s="49"/>
    </row>
    <row r="265" spans="1:6" ht="30" customHeight="1" x14ac:dyDescent="0.25">
      <c r="A265" s="1">
        <v>29</v>
      </c>
      <c r="B265" s="12" t="s">
        <v>17</v>
      </c>
      <c r="C265" s="3" t="s">
        <v>6</v>
      </c>
      <c r="D265" s="13">
        <v>1</v>
      </c>
      <c r="E265" s="20"/>
      <c r="F265" s="18">
        <f t="shared" ref="F265:F271" si="32">SUM(E265*D265)</f>
        <v>0</v>
      </c>
    </row>
    <row r="266" spans="1:6" ht="30" customHeight="1" x14ac:dyDescent="0.25">
      <c r="A266" s="1">
        <v>30</v>
      </c>
      <c r="B266" s="8" t="s">
        <v>18</v>
      </c>
      <c r="C266" s="1" t="s">
        <v>6</v>
      </c>
      <c r="D266" s="2">
        <v>1</v>
      </c>
      <c r="E266" s="20"/>
      <c r="F266" s="18">
        <f t="shared" si="32"/>
        <v>0</v>
      </c>
    </row>
    <row r="267" spans="1:6" ht="30" customHeight="1" x14ac:dyDescent="0.25">
      <c r="A267" s="1">
        <v>31</v>
      </c>
      <c r="B267" s="8" t="s">
        <v>19</v>
      </c>
      <c r="C267" s="1" t="s">
        <v>6</v>
      </c>
      <c r="D267" s="2">
        <v>1</v>
      </c>
      <c r="E267" s="20"/>
      <c r="F267" s="18">
        <f t="shared" si="32"/>
        <v>0</v>
      </c>
    </row>
    <row r="268" spans="1:6" ht="30" customHeight="1" x14ac:dyDescent="0.25">
      <c r="A268" s="1">
        <v>32</v>
      </c>
      <c r="B268" s="8" t="s">
        <v>20</v>
      </c>
      <c r="C268" s="1" t="s">
        <v>6</v>
      </c>
      <c r="D268" s="2">
        <v>1</v>
      </c>
      <c r="E268" s="20"/>
      <c r="F268" s="18">
        <f t="shared" si="32"/>
        <v>0</v>
      </c>
    </row>
    <row r="269" spans="1:6" ht="30" customHeight="1" x14ac:dyDescent="0.25">
      <c r="A269" s="1">
        <v>33</v>
      </c>
      <c r="B269" s="8" t="s">
        <v>21</v>
      </c>
      <c r="C269" s="1" t="s">
        <v>6</v>
      </c>
      <c r="D269" s="2">
        <v>1</v>
      </c>
      <c r="E269" s="20"/>
      <c r="F269" s="18">
        <f t="shared" si="32"/>
        <v>0</v>
      </c>
    </row>
    <row r="270" spans="1:6" ht="30" customHeight="1" x14ac:dyDescent="0.25">
      <c r="A270" s="1">
        <v>34</v>
      </c>
      <c r="B270" s="8" t="s">
        <v>22</v>
      </c>
      <c r="C270" s="1" t="s">
        <v>6</v>
      </c>
      <c r="D270" s="2">
        <v>1</v>
      </c>
      <c r="E270" s="20"/>
      <c r="F270" s="18">
        <f t="shared" si="32"/>
        <v>0</v>
      </c>
    </row>
    <row r="271" spans="1:6" ht="30" customHeight="1" x14ac:dyDescent="0.25">
      <c r="A271" s="1">
        <v>35</v>
      </c>
      <c r="B271" s="8" t="s">
        <v>23</v>
      </c>
      <c r="C271" s="1" t="s">
        <v>5</v>
      </c>
      <c r="D271" s="2">
        <v>30</v>
      </c>
      <c r="E271" s="20"/>
      <c r="F271" s="18">
        <f t="shared" si="32"/>
        <v>0</v>
      </c>
    </row>
    <row r="272" spans="1:6" ht="30" customHeight="1" x14ac:dyDescent="0.25">
      <c r="A272" s="1">
        <v>36</v>
      </c>
      <c r="B272" s="53" t="s">
        <v>67</v>
      </c>
      <c r="C272" s="54"/>
      <c r="D272" s="54"/>
      <c r="E272" s="54"/>
      <c r="F272" s="55"/>
    </row>
    <row r="273" spans="1:6" ht="30" customHeight="1" x14ac:dyDescent="0.25">
      <c r="A273" s="1">
        <v>37</v>
      </c>
      <c r="B273" s="8" t="s">
        <v>24</v>
      </c>
      <c r="C273" s="1" t="s">
        <v>6</v>
      </c>
      <c r="D273" s="2">
        <v>1</v>
      </c>
      <c r="E273" s="20"/>
      <c r="F273" s="18">
        <f t="shared" ref="F273:F277" si="33">SUM(E273*D273)</f>
        <v>0</v>
      </c>
    </row>
    <row r="274" spans="1:6" ht="30" customHeight="1" x14ac:dyDescent="0.25">
      <c r="A274" s="1">
        <v>38</v>
      </c>
      <c r="B274" s="8" t="s">
        <v>25</v>
      </c>
      <c r="C274" s="1" t="s">
        <v>6</v>
      </c>
      <c r="D274" s="2">
        <v>1</v>
      </c>
      <c r="E274" s="20"/>
      <c r="F274" s="18">
        <f t="shared" si="33"/>
        <v>0</v>
      </c>
    </row>
    <row r="275" spans="1:6" ht="30" customHeight="1" x14ac:dyDescent="0.25">
      <c r="A275" s="1">
        <v>39</v>
      </c>
      <c r="B275" s="8" t="s">
        <v>26</v>
      </c>
      <c r="C275" s="6" t="s">
        <v>14</v>
      </c>
      <c r="D275" s="2">
        <v>1</v>
      </c>
      <c r="E275" s="20"/>
      <c r="F275" s="18">
        <f t="shared" si="33"/>
        <v>0</v>
      </c>
    </row>
    <row r="276" spans="1:6" ht="30" customHeight="1" x14ac:dyDescent="0.25">
      <c r="A276" s="1">
        <v>40</v>
      </c>
      <c r="B276" s="12" t="s">
        <v>48</v>
      </c>
      <c r="C276" s="5" t="s">
        <v>28</v>
      </c>
      <c r="D276" s="2">
        <v>30</v>
      </c>
      <c r="E276" s="20"/>
      <c r="F276" s="18">
        <f t="shared" si="33"/>
        <v>0</v>
      </c>
    </row>
    <row r="277" spans="1:6" ht="30" customHeight="1" x14ac:dyDescent="0.25">
      <c r="A277" s="1">
        <v>41</v>
      </c>
      <c r="B277" s="21" t="s">
        <v>82</v>
      </c>
      <c r="C277" s="5" t="s">
        <v>4</v>
      </c>
      <c r="D277" s="2">
        <v>208</v>
      </c>
      <c r="E277" s="20"/>
      <c r="F277" s="18">
        <f t="shared" si="33"/>
        <v>0</v>
      </c>
    </row>
    <row r="278" spans="1:6" ht="30" customHeight="1" x14ac:dyDescent="0.25">
      <c r="A278" s="1">
        <v>42</v>
      </c>
      <c r="B278" s="47" t="s">
        <v>67</v>
      </c>
      <c r="C278" s="48"/>
      <c r="D278" s="48"/>
      <c r="E278" s="48"/>
      <c r="F278" s="49"/>
    </row>
    <row r="279" spans="1:6" ht="30" customHeight="1" x14ac:dyDescent="0.25">
      <c r="A279" s="1">
        <v>43</v>
      </c>
      <c r="B279" s="47" t="s">
        <v>67</v>
      </c>
      <c r="C279" s="48"/>
      <c r="D279" s="48"/>
      <c r="E279" s="48"/>
      <c r="F279" s="49"/>
    </row>
    <row r="280" spans="1:6" ht="30" customHeight="1" x14ac:dyDescent="0.25">
      <c r="A280" s="1">
        <v>44</v>
      </c>
      <c r="B280" s="22" t="s">
        <v>29</v>
      </c>
      <c r="C280" s="14" t="s">
        <v>28</v>
      </c>
      <c r="D280" s="2">
        <v>10</v>
      </c>
      <c r="E280" s="20"/>
      <c r="F280" s="18">
        <f>SUM(E280*D280)</f>
        <v>0</v>
      </c>
    </row>
    <row r="281" spans="1:6" ht="30" customHeight="1" x14ac:dyDescent="0.25">
      <c r="A281" s="1">
        <v>45</v>
      </c>
      <c r="B281" s="50" t="s">
        <v>67</v>
      </c>
      <c r="C281" s="51"/>
      <c r="D281" s="51"/>
      <c r="E281" s="51"/>
      <c r="F281" s="52"/>
    </row>
    <row r="282" spans="1:6" ht="30" customHeight="1" x14ac:dyDescent="0.25">
      <c r="A282" s="1">
        <v>46</v>
      </c>
      <c r="B282" s="12" t="s">
        <v>51</v>
      </c>
      <c r="C282" s="14" t="s">
        <v>58</v>
      </c>
      <c r="D282" s="2">
        <v>5</v>
      </c>
      <c r="E282" s="20"/>
      <c r="F282" s="18">
        <f t="shared" ref="F282:F283" si="34">SUM(E282*D282)</f>
        <v>0</v>
      </c>
    </row>
    <row r="283" spans="1:6" ht="30" customHeight="1" x14ac:dyDescent="0.25">
      <c r="A283" s="1">
        <v>47</v>
      </c>
      <c r="B283" s="12" t="s">
        <v>52</v>
      </c>
      <c r="C283" s="16" t="s">
        <v>5</v>
      </c>
      <c r="D283" s="7">
        <v>7</v>
      </c>
      <c r="E283" s="20"/>
      <c r="F283" s="18">
        <f t="shared" si="34"/>
        <v>0</v>
      </c>
    </row>
    <row r="284" spans="1:6" ht="30" customHeight="1" x14ac:dyDescent="0.25">
      <c r="A284" s="1">
        <v>48</v>
      </c>
      <c r="B284" s="47" t="s">
        <v>67</v>
      </c>
      <c r="C284" s="48"/>
      <c r="D284" s="48"/>
      <c r="E284" s="48"/>
      <c r="F284" s="49"/>
    </row>
    <row r="285" spans="1:6" ht="30" customHeight="1" x14ac:dyDescent="0.25">
      <c r="A285" s="1">
        <v>49</v>
      </c>
      <c r="B285" s="12" t="s">
        <v>54</v>
      </c>
      <c r="C285" s="6" t="s">
        <v>8</v>
      </c>
      <c r="D285" s="2">
        <v>71</v>
      </c>
      <c r="E285" s="20"/>
      <c r="F285" s="18">
        <f t="shared" ref="F285:F286" si="35">SUM(E285*D285)</f>
        <v>0</v>
      </c>
    </row>
    <row r="286" spans="1:6" ht="30" customHeight="1" x14ac:dyDescent="0.25">
      <c r="A286" s="1">
        <v>49.01</v>
      </c>
      <c r="B286" s="12" t="s">
        <v>88</v>
      </c>
      <c r="C286" s="6" t="s">
        <v>6</v>
      </c>
      <c r="D286" s="2">
        <v>5</v>
      </c>
      <c r="E286" s="20"/>
      <c r="F286" s="18">
        <f t="shared" si="35"/>
        <v>0</v>
      </c>
    </row>
    <row r="287" spans="1:6" ht="30" customHeight="1" x14ac:dyDescent="0.25">
      <c r="A287" s="1">
        <v>50</v>
      </c>
      <c r="B287" s="47" t="s">
        <v>67</v>
      </c>
      <c r="C287" s="48"/>
      <c r="D287" s="48"/>
      <c r="E287" s="48"/>
      <c r="F287" s="49"/>
    </row>
    <row r="288" spans="1:6" ht="30" customHeight="1" x14ac:dyDescent="0.25">
      <c r="A288" s="1">
        <v>51</v>
      </c>
      <c r="B288" s="47" t="s">
        <v>67</v>
      </c>
      <c r="C288" s="48"/>
      <c r="D288" s="48"/>
      <c r="E288" s="48"/>
      <c r="F288" s="49"/>
    </row>
    <row r="289" spans="1:6" ht="30" customHeight="1" x14ac:dyDescent="0.25">
      <c r="A289" s="1">
        <v>52</v>
      </c>
      <c r="B289" s="47" t="s">
        <v>67</v>
      </c>
      <c r="C289" s="48"/>
      <c r="D289" s="48"/>
      <c r="E289" s="48"/>
      <c r="F289" s="49"/>
    </row>
    <row r="290" spans="1:6" ht="30" customHeight="1" x14ac:dyDescent="0.25">
      <c r="A290" s="1">
        <v>53</v>
      </c>
      <c r="B290" s="50" t="s">
        <v>67</v>
      </c>
      <c r="C290" s="51"/>
      <c r="D290" s="51"/>
      <c r="E290" s="51"/>
      <c r="F290" s="52"/>
    </row>
    <row r="291" spans="1:6" ht="30" customHeight="1" x14ac:dyDescent="0.25">
      <c r="A291" s="1">
        <v>53.01</v>
      </c>
      <c r="B291" s="47" t="s">
        <v>67</v>
      </c>
      <c r="C291" s="48"/>
      <c r="D291" s="48"/>
      <c r="E291" s="48"/>
      <c r="F291" s="49"/>
    </row>
    <row r="292" spans="1:6" ht="30" customHeight="1" x14ac:dyDescent="0.25">
      <c r="A292" s="1">
        <v>53.02</v>
      </c>
      <c r="B292" s="47" t="s">
        <v>67</v>
      </c>
      <c r="C292" s="48"/>
      <c r="D292" s="48"/>
      <c r="E292" s="48"/>
      <c r="F292" s="49"/>
    </row>
    <row r="293" spans="1:6" ht="30" customHeight="1" x14ac:dyDescent="0.25">
      <c r="A293" s="1">
        <v>53.03</v>
      </c>
      <c r="B293" s="50" t="s">
        <v>67</v>
      </c>
      <c r="C293" s="51"/>
      <c r="D293" s="51"/>
      <c r="E293" s="51"/>
      <c r="F293" s="52"/>
    </row>
    <row r="294" spans="1:6" ht="30" customHeight="1" x14ac:dyDescent="0.25">
      <c r="A294" s="1">
        <v>54</v>
      </c>
      <c r="B294" s="50" t="s">
        <v>67</v>
      </c>
      <c r="C294" s="51"/>
      <c r="D294" s="51"/>
      <c r="E294" s="51"/>
      <c r="F294" s="52"/>
    </row>
    <row r="295" spans="1:6" ht="30" customHeight="1" x14ac:dyDescent="0.25">
      <c r="A295" s="1">
        <v>54.01</v>
      </c>
      <c r="B295" s="47" t="s">
        <v>67</v>
      </c>
      <c r="C295" s="48"/>
      <c r="D295" s="48"/>
      <c r="E295" s="48"/>
      <c r="F295" s="49"/>
    </row>
    <row r="296" spans="1:6" ht="30" customHeight="1" x14ac:dyDescent="0.25">
      <c r="A296" s="1">
        <v>54.02</v>
      </c>
      <c r="B296" s="50" t="s">
        <v>67</v>
      </c>
      <c r="C296" s="51"/>
      <c r="D296" s="51"/>
      <c r="E296" s="51"/>
      <c r="F296" s="52"/>
    </row>
    <row r="297" spans="1:6" ht="30" customHeight="1" x14ac:dyDescent="0.25">
      <c r="A297" s="1">
        <v>54.03</v>
      </c>
      <c r="B297" s="50" t="s">
        <v>67</v>
      </c>
      <c r="C297" s="51"/>
      <c r="D297" s="51"/>
      <c r="E297" s="51"/>
      <c r="F297" s="52"/>
    </row>
    <row r="298" spans="1:6" ht="30" customHeight="1" x14ac:dyDescent="0.25">
      <c r="A298" s="1">
        <v>54.04</v>
      </c>
      <c r="B298" s="47" t="s">
        <v>67</v>
      </c>
      <c r="C298" s="48"/>
      <c r="D298" s="48"/>
      <c r="E298" s="48"/>
      <c r="F298" s="49"/>
    </row>
    <row r="299" spans="1:6" ht="30" customHeight="1" x14ac:dyDescent="0.25">
      <c r="A299" s="1">
        <v>55</v>
      </c>
      <c r="B299" s="22" t="s">
        <v>60</v>
      </c>
      <c r="C299" s="1" t="s">
        <v>14</v>
      </c>
      <c r="D299" s="2">
        <v>1</v>
      </c>
      <c r="E299" s="20"/>
      <c r="F299" s="18">
        <f t="shared" ref="F299:F300" si="36">SUM(E299*D299)</f>
        <v>0</v>
      </c>
    </row>
    <row r="300" spans="1:6" ht="30" customHeight="1" x14ac:dyDescent="0.25">
      <c r="A300" s="1">
        <v>56</v>
      </c>
      <c r="B300" s="22" t="s">
        <v>59</v>
      </c>
      <c r="C300" s="1" t="s">
        <v>14</v>
      </c>
      <c r="D300" s="2">
        <v>1</v>
      </c>
      <c r="E300" s="20"/>
      <c r="F300" s="18">
        <f t="shared" si="36"/>
        <v>0</v>
      </c>
    </row>
    <row r="301" spans="1:6" ht="30" customHeight="1" x14ac:dyDescent="0.25">
      <c r="A301" s="35" t="s">
        <v>126</v>
      </c>
      <c r="B301" s="35"/>
      <c r="C301" s="35"/>
      <c r="D301" s="35"/>
      <c r="E301" s="35"/>
      <c r="F301" s="19">
        <f>SUM(F232:F237,F239:F250,F252:F254,F257:F258,F260:F263,F265:F271,F273:F277,F280,F282:F283,F285:F286,F299:F300)</f>
        <v>0</v>
      </c>
    </row>
    <row r="302" spans="1:6" ht="30" customHeight="1" x14ac:dyDescent="0.25">
      <c r="A302" s="1">
        <v>57</v>
      </c>
      <c r="B302" s="46" t="s">
        <v>40</v>
      </c>
      <c r="C302" s="46"/>
      <c r="D302" s="46"/>
      <c r="E302" s="46"/>
      <c r="F302" s="20"/>
    </row>
    <row r="303" spans="1:6" ht="30" customHeight="1" x14ac:dyDescent="0.25">
      <c r="A303" s="36" t="s">
        <v>127</v>
      </c>
      <c r="B303" s="36"/>
      <c r="C303" s="36"/>
      <c r="D303" s="36"/>
      <c r="E303" s="36"/>
      <c r="F303" s="19">
        <f>SUM(F301,F302)</f>
        <v>0</v>
      </c>
    </row>
    <row r="304" spans="1:6" ht="30" customHeight="1" x14ac:dyDescent="0.25">
      <c r="A304" s="45"/>
      <c r="B304" s="45"/>
      <c r="C304" s="45"/>
      <c r="D304" s="45"/>
      <c r="E304" s="45"/>
      <c r="F304" s="45"/>
    </row>
    <row r="305" spans="1:6" ht="30" customHeight="1" x14ac:dyDescent="0.25">
      <c r="A305" s="42" t="s">
        <v>118</v>
      </c>
      <c r="B305" s="43"/>
      <c r="C305" s="43"/>
      <c r="D305" s="43"/>
      <c r="E305" s="43"/>
      <c r="F305" s="44"/>
    </row>
    <row r="306" spans="1:6" ht="30" customHeight="1" x14ac:dyDescent="0.25">
      <c r="A306" s="9" t="s">
        <v>0</v>
      </c>
      <c r="B306" s="9" t="s">
        <v>1</v>
      </c>
      <c r="C306" s="9" t="s">
        <v>63</v>
      </c>
      <c r="D306" s="10" t="s">
        <v>2</v>
      </c>
      <c r="E306" s="17" t="s">
        <v>41</v>
      </c>
      <c r="F306" s="17" t="s">
        <v>35</v>
      </c>
    </row>
    <row r="307" spans="1:6" ht="30" customHeight="1" x14ac:dyDescent="0.25">
      <c r="A307" s="1">
        <v>1</v>
      </c>
      <c r="B307" s="8" t="s">
        <v>3</v>
      </c>
      <c r="C307" s="1" t="s">
        <v>4</v>
      </c>
      <c r="D307" s="2">
        <v>244</v>
      </c>
      <c r="E307" s="20"/>
      <c r="F307" s="18">
        <f>SUM(E307*D307)</f>
        <v>0</v>
      </c>
    </row>
    <row r="308" spans="1:6" ht="30" customHeight="1" x14ac:dyDescent="0.25">
      <c r="A308" s="1">
        <v>2</v>
      </c>
      <c r="B308" s="21" t="s">
        <v>64</v>
      </c>
      <c r="C308" s="3" t="s">
        <v>5</v>
      </c>
      <c r="D308" s="2">
        <v>41</v>
      </c>
      <c r="E308" s="20"/>
      <c r="F308" s="18">
        <f>SUM(E308*D308)</f>
        <v>0</v>
      </c>
    </row>
    <row r="309" spans="1:6" ht="30" customHeight="1" x14ac:dyDescent="0.25">
      <c r="A309" s="1">
        <v>3</v>
      </c>
      <c r="B309" s="21" t="s">
        <v>65</v>
      </c>
      <c r="C309" s="3" t="s">
        <v>6</v>
      </c>
      <c r="D309" s="2">
        <v>2</v>
      </c>
      <c r="E309" s="20"/>
      <c r="F309" s="18">
        <f>SUM(E309*D309)</f>
        <v>0</v>
      </c>
    </row>
    <row r="310" spans="1:6" ht="30" customHeight="1" x14ac:dyDescent="0.25">
      <c r="A310" s="1">
        <v>4</v>
      </c>
      <c r="B310" s="21" t="s">
        <v>7</v>
      </c>
      <c r="C310" s="3" t="s">
        <v>6</v>
      </c>
      <c r="D310" s="2">
        <v>2</v>
      </c>
      <c r="E310" s="20"/>
      <c r="F310" s="18">
        <f>SUM(E310*D310)</f>
        <v>0</v>
      </c>
    </row>
    <row r="311" spans="1:6" ht="30" customHeight="1" x14ac:dyDescent="0.25">
      <c r="A311" s="1">
        <v>5</v>
      </c>
      <c r="B311" s="21" t="s">
        <v>66</v>
      </c>
      <c r="C311" s="3" t="s">
        <v>6</v>
      </c>
      <c r="D311" s="2">
        <v>2</v>
      </c>
      <c r="E311" s="20"/>
      <c r="F311" s="18">
        <f>SUM(E311*D311)</f>
        <v>0</v>
      </c>
    </row>
    <row r="312" spans="1:6" ht="30" customHeight="1" x14ac:dyDescent="0.25">
      <c r="A312" s="1">
        <v>6</v>
      </c>
      <c r="B312" s="47" t="s">
        <v>67</v>
      </c>
      <c r="C312" s="48"/>
      <c r="D312" s="48"/>
      <c r="E312" s="48"/>
      <c r="F312" s="49"/>
    </row>
    <row r="313" spans="1:6" ht="30" customHeight="1" x14ac:dyDescent="0.25">
      <c r="A313" s="1">
        <v>7</v>
      </c>
      <c r="B313" s="47" t="s">
        <v>67</v>
      </c>
      <c r="C313" s="48"/>
      <c r="D313" s="48"/>
      <c r="E313" s="48"/>
      <c r="F313" s="49"/>
    </row>
    <row r="314" spans="1:6" ht="30" customHeight="1" x14ac:dyDescent="0.25">
      <c r="A314" s="1">
        <v>8</v>
      </c>
      <c r="B314" s="21" t="s">
        <v>69</v>
      </c>
      <c r="C314" s="3" t="s">
        <v>6</v>
      </c>
      <c r="D314" s="2">
        <v>1</v>
      </c>
      <c r="E314" s="20"/>
      <c r="F314" s="18">
        <f t="shared" ref="F314:F318" si="37">SUM(E314*D314)</f>
        <v>0</v>
      </c>
    </row>
    <row r="315" spans="1:6" ht="30" customHeight="1" x14ac:dyDescent="0.25">
      <c r="A315" s="1">
        <v>9</v>
      </c>
      <c r="B315" s="21" t="s">
        <v>70</v>
      </c>
      <c r="C315" s="3" t="s">
        <v>6</v>
      </c>
      <c r="D315" s="2">
        <v>1</v>
      </c>
      <c r="E315" s="20"/>
      <c r="F315" s="18">
        <f t="shared" si="37"/>
        <v>0</v>
      </c>
    </row>
    <row r="316" spans="1:6" ht="30" customHeight="1" x14ac:dyDescent="0.25">
      <c r="A316" s="1">
        <v>10</v>
      </c>
      <c r="B316" s="21" t="s">
        <v>9</v>
      </c>
      <c r="C316" s="3" t="s">
        <v>6</v>
      </c>
      <c r="D316" s="2">
        <v>1</v>
      </c>
      <c r="E316" s="20"/>
      <c r="F316" s="18">
        <f t="shared" si="37"/>
        <v>0</v>
      </c>
    </row>
    <row r="317" spans="1:6" ht="30" customHeight="1" x14ac:dyDescent="0.25">
      <c r="A317" s="1">
        <v>11</v>
      </c>
      <c r="B317" s="21" t="s">
        <v>71</v>
      </c>
      <c r="C317" s="3" t="s">
        <v>5</v>
      </c>
      <c r="D317" s="2">
        <v>27</v>
      </c>
      <c r="E317" s="20"/>
      <c r="F317" s="18">
        <f t="shared" si="37"/>
        <v>0</v>
      </c>
    </row>
    <row r="318" spans="1:6" ht="30" customHeight="1" x14ac:dyDescent="0.25">
      <c r="A318" s="1">
        <v>12</v>
      </c>
      <c r="B318" s="8" t="s">
        <v>10</v>
      </c>
      <c r="C318" s="1" t="s">
        <v>4</v>
      </c>
      <c r="D318" s="2">
        <v>244</v>
      </c>
      <c r="E318" s="20"/>
      <c r="F318" s="18">
        <f t="shared" si="37"/>
        <v>0</v>
      </c>
    </row>
    <row r="319" spans="1:6" ht="30" customHeight="1" x14ac:dyDescent="0.25">
      <c r="A319" s="1">
        <v>13</v>
      </c>
      <c r="B319" s="47" t="s">
        <v>67</v>
      </c>
      <c r="C319" s="48"/>
      <c r="D319" s="48"/>
      <c r="E319" s="48"/>
      <c r="F319" s="49"/>
    </row>
    <row r="320" spans="1:6" ht="30" customHeight="1" x14ac:dyDescent="0.25">
      <c r="A320" s="1">
        <v>14</v>
      </c>
      <c r="B320" s="21" t="s">
        <v>44</v>
      </c>
      <c r="C320" s="3" t="s">
        <v>6</v>
      </c>
      <c r="D320" s="2">
        <v>1</v>
      </c>
      <c r="E320" s="20"/>
      <c r="F320" s="18">
        <f t="shared" ref="F320:F325" si="38">SUM(E320*D320)</f>
        <v>0</v>
      </c>
    </row>
    <row r="321" spans="1:6" ht="30" customHeight="1" x14ac:dyDescent="0.25">
      <c r="A321" s="1">
        <v>15</v>
      </c>
      <c r="B321" s="21" t="s">
        <v>72</v>
      </c>
      <c r="C321" s="3" t="s">
        <v>6</v>
      </c>
      <c r="D321" s="2">
        <v>3</v>
      </c>
      <c r="E321" s="20"/>
      <c r="F321" s="18">
        <f t="shared" si="38"/>
        <v>0</v>
      </c>
    </row>
    <row r="322" spans="1:6" ht="30" customHeight="1" x14ac:dyDescent="0.25">
      <c r="A322" s="1">
        <v>16</v>
      </c>
      <c r="B322" s="21" t="s">
        <v>73</v>
      </c>
      <c r="C322" s="3" t="s">
        <v>6</v>
      </c>
      <c r="D322" s="2">
        <v>2</v>
      </c>
      <c r="E322" s="20"/>
      <c r="F322" s="18">
        <f t="shared" si="38"/>
        <v>0</v>
      </c>
    </row>
    <row r="323" spans="1:6" ht="30" customHeight="1" x14ac:dyDescent="0.25">
      <c r="A323" s="1">
        <v>17</v>
      </c>
      <c r="B323" s="21" t="s">
        <v>74</v>
      </c>
      <c r="C323" s="3" t="s">
        <v>6</v>
      </c>
      <c r="D323" s="2">
        <v>1</v>
      </c>
      <c r="E323" s="20"/>
      <c r="F323" s="18">
        <f t="shared" si="38"/>
        <v>0</v>
      </c>
    </row>
    <row r="324" spans="1:6" ht="30" customHeight="1" x14ac:dyDescent="0.25">
      <c r="A324" s="1">
        <v>18</v>
      </c>
      <c r="B324" s="24" t="s">
        <v>75</v>
      </c>
      <c r="C324" s="3" t="s">
        <v>5</v>
      </c>
      <c r="D324" s="2">
        <v>5</v>
      </c>
      <c r="E324" s="20"/>
      <c r="F324" s="18">
        <f t="shared" si="38"/>
        <v>0</v>
      </c>
    </row>
    <row r="325" spans="1:6" ht="30" customHeight="1" x14ac:dyDescent="0.25">
      <c r="A325" s="1">
        <v>19</v>
      </c>
      <c r="B325" s="21" t="s">
        <v>76</v>
      </c>
      <c r="C325" s="3" t="s">
        <v>5</v>
      </c>
      <c r="D325" s="3">
        <v>10</v>
      </c>
      <c r="E325" s="20"/>
      <c r="F325" s="18">
        <f t="shared" si="38"/>
        <v>0</v>
      </c>
    </row>
    <row r="326" spans="1:6" ht="30" customHeight="1" x14ac:dyDescent="0.25">
      <c r="A326" s="1">
        <v>20</v>
      </c>
      <c r="B326" s="56" t="s">
        <v>11</v>
      </c>
      <c r="C326" s="57"/>
      <c r="D326" s="57"/>
      <c r="E326" s="57"/>
      <c r="F326" s="58"/>
    </row>
    <row r="327" spans="1:6" ht="30" customHeight="1" x14ac:dyDescent="0.25">
      <c r="A327" s="1">
        <v>20.010000000000002</v>
      </c>
      <c r="B327" s="24" t="s">
        <v>94</v>
      </c>
      <c r="C327" s="3" t="s">
        <v>6</v>
      </c>
      <c r="D327" s="2">
        <v>2</v>
      </c>
      <c r="E327" s="20"/>
      <c r="F327" s="18">
        <f t="shared" ref="F327:F330" si="39">SUM(E327*D327)</f>
        <v>0</v>
      </c>
    </row>
    <row r="328" spans="1:6" ht="30" customHeight="1" x14ac:dyDescent="0.25">
      <c r="A328" s="1">
        <v>20.02</v>
      </c>
      <c r="B328" s="24" t="s">
        <v>91</v>
      </c>
      <c r="C328" s="3" t="s">
        <v>6</v>
      </c>
      <c r="D328" s="2">
        <v>1</v>
      </c>
      <c r="E328" s="20"/>
      <c r="F328" s="18">
        <f t="shared" si="39"/>
        <v>0</v>
      </c>
    </row>
    <row r="329" spans="1:6" ht="30" customHeight="1" x14ac:dyDescent="0.25">
      <c r="A329" s="1">
        <v>20.03</v>
      </c>
      <c r="B329" s="24" t="s">
        <v>92</v>
      </c>
      <c r="C329" s="3" t="s">
        <v>6</v>
      </c>
      <c r="D329" s="2">
        <v>1</v>
      </c>
      <c r="E329" s="20"/>
      <c r="F329" s="18">
        <f t="shared" si="39"/>
        <v>0</v>
      </c>
    </row>
    <row r="330" spans="1:6" ht="30" customHeight="1" x14ac:dyDescent="0.25">
      <c r="A330" s="1">
        <v>20.04</v>
      </c>
      <c r="B330" s="24" t="s">
        <v>93</v>
      </c>
      <c r="C330" s="3" t="s">
        <v>6</v>
      </c>
      <c r="D330" s="2">
        <v>1</v>
      </c>
      <c r="E330" s="20"/>
      <c r="F330" s="18">
        <f t="shared" si="39"/>
        <v>0</v>
      </c>
    </row>
    <row r="331" spans="1:6" ht="30" customHeight="1" x14ac:dyDescent="0.25">
      <c r="A331" s="1">
        <v>20.05</v>
      </c>
      <c r="B331" s="47" t="s">
        <v>67</v>
      </c>
      <c r="C331" s="48"/>
      <c r="D331" s="48"/>
      <c r="E331" s="48"/>
      <c r="F331" s="49"/>
    </row>
    <row r="332" spans="1:6" ht="30" customHeight="1" x14ac:dyDescent="0.25">
      <c r="A332" s="1">
        <v>21</v>
      </c>
      <c r="B332" s="21" t="s">
        <v>80</v>
      </c>
      <c r="C332" s="3" t="s">
        <v>6</v>
      </c>
      <c r="D332" s="2">
        <v>1</v>
      </c>
      <c r="E332" s="20"/>
      <c r="F332" s="18">
        <f t="shared" ref="F332:F333" si="40">SUM(E332*D332)</f>
        <v>0</v>
      </c>
    </row>
    <row r="333" spans="1:6" ht="30" customHeight="1" x14ac:dyDescent="0.25">
      <c r="A333" s="1">
        <v>22</v>
      </c>
      <c r="B333" s="21" t="s">
        <v>12</v>
      </c>
      <c r="C333" s="3" t="s">
        <v>6</v>
      </c>
      <c r="D333" s="2">
        <v>2</v>
      </c>
      <c r="E333" s="20"/>
      <c r="F333" s="18">
        <f t="shared" si="40"/>
        <v>0</v>
      </c>
    </row>
    <row r="334" spans="1:6" ht="30" customHeight="1" x14ac:dyDescent="0.25">
      <c r="A334" s="1">
        <v>23</v>
      </c>
      <c r="B334" s="47" t="s">
        <v>67</v>
      </c>
      <c r="C334" s="48"/>
      <c r="D334" s="48"/>
      <c r="E334" s="48"/>
      <c r="F334" s="49"/>
    </row>
    <row r="335" spans="1:6" ht="30" customHeight="1" x14ac:dyDescent="0.25">
      <c r="A335" s="1">
        <v>24</v>
      </c>
      <c r="B335" s="21" t="s">
        <v>45</v>
      </c>
      <c r="C335" s="5" t="s">
        <v>14</v>
      </c>
      <c r="D335" s="2">
        <v>1</v>
      </c>
      <c r="E335" s="20"/>
      <c r="F335" s="18">
        <f t="shared" ref="F335:F339" si="41">SUM(E335*D335)</f>
        <v>0</v>
      </c>
    </row>
    <row r="336" spans="1:6" ht="30" customHeight="1" x14ac:dyDescent="0.25">
      <c r="A336" s="1">
        <v>25</v>
      </c>
      <c r="B336" s="21" t="s">
        <v>15</v>
      </c>
      <c r="C336" s="5" t="s">
        <v>14</v>
      </c>
      <c r="D336" s="2">
        <v>1</v>
      </c>
      <c r="E336" s="20"/>
      <c r="F336" s="18">
        <f t="shared" si="41"/>
        <v>0</v>
      </c>
    </row>
    <row r="337" spans="1:6" ht="30" customHeight="1" x14ac:dyDescent="0.25">
      <c r="A337" s="1">
        <v>26</v>
      </c>
      <c r="B337" s="21" t="s">
        <v>81</v>
      </c>
      <c r="C337" s="3" t="s">
        <v>6</v>
      </c>
      <c r="D337" s="2">
        <v>1</v>
      </c>
      <c r="E337" s="20"/>
      <c r="F337" s="18">
        <f t="shared" si="41"/>
        <v>0</v>
      </c>
    </row>
    <row r="338" spans="1:6" ht="30" customHeight="1" x14ac:dyDescent="0.25">
      <c r="A338" s="1">
        <v>27</v>
      </c>
      <c r="B338" s="21" t="s">
        <v>16</v>
      </c>
      <c r="C338" s="3" t="s">
        <v>14</v>
      </c>
      <c r="D338" s="2">
        <v>1</v>
      </c>
      <c r="E338" s="20"/>
      <c r="F338" s="18">
        <f t="shared" si="41"/>
        <v>0</v>
      </c>
    </row>
    <row r="339" spans="1:6" ht="30" customHeight="1" x14ac:dyDescent="0.25">
      <c r="A339" s="1">
        <v>28</v>
      </c>
      <c r="B339" s="21" t="s">
        <v>46</v>
      </c>
      <c r="C339" s="3" t="s">
        <v>6</v>
      </c>
      <c r="D339" s="2">
        <v>1</v>
      </c>
      <c r="E339" s="20"/>
      <c r="F339" s="18">
        <f t="shared" si="41"/>
        <v>0</v>
      </c>
    </row>
    <row r="340" spans="1:6" ht="30" customHeight="1" x14ac:dyDescent="0.25">
      <c r="A340" s="1">
        <v>29</v>
      </c>
      <c r="B340" s="47" t="s">
        <v>67</v>
      </c>
      <c r="C340" s="48"/>
      <c r="D340" s="48"/>
      <c r="E340" s="48"/>
      <c r="F340" s="49"/>
    </row>
    <row r="341" spans="1:6" ht="30" customHeight="1" x14ac:dyDescent="0.25">
      <c r="A341" s="1">
        <v>30</v>
      </c>
      <c r="B341" s="8" t="s">
        <v>18</v>
      </c>
      <c r="C341" s="1" t="s">
        <v>6</v>
      </c>
      <c r="D341" s="2">
        <v>1</v>
      </c>
      <c r="E341" s="20"/>
      <c r="F341" s="18">
        <f t="shared" ref="F341:F350" si="42">SUM(E341*D341)</f>
        <v>0</v>
      </c>
    </row>
    <row r="342" spans="1:6" ht="30" customHeight="1" x14ac:dyDescent="0.25">
      <c r="A342" s="1">
        <v>31</v>
      </c>
      <c r="B342" s="8" t="s">
        <v>19</v>
      </c>
      <c r="C342" s="1" t="s">
        <v>6</v>
      </c>
      <c r="D342" s="2">
        <v>1</v>
      </c>
      <c r="E342" s="20"/>
      <c r="F342" s="18">
        <f t="shared" si="42"/>
        <v>0</v>
      </c>
    </row>
    <row r="343" spans="1:6" ht="30" customHeight="1" x14ac:dyDescent="0.25">
      <c r="A343" s="1">
        <v>32</v>
      </c>
      <c r="B343" s="8" t="s">
        <v>20</v>
      </c>
      <c r="C343" s="1" t="s">
        <v>6</v>
      </c>
      <c r="D343" s="2">
        <v>1</v>
      </c>
      <c r="E343" s="20"/>
      <c r="F343" s="18">
        <f t="shared" si="42"/>
        <v>0</v>
      </c>
    </row>
    <row r="344" spans="1:6" ht="30" customHeight="1" x14ac:dyDescent="0.25">
      <c r="A344" s="1">
        <v>33</v>
      </c>
      <c r="B344" s="8" t="s">
        <v>21</v>
      </c>
      <c r="C344" s="1" t="s">
        <v>6</v>
      </c>
      <c r="D344" s="2">
        <v>1</v>
      </c>
      <c r="E344" s="20"/>
      <c r="F344" s="18">
        <f t="shared" si="42"/>
        <v>0</v>
      </c>
    </row>
    <row r="345" spans="1:6" ht="30" customHeight="1" x14ac:dyDescent="0.25">
      <c r="A345" s="1">
        <v>34</v>
      </c>
      <c r="B345" s="8" t="s">
        <v>22</v>
      </c>
      <c r="C345" s="1" t="s">
        <v>6</v>
      </c>
      <c r="D345" s="2">
        <v>1</v>
      </c>
      <c r="E345" s="20"/>
      <c r="F345" s="18">
        <f t="shared" si="42"/>
        <v>0</v>
      </c>
    </row>
    <row r="346" spans="1:6" ht="30" customHeight="1" x14ac:dyDescent="0.25">
      <c r="A346" s="1">
        <v>35</v>
      </c>
      <c r="B346" s="8" t="s">
        <v>23</v>
      </c>
      <c r="C346" s="1" t="s">
        <v>5</v>
      </c>
      <c r="D346" s="2">
        <v>30</v>
      </c>
      <c r="E346" s="20"/>
      <c r="F346" s="18">
        <f t="shared" si="42"/>
        <v>0</v>
      </c>
    </row>
    <row r="347" spans="1:6" ht="30" customHeight="1" x14ac:dyDescent="0.25">
      <c r="A347" s="1">
        <v>36</v>
      </c>
      <c r="B347" s="8" t="s">
        <v>47</v>
      </c>
      <c r="C347" s="1" t="s">
        <v>5</v>
      </c>
      <c r="D347" s="2">
        <v>20</v>
      </c>
      <c r="E347" s="20"/>
      <c r="F347" s="18">
        <f t="shared" si="42"/>
        <v>0</v>
      </c>
    </row>
    <row r="348" spans="1:6" ht="30" customHeight="1" x14ac:dyDescent="0.25">
      <c r="A348" s="1">
        <v>37</v>
      </c>
      <c r="B348" s="8" t="s">
        <v>24</v>
      </c>
      <c r="C348" s="1" t="s">
        <v>6</v>
      </c>
      <c r="D348" s="2">
        <v>1</v>
      </c>
      <c r="E348" s="20"/>
      <c r="F348" s="18">
        <f t="shared" si="42"/>
        <v>0</v>
      </c>
    </row>
    <row r="349" spans="1:6" ht="30" customHeight="1" x14ac:dyDescent="0.25">
      <c r="A349" s="1">
        <v>38</v>
      </c>
      <c r="B349" s="8" t="s">
        <v>25</v>
      </c>
      <c r="C349" s="1" t="s">
        <v>6</v>
      </c>
      <c r="D349" s="2">
        <v>1</v>
      </c>
      <c r="E349" s="20"/>
      <c r="F349" s="18">
        <f t="shared" si="42"/>
        <v>0</v>
      </c>
    </row>
    <row r="350" spans="1:6" ht="30" customHeight="1" x14ac:dyDescent="0.25">
      <c r="A350" s="1">
        <v>39</v>
      </c>
      <c r="B350" s="8" t="s">
        <v>26</v>
      </c>
      <c r="C350" s="6" t="s">
        <v>14</v>
      </c>
      <c r="D350" s="2">
        <v>1</v>
      </c>
      <c r="E350" s="20"/>
      <c r="F350" s="18">
        <f t="shared" si="42"/>
        <v>0</v>
      </c>
    </row>
    <row r="351" spans="1:6" ht="30" customHeight="1" x14ac:dyDescent="0.25">
      <c r="A351" s="1">
        <v>40</v>
      </c>
      <c r="B351" s="47" t="s">
        <v>67</v>
      </c>
      <c r="C351" s="48"/>
      <c r="D351" s="48"/>
      <c r="E351" s="48"/>
      <c r="F351" s="49"/>
    </row>
    <row r="352" spans="1:6" ht="30" customHeight="1" x14ac:dyDescent="0.25">
      <c r="A352" s="1">
        <v>41</v>
      </c>
      <c r="B352" s="21" t="s">
        <v>82</v>
      </c>
      <c r="C352" s="5" t="s">
        <v>4</v>
      </c>
      <c r="D352" s="2">
        <v>122</v>
      </c>
      <c r="E352" s="20"/>
      <c r="F352" s="18">
        <f t="shared" ref="F352:F353" si="43">SUM(E352*D352)</f>
        <v>0</v>
      </c>
    </row>
    <row r="353" spans="1:6" ht="30" customHeight="1" x14ac:dyDescent="0.25">
      <c r="A353" s="1">
        <v>42</v>
      </c>
      <c r="B353" s="21" t="s">
        <v>49</v>
      </c>
      <c r="C353" s="5" t="s">
        <v>6</v>
      </c>
      <c r="D353" s="2">
        <v>2</v>
      </c>
      <c r="E353" s="20"/>
      <c r="F353" s="18">
        <f t="shared" si="43"/>
        <v>0</v>
      </c>
    </row>
    <row r="354" spans="1:6" ht="30" customHeight="1" x14ac:dyDescent="0.25">
      <c r="A354" s="1">
        <v>43</v>
      </c>
      <c r="B354" s="47" t="s">
        <v>67</v>
      </c>
      <c r="C354" s="48"/>
      <c r="D354" s="48"/>
      <c r="E354" s="48"/>
      <c r="F354" s="49"/>
    </row>
    <row r="355" spans="1:6" ht="30" customHeight="1" x14ac:dyDescent="0.25">
      <c r="A355" s="1">
        <v>44</v>
      </c>
      <c r="B355" s="8" t="s">
        <v>113</v>
      </c>
      <c r="C355" s="1" t="s">
        <v>28</v>
      </c>
      <c r="D355" s="2">
        <v>40</v>
      </c>
      <c r="E355" s="20"/>
      <c r="F355" s="18">
        <f>SUM(E355*D355)</f>
        <v>0</v>
      </c>
    </row>
    <row r="356" spans="1:6" ht="30" customHeight="1" x14ac:dyDescent="0.25">
      <c r="A356" s="1">
        <v>45</v>
      </c>
      <c r="B356" s="47" t="s">
        <v>67</v>
      </c>
      <c r="C356" s="48"/>
      <c r="D356" s="48"/>
      <c r="E356" s="48"/>
      <c r="F356" s="49"/>
    </row>
    <row r="357" spans="1:6" ht="30" customHeight="1" x14ac:dyDescent="0.25">
      <c r="A357" s="1">
        <v>46</v>
      </c>
      <c r="B357" s="47" t="s">
        <v>67</v>
      </c>
      <c r="C357" s="48"/>
      <c r="D357" s="48"/>
      <c r="E357" s="48"/>
      <c r="F357" s="49"/>
    </row>
    <row r="358" spans="1:6" ht="30" customHeight="1" x14ac:dyDescent="0.25">
      <c r="A358" s="1">
        <v>47</v>
      </c>
      <c r="B358" s="47" t="s">
        <v>67</v>
      </c>
      <c r="C358" s="48"/>
      <c r="D358" s="48"/>
      <c r="E358" s="48"/>
      <c r="F358" s="49"/>
    </row>
    <row r="359" spans="1:6" ht="30" customHeight="1" x14ac:dyDescent="0.25">
      <c r="A359" s="1">
        <v>48</v>
      </c>
      <c r="B359" s="47" t="s">
        <v>67</v>
      </c>
      <c r="C359" s="48"/>
      <c r="D359" s="48"/>
      <c r="E359" s="48"/>
      <c r="F359" s="49"/>
    </row>
    <row r="360" spans="1:6" ht="30" customHeight="1" x14ac:dyDescent="0.25">
      <c r="A360" s="1">
        <v>49</v>
      </c>
      <c r="B360" s="22" t="s">
        <v>54</v>
      </c>
      <c r="C360" s="6" t="s">
        <v>8</v>
      </c>
      <c r="D360" s="2">
        <v>4</v>
      </c>
      <c r="E360" s="20"/>
      <c r="F360" s="18">
        <f t="shared" ref="F360:F361" si="44">SUM(E360*D360)</f>
        <v>0</v>
      </c>
    </row>
    <row r="361" spans="1:6" ht="30" customHeight="1" x14ac:dyDescent="0.25">
      <c r="A361" s="1">
        <v>49.01</v>
      </c>
      <c r="B361" s="22" t="s">
        <v>88</v>
      </c>
      <c r="C361" s="6" t="s">
        <v>6</v>
      </c>
      <c r="D361" s="2">
        <v>1</v>
      </c>
      <c r="E361" s="20"/>
      <c r="F361" s="18">
        <f t="shared" si="44"/>
        <v>0</v>
      </c>
    </row>
    <row r="362" spans="1:6" ht="30" customHeight="1" x14ac:dyDescent="0.25">
      <c r="A362" s="1">
        <v>50</v>
      </c>
      <c r="B362" s="47" t="s">
        <v>67</v>
      </c>
      <c r="C362" s="48"/>
      <c r="D362" s="48"/>
      <c r="E362" s="48"/>
      <c r="F362" s="49"/>
    </row>
    <row r="363" spans="1:6" ht="30" customHeight="1" x14ac:dyDescent="0.25">
      <c r="A363" s="1">
        <v>51</v>
      </c>
      <c r="B363" s="47" t="s">
        <v>67</v>
      </c>
      <c r="C363" s="48"/>
      <c r="D363" s="48"/>
      <c r="E363" s="48"/>
      <c r="F363" s="49"/>
    </row>
    <row r="364" spans="1:6" ht="30" customHeight="1" x14ac:dyDescent="0.25">
      <c r="A364" s="1">
        <v>52</v>
      </c>
      <c r="B364" s="47" t="s">
        <v>67</v>
      </c>
      <c r="C364" s="48"/>
      <c r="D364" s="48"/>
      <c r="E364" s="48"/>
      <c r="F364" s="49"/>
    </row>
    <row r="365" spans="1:6" ht="30" customHeight="1" x14ac:dyDescent="0.25">
      <c r="A365" s="1">
        <v>53</v>
      </c>
      <c r="B365" s="47" t="s">
        <v>67</v>
      </c>
      <c r="C365" s="48"/>
      <c r="D365" s="48"/>
      <c r="E365" s="48"/>
      <c r="F365" s="49"/>
    </row>
    <row r="366" spans="1:6" ht="30" customHeight="1" x14ac:dyDescent="0.25">
      <c r="A366" s="1">
        <v>53.01</v>
      </c>
      <c r="B366" s="47" t="s">
        <v>67</v>
      </c>
      <c r="C366" s="48"/>
      <c r="D366" s="48"/>
      <c r="E366" s="48"/>
      <c r="F366" s="49"/>
    </row>
    <row r="367" spans="1:6" ht="30" customHeight="1" x14ac:dyDescent="0.25">
      <c r="A367" s="1">
        <v>53.02</v>
      </c>
      <c r="B367" s="47" t="s">
        <v>67</v>
      </c>
      <c r="C367" s="48"/>
      <c r="D367" s="48"/>
      <c r="E367" s="48"/>
      <c r="F367" s="49"/>
    </row>
    <row r="368" spans="1:6" ht="30" customHeight="1" x14ac:dyDescent="0.25">
      <c r="A368" s="1">
        <v>53.03</v>
      </c>
      <c r="B368" s="47" t="s">
        <v>67</v>
      </c>
      <c r="C368" s="48"/>
      <c r="D368" s="48"/>
      <c r="E368" s="48"/>
      <c r="F368" s="49"/>
    </row>
    <row r="369" spans="1:6" ht="30" customHeight="1" x14ac:dyDescent="0.25">
      <c r="A369" s="1">
        <v>54</v>
      </c>
      <c r="B369" s="47" t="s">
        <v>67</v>
      </c>
      <c r="C369" s="48"/>
      <c r="D369" s="48"/>
      <c r="E369" s="48"/>
      <c r="F369" s="49"/>
    </row>
    <row r="370" spans="1:6" ht="30" customHeight="1" x14ac:dyDescent="0.25">
      <c r="A370" s="1">
        <v>54.01</v>
      </c>
      <c r="B370" s="47" t="s">
        <v>67</v>
      </c>
      <c r="C370" s="48"/>
      <c r="D370" s="48"/>
      <c r="E370" s="48"/>
      <c r="F370" s="49"/>
    </row>
    <row r="371" spans="1:6" ht="30" customHeight="1" x14ac:dyDescent="0.25">
      <c r="A371" s="1">
        <v>54.02</v>
      </c>
      <c r="B371" s="47" t="s">
        <v>67</v>
      </c>
      <c r="C371" s="48"/>
      <c r="D371" s="48"/>
      <c r="E371" s="48"/>
      <c r="F371" s="49"/>
    </row>
    <row r="372" spans="1:6" ht="30" customHeight="1" x14ac:dyDescent="0.25">
      <c r="A372" s="1">
        <v>54.03</v>
      </c>
      <c r="B372" s="47" t="s">
        <v>67</v>
      </c>
      <c r="C372" s="48"/>
      <c r="D372" s="48"/>
      <c r="E372" s="48"/>
      <c r="F372" s="49"/>
    </row>
    <row r="373" spans="1:6" ht="30" customHeight="1" x14ac:dyDescent="0.25">
      <c r="A373" s="1">
        <v>54.04</v>
      </c>
      <c r="B373" s="47" t="s">
        <v>67</v>
      </c>
      <c r="C373" s="48"/>
      <c r="D373" s="48"/>
      <c r="E373" s="48"/>
      <c r="F373" s="49"/>
    </row>
    <row r="374" spans="1:6" ht="30" customHeight="1" x14ac:dyDescent="0.25">
      <c r="A374" s="1">
        <v>55</v>
      </c>
      <c r="B374" s="22" t="s">
        <v>60</v>
      </c>
      <c r="C374" s="1" t="s">
        <v>14</v>
      </c>
      <c r="D374" s="2">
        <v>1</v>
      </c>
      <c r="E374" s="20"/>
      <c r="F374" s="18">
        <f t="shared" ref="F374:F375" si="45">SUM(E374*D374)</f>
        <v>0</v>
      </c>
    </row>
    <row r="375" spans="1:6" ht="30" customHeight="1" x14ac:dyDescent="0.25">
      <c r="A375" s="1">
        <v>56</v>
      </c>
      <c r="B375" s="22" t="s">
        <v>59</v>
      </c>
      <c r="C375" s="1" t="s">
        <v>14</v>
      </c>
      <c r="D375" s="2">
        <v>1</v>
      </c>
      <c r="E375" s="20"/>
      <c r="F375" s="18">
        <f t="shared" si="45"/>
        <v>0</v>
      </c>
    </row>
    <row r="376" spans="1:6" ht="30" customHeight="1" x14ac:dyDescent="0.25">
      <c r="A376" s="35" t="s">
        <v>128</v>
      </c>
      <c r="B376" s="35"/>
      <c r="C376" s="35"/>
      <c r="D376" s="35"/>
      <c r="E376" s="35"/>
      <c r="F376" s="19">
        <f>SUM(F307:F311,F314:F318,F320:F325,F327:F330,F332:F333,F335:F339,F341:F350,F352:F353,F355,F360:F361,F374:F375)</f>
        <v>0</v>
      </c>
    </row>
    <row r="377" spans="1:6" ht="30" customHeight="1" x14ac:dyDescent="0.25">
      <c r="A377" s="1">
        <v>57</v>
      </c>
      <c r="B377" s="46" t="s">
        <v>40</v>
      </c>
      <c r="C377" s="46"/>
      <c r="D377" s="46"/>
      <c r="E377" s="46"/>
      <c r="F377" s="20"/>
    </row>
    <row r="378" spans="1:6" ht="30" customHeight="1" x14ac:dyDescent="0.25">
      <c r="A378" s="36" t="s">
        <v>129</v>
      </c>
      <c r="B378" s="36"/>
      <c r="C378" s="36"/>
      <c r="D378" s="36"/>
      <c r="E378" s="36"/>
      <c r="F378" s="19">
        <f>SUM(F376,F377)</f>
        <v>0</v>
      </c>
    </row>
    <row r="379" spans="1:6" ht="48" customHeight="1" x14ac:dyDescent="0.25">
      <c r="A379" s="29" t="s">
        <v>130</v>
      </c>
      <c r="B379" s="29"/>
      <c r="C379" s="29"/>
      <c r="D379" s="29"/>
      <c r="E379" s="29"/>
      <c r="F379" s="27">
        <f>SUM(F78,F153,F228,F303,F378)</f>
        <v>0</v>
      </c>
    </row>
  </sheetData>
  <sheetProtection password="CCE1" sheet="1" objects="1" scenarios="1" selectLockedCells="1"/>
  <mergeCells count="141">
    <mergeCell ref="A376:E376"/>
    <mergeCell ref="B377:E377"/>
    <mergeCell ref="A378:E378"/>
    <mergeCell ref="B369:F369"/>
    <mergeCell ref="B370:F370"/>
    <mergeCell ref="B371:F371"/>
    <mergeCell ref="B372:F372"/>
    <mergeCell ref="B373:F373"/>
    <mergeCell ref="B364:F364"/>
    <mergeCell ref="B365:F365"/>
    <mergeCell ref="B366:F366"/>
    <mergeCell ref="B367:F367"/>
    <mergeCell ref="B368:F368"/>
    <mergeCell ref="B357:F357"/>
    <mergeCell ref="B358:F358"/>
    <mergeCell ref="B359:F359"/>
    <mergeCell ref="B362:F362"/>
    <mergeCell ref="B363:F363"/>
    <mergeCell ref="B334:F334"/>
    <mergeCell ref="B340:F340"/>
    <mergeCell ref="B351:F351"/>
    <mergeCell ref="B354:F354"/>
    <mergeCell ref="B356:F356"/>
    <mergeCell ref="B312:F312"/>
    <mergeCell ref="B313:F313"/>
    <mergeCell ref="B319:F319"/>
    <mergeCell ref="B326:F326"/>
    <mergeCell ref="B331:F331"/>
    <mergeCell ref="A301:E301"/>
    <mergeCell ref="B302:E302"/>
    <mergeCell ref="A303:E303"/>
    <mergeCell ref="A304:F304"/>
    <mergeCell ref="A305:F305"/>
    <mergeCell ref="B294:F294"/>
    <mergeCell ref="B295:F295"/>
    <mergeCell ref="B296:F296"/>
    <mergeCell ref="B297:F297"/>
    <mergeCell ref="B298:F298"/>
    <mergeCell ref="B289:F289"/>
    <mergeCell ref="B290:F290"/>
    <mergeCell ref="B291:F291"/>
    <mergeCell ref="B292:F292"/>
    <mergeCell ref="B293:F293"/>
    <mergeCell ref="B279:F279"/>
    <mergeCell ref="B281:F281"/>
    <mergeCell ref="B284:F284"/>
    <mergeCell ref="B287:F287"/>
    <mergeCell ref="B288:F288"/>
    <mergeCell ref="B256:F256"/>
    <mergeCell ref="B259:F259"/>
    <mergeCell ref="B264:F264"/>
    <mergeCell ref="B272:F272"/>
    <mergeCell ref="B278:F278"/>
    <mergeCell ref="A229:F229"/>
    <mergeCell ref="A230:F230"/>
    <mergeCell ref="B238:F238"/>
    <mergeCell ref="B251:F251"/>
    <mergeCell ref="B255:F255"/>
    <mergeCell ref="A226:E226"/>
    <mergeCell ref="B227:E227"/>
    <mergeCell ref="A228:E228"/>
    <mergeCell ref="A154:F154"/>
    <mergeCell ref="A155:F155"/>
    <mergeCell ref="B216:F216"/>
    <mergeCell ref="B217:F217"/>
    <mergeCell ref="B219:F219"/>
    <mergeCell ref="B220:F220"/>
    <mergeCell ref="B223:F223"/>
    <mergeCell ref="B211:F211"/>
    <mergeCell ref="B212:F212"/>
    <mergeCell ref="B213:F213"/>
    <mergeCell ref="B214:F214"/>
    <mergeCell ref="B215:F215"/>
    <mergeCell ref="B204:F204"/>
    <mergeCell ref="B207:F207"/>
    <mergeCell ref="B208:F208"/>
    <mergeCell ref="B209:F209"/>
    <mergeCell ref="B190:F190"/>
    <mergeCell ref="B201:F201"/>
    <mergeCell ref="B203:F203"/>
    <mergeCell ref="A153:E153"/>
    <mergeCell ref="A5:F5"/>
    <mergeCell ref="A80:F80"/>
    <mergeCell ref="A79:F79"/>
    <mergeCell ref="B169:F169"/>
    <mergeCell ref="B145:F145"/>
    <mergeCell ref="B146:F146"/>
    <mergeCell ref="B147:F147"/>
    <mergeCell ref="A151:E151"/>
    <mergeCell ref="B152:E152"/>
    <mergeCell ref="B140:F140"/>
    <mergeCell ref="B141:F141"/>
    <mergeCell ref="B142:F142"/>
    <mergeCell ref="B143:F143"/>
    <mergeCell ref="B144:F144"/>
    <mergeCell ref="B132:F132"/>
    <mergeCell ref="B133:F133"/>
    <mergeCell ref="B135:F135"/>
    <mergeCell ref="A1:F1"/>
    <mergeCell ref="A2:F2"/>
    <mergeCell ref="A3:F3"/>
    <mergeCell ref="A4:F4"/>
    <mergeCell ref="B58:F58"/>
    <mergeCell ref="B57:F57"/>
    <mergeCell ref="B65:F65"/>
    <mergeCell ref="B69:F69"/>
    <mergeCell ref="B71:F71"/>
    <mergeCell ref="B12:F12"/>
    <mergeCell ref="B19:F19"/>
    <mergeCell ref="B39:F39"/>
    <mergeCell ref="B61:F61"/>
    <mergeCell ref="B60:F60"/>
    <mergeCell ref="B59:F59"/>
    <mergeCell ref="B47:F47"/>
    <mergeCell ref="B51:F51"/>
    <mergeCell ref="B53:F53"/>
    <mergeCell ref="B56:F56"/>
    <mergeCell ref="A379:E379"/>
    <mergeCell ref="B20:F20"/>
    <mergeCell ref="B26:F26"/>
    <mergeCell ref="B30:F30"/>
    <mergeCell ref="B31:F31"/>
    <mergeCell ref="B35:F35"/>
    <mergeCell ref="B77:E77"/>
    <mergeCell ref="A76:E76"/>
    <mergeCell ref="A78:E78"/>
    <mergeCell ref="B73:F73"/>
    <mergeCell ref="B136:F136"/>
    <mergeCell ref="B138:F138"/>
    <mergeCell ref="B115:F115"/>
    <mergeCell ref="B126:F126"/>
    <mergeCell ref="B128:F128"/>
    <mergeCell ref="B129:F129"/>
    <mergeCell ref="B131:F131"/>
    <mergeCell ref="B94:F94"/>
    <mergeCell ref="B101:F101"/>
    <mergeCell ref="B106:F106"/>
    <mergeCell ref="B109:F109"/>
    <mergeCell ref="B210:F210"/>
    <mergeCell ref="B176:F176"/>
    <mergeCell ref="B185:F185"/>
  </mergeCells>
  <printOptions horizontalCentered="1"/>
  <pageMargins left="0.7" right="0.7" top="0.75" bottom="0.75" header="0.3" footer="0.3"/>
  <pageSetup scale="87" fitToWidth="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Electronic Bid Form</vt:lpstr>
      <vt:lpstr>'Electronic 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renamed_admin</cp:lastModifiedBy>
  <cp:lastPrinted>2019-10-30T18:03:33Z</cp:lastPrinted>
  <dcterms:created xsi:type="dcterms:W3CDTF">2019-10-29T20:47:51Z</dcterms:created>
  <dcterms:modified xsi:type="dcterms:W3CDTF">2019-11-08T16:37:09Z</dcterms:modified>
</cp:coreProperties>
</file>