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S:\Bids, Proposals, Quotes\2019\19-TA003165BB Willow Woods Watermain\Solicitation Docs\"/>
    </mc:Choice>
  </mc:AlternateContent>
  <xr:revisionPtr revIDLastSave="0" documentId="13_ncr:1_{3EEE362D-6E1F-4050-BA1A-5B490BA0A03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id 'A' Form" sheetId="5" r:id="rId1"/>
    <sheet name="Bid 'B' Form" sheetId="6" r:id="rId2"/>
  </sheets>
  <definedNames>
    <definedName name="_xlnm.Print_Area" localSheetId="0">'Bid ''A'' Form'!$A$1:$F$72</definedName>
    <definedName name="_xlnm.Print_Area" localSheetId="1">'Bid ''B'' Form'!$A$1:$F$72</definedName>
    <definedName name="_xlnm.Print_Titles" localSheetId="0">'Bid ''A'' Form'!$1:$5</definedName>
    <definedName name="_xlnm.Print_Titles" localSheetId="1">'Bid ''B'' Form'!$1:$5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" i="6" l="1"/>
  <c r="F68" i="6"/>
  <c r="F67" i="6"/>
  <c r="F66" i="6"/>
  <c r="F65" i="6"/>
  <c r="F64" i="6"/>
  <c r="F63" i="6"/>
  <c r="F62" i="6"/>
  <c r="F61" i="6"/>
  <c r="F60" i="6"/>
  <c r="F58" i="6"/>
  <c r="F57" i="6"/>
  <c r="F56" i="6"/>
  <c r="F55" i="6"/>
  <c r="F54" i="6"/>
  <c r="F53" i="6"/>
  <c r="F52" i="6"/>
  <c r="F51" i="6"/>
  <c r="F49" i="6"/>
  <c r="F48" i="6"/>
  <c r="F47" i="6"/>
  <c r="F45" i="6"/>
  <c r="F44" i="6"/>
  <c r="F43" i="6"/>
  <c r="F42" i="6"/>
  <c r="F41" i="6"/>
  <c r="F40" i="6"/>
  <c r="F39" i="6"/>
  <c r="F38" i="6"/>
  <c r="F37" i="6"/>
  <c r="F36" i="6"/>
  <c r="F35" i="6"/>
  <c r="F33" i="6"/>
  <c r="F32" i="6"/>
  <c r="F31" i="6"/>
  <c r="F30" i="6"/>
  <c r="F29" i="6"/>
  <c r="F28" i="6"/>
  <c r="F26" i="6"/>
  <c r="F25" i="6"/>
  <c r="F24" i="6"/>
  <c r="F23" i="6"/>
  <c r="F21" i="6"/>
  <c r="F19" i="6"/>
  <c r="F18" i="6"/>
  <c r="F17" i="6"/>
  <c r="F16" i="6"/>
  <c r="F15" i="6"/>
  <c r="F14" i="6"/>
  <c r="F13" i="6"/>
  <c r="F11" i="6"/>
  <c r="F10" i="6"/>
  <c r="F9" i="6"/>
  <c r="F7" i="6"/>
  <c r="A7" i="6"/>
  <c r="A8" i="6" s="1"/>
  <c r="F6" i="6"/>
  <c r="F70" i="6" l="1"/>
  <c r="F72" i="6" s="1"/>
  <c r="A11" i="6"/>
  <c r="A12" i="6" s="1"/>
  <c r="A9" i="6"/>
  <c r="A10" i="6" s="1"/>
  <c r="A14" i="6" l="1"/>
  <c r="A15" i="6" s="1"/>
  <c r="A16" i="6" s="1"/>
  <c r="A17" i="6" s="1"/>
  <c r="A19" i="6" s="1"/>
  <c r="A20" i="6" s="1"/>
  <c r="A13" i="6"/>
  <c r="A21" i="6" l="1"/>
  <c r="A22" i="6"/>
  <c r="F69" i="5"/>
  <c r="F68" i="5"/>
  <c r="F67" i="5"/>
  <c r="F66" i="5"/>
  <c r="F65" i="5"/>
  <c r="F64" i="5"/>
  <c r="F63" i="5"/>
  <c r="F62" i="5"/>
  <c r="F61" i="5"/>
  <c r="F60" i="5"/>
  <c r="F58" i="5"/>
  <c r="F57" i="5"/>
  <c r="F56" i="5"/>
  <c r="F55" i="5"/>
  <c r="F54" i="5"/>
  <c r="F53" i="5"/>
  <c r="F52" i="5"/>
  <c r="F51" i="5"/>
  <c r="F49" i="5"/>
  <c r="F48" i="5"/>
  <c r="F47" i="5"/>
  <c r="F45" i="5"/>
  <c r="F44" i="5"/>
  <c r="F43" i="5"/>
  <c r="F42" i="5"/>
  <c r="F41" i="5"/>
  <c r="F40" i="5"/>
  <c r="F39" i="5"/>
  <c r="F38" i="5"/>
  <c r="F37" i="5"/>
  <c r="F36" i="5"/>
  <c r="F35" i="5"/>
  <c r="F33" i="5"/>
  <c r="F32" i="5"/>
  <c r="F31" i="5"/>
  <c r="F30" i="5"/>
  <c r="F29" i="5"/>
  <c r="F28" i="5"/>
  <c r="F26" i="5"/>
  <c r="F25" i="5"/>
  <c r="F24" i="5"/>
  <c r="F23" i="5"/>
  <c r="F21" i="5"/>
  <c r="F19" i="5"/>
  <c r="F18" i="5"/>
  <c r="F17" i="5"/>
  <c r="F16" i="5"/>
  <c r="F15" i="5"/>
  <c r="F14" i="5"/>
  <c r="F13" i="5"/>
  <c r="F11" i="5"/>
  <c r="F10" i="5"/>
  <c r="F9" i="5"/>
  <c r="F7" i="5"/>
  <c r="F6" i="5"/>
  <c r="A23" i="6" l="1"/>
  <c r="A24" i="6" s="1"/>
  <c r="A25" i="6" s="1"/>
  <c r="A26" i="6"/>
  <c r="A27" i="6" s="1"/>
  <c r="F70" i="5"/>
  <c r="F72" i="5" s="1"/>
  <c r="A7" i="5"/>
  <c r="A28" i="6" l="1"/>
  <c r="A29" i="6" s="1"/>
  <c r="A30" i="6" s="1"/>
  <c r="A31" i="6" s="1"/>
  <c r="A32" i="6" s="1"/>
  <c r="A33" i="6"/>
  <c r="A34" i="6" s="1"/>
  <c r="A8" i="5"/>
  <c r="A9" i="5" s="1"/>
  <c r="A10" i="5" s="1"/>
  <c r="A46" i="6" l="1"/>
  <c r="A35" i="6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11" i="5"/>
  <c r="A47" i="6" l="1"/>
  <c r="A48" i="6" s="1"/>
  <c r="A49" i="6" s="1"/>
  <c r="A50" i="6"/>
  <c r="A12" i="5"/>
  <c r="A13" i="5" s="1"/>
  <c r="A55" i="6" l="1"/>
  <c r="A56" i="6" s="1"/>
  <c r="A57" i="6" s="1"/>
  <c r="A58" i="6" s="1"/>
  <c r="A59" i="6" s="1"/>
  <c r="A51" i="6"/>
  <c r="A52" i="6" s="1"/>
  <c r="A53" i="6" s="1"/>
  <c r="A54" i="6" s="1"/>
  <c r="A14" i="5"/>
  <c r="A62" i="6" l="1"/>
  <c r="A63" i="6" s="1"/>
  <c r="A64" i="6" s="1"/>
  <c r="A65" i="6" s="1"/>
  <c r="A66" i="6" s="1"/>
  <c r="A67" i="6" s="1"/>
  <c r="A68" i="6" s="1"/>
  <c r="A69" i="6" s="1"/>
  <c r="A60" i="6"/>
  <c r="A61" i="6" s="1"/>
  <c r="A15" i="5"/>
  <c r="A16" i="5" s="1"/>
  <c r="A17" i="5" l="1"/>
  <c r="A19" i="5" s="1"/>
  <c r="A20" i="5" s="1"/>
  <c r="A21" i="5" s="1"/>
  <c r="A22" i="5" l="1"/>
  <c r="A23" i="5" s="1"/>
  <c r="A24" i="5" s="1"/>
  <c r="A25" i="5" s="1"/>
  <c r="A26" i="5" l="1"/>
  <c r="A27" i="5" s="1"/>
  <c r="A33" i="5" l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28" i="5"/>
  <c r="A29" i="5" s="1"/>
  <c r="A30" i="5" s="1"/>
  <c r="A31" i="5" s="1"/>
  <c r="A32" i="5" s="1"/>
  <c r="A46" i="5" l="1"/>
  <c r="A50" i="5" l="1"/>
  <c r="A51" i="5" s="1"/>
  <c r="A52" i="5" s="1"/>
  <c r="A53" i="5" s="1"/>
  <c r="A54" i="5" s="1"/>
  <c r="A47" i="5"/>
  <c r="A48" i="5" s="1"/>
  <c r="A49" i="5" s="1"/>
  <c r="A55" i="5" l="1"/>
  <c r="A56" i="5" s="1"/>
  <c r="A57" i="5" s="1"/>
  <c r="A58" i="5" s="1"/>
  <c r="A59" i="5" l="1"/>
  <c r="A62" i="5" l="1"/>
  <c r="A63" i="5" s="1"/>
  <c r="A64" i="5" s="1"/>
  <c r="A60" i="5"/>
  <c r="A61" i="5" s="1"/>
  <c r="A65" i="5" l="1"/>
  <c r="A66" i="5" s="1"/>
  <c r="A67" i="5" s="1"/>
  <c r="A68" i="5" s="1"/>
  <c r="A69" i="5" s="1"/>
</calcChain>
</file>

<file path=xl/sharedStrings.xml><?xml version="1.0" encoding="utf-8"?>
<sst xmlns="http://schemas.openxmlformats.org/spreadsheetml/2006/main" count="276" uniqueCount="88">
  <si>
    <t>ITEM NO.</t>
  </si>
  <si>
    <t>DESCRIPTION</t>
  </si>
  <si>
    <t>LF</t>
  </si>
  <si>
    <t>EA</t>
  </si>
  <si>
    <t>SY</t>
  </si>
  <si>
    <t>Sodding</t>
  </si>
  <si>
    <t>CY</t>
  </si>
  <si>
    <t>Curb Replacement</t>
  </si>
  <si>
    <t>LS</t>
  </si>
  <si>
    <t>Fire Hydrant Assembly</t>
  </si>
  <si>
    <t>Ductile Iron Fittings</t>
  </si>
  <si>
    <t>Pipe Joint Restraints</t>
  </si>
  <si>
    <t>Pavement Repair &amp; Road Restoration</t>
  </si>
  <si>
    <t>Grout Fill Abandoned Pipe</t>
  </si>
  <si>
    <t>Remove Existing Valve</t>
  </si>
  <si>
    <t>Pipe</t>
  </si>
  <si>
    <t>Water Services</t>
  </si>
  <si>
    <t>Tapping Sleeve (Main x Outlet)</t>
  </si>
  <si>
    <t>Driveway Restoration</t>
  </si>
  <si>
    <t>Valves, MJ</t>
  </si>
  <si>
    <t>Erosion and Sediment Control</t>
  </si>
  <si>
    <t xml:space="preserve">Blow-off Assembly, End of Line </t>
  </si>
  <si>
    <t>Miscellaneous Concrete, 3,000 psi</t>
  </si>
  <si>
    <t>U/M</t>
  </si>
  <si>
    <t>Inlet Protection System</t>
  </si>
  <si>
    <t>1" Air Release Valve</t>
  </si>
  <si>
    <t>ARV Cabinet, fiberglass</t>
  </si>
  <si>
    <t>Connect to Existing Water Main</t>
  </si>
  <si>
    <t>14" Steel Casing, 0.188" thick, incl. 6" Dia. PVC RJ Carrier Pipe, jack &amp; bore</t>
  </si>
  <si>
    <t>SF</t>
  </si>
  <si>
    <t>Detectable Warnings, black, per FDOT 527-2</t>
  </si>
  <si>
    <t>Fence, corner/gate post</t>
  </si>
  <si>
    <t>Concrete Sidewalk Replacement (4" min. thick.)</t>
  </si>
  <si>
    <t>Permit Fee - New Water Service-Building Department</t>
  </si>
  <si>
    <t>Traffic Control Plan</t>
  </si>
  <si>
    <t>Relocate Meter Box</t>
  </si>
  <si>
    <t>Mobilization</t>
  </si>
  <si>
    <t>Record Drawings</t>
  </si>
  <si>
    <t>9A</t>
  </si>
  <si>
    <t>Vacuum Breaker, brass</t>
  </si>
  <si>
    <t>Reduced Pressure Backflow Prevention Assembly /w Pressure Relief Valve</t>
  </si>
  <si>
    <t xml:space="preserve">UNIT PRICE
</t>
  </si>
  <si>
    <t xml:space="preserve">EXTENDED PRICE
</t>
  </si>
  <si>
    <t>6" Tee, MJ</t>
  </si>
  <si>
    <t>6" Tee, MJ, Cut-in</t>
  </si>
  <si>
    <t>6" Solid Sleeve</t>
  </si>
  <si>
    <t>6" 45 Degree Bend or Less</t>
  </si>
  <si>
    <t>8"x4" Reducer, MJ</t>
  </si>
  <si>
    <t>8"x6" Reducer, MJ</t>
  </si>
  <si>
    <t>6" Cap, W/2" Tap</t>
  </si>
  <si>
    <t>4" Cap</t>
  </si>
  <si>
    <t>4"x6" Hymax coupling</t>
  </si>
  <si>
    <t>8" Tee, MJ Cut-in</t>
  </si>
  <si>
    <t>8" Solid Sleeve</t>
  </si>
  <si>
    <t>4"</t>
  </si>
  <si>
    <t>6"</t>
  </si>
  <si>
    <t>8"</t>
  </si>
  <si>
    <t>2" Gate Valve</t>
  </si>
  <si>
    <t>6" Gate Valve</t>
  </si>
  <si>
    <t>6" Tapping Valve</t>
  </si>
  <si>
    <t>8" Gate Valve</t>
  </si>
  <si>
    <t>8"x6"</t>
  </si>
  <si>
    <t>20"x6"</t>
  </si>
  <si>
    <t>Base &amp; Resurface</t>
  </si>
  <si>
    <t>Mill  &amp; Overlay</t>
  </si>
  <si>
    <t>Concrete (6" min. thick.)</t>
  </si>
  <si>
    <t>6" PVC, DR-18, direct bury</t>
  </si>
  <si>
    <t>6" DIP, direct bury</t>
  </si>
  <si>
    <t>2" HDPE, DR-9, direct bury</t>
  </si>
  <si>
    <t>1" PE Single Service (Short)</t>
  </si>
  <si>
    <t>1" PE Single Service (Long), w/ 2" casing</t>
  </si>
  <si>
    <t>1" PE Double Service (Short)</t>
  </si>
  <si>
    <t>1" PE Double Service (Long), w/ 2" casing</t>
  </si>
  <si>
    <t>Additional 1" Service Pipe over 10' (Short) and 30' (Long)</t>
  </si>
  <si>
    <t>EST QTY</t>
  </si>
  <si>
    <t>IFBC NO. 19-TA003165BB</t>
  </si>
  <si>
    <t>WATER MAIN UPGRADES – WILLOW WOODS &amp; LAKE ESTATES</t>
  </si>
  <si>
    <t>BID 'A' BASED ON A COMPLETION TIME OF 270 CALENDAR DAYS</t>
  </si>
  <si>
    <t>Fence, chain-link, galvanized, 8' long section</t>
  </si>
  <si>
    <t xml:space="preserve"> </t>
  </si>
  <si>
    <t>Contract Contingency (10% of Total Base Bid)</t>
  </si>
  <si>
    <t>Total Base Bid "A" Based on Completion Time of 270 Calendar Days</t>
  </si>
  <si>
    <t xml:space="preserve">BID 'A' FORM </t>
  </si>
  <si>
    <t xml:space="preserve">BID 'B' FORM </t>
  </si>
  <si>
    <t>BID 'B' BASED ON A COMPLETION TIME OF 330 CALENDAR DAYS</t>
  </si>
  <si>
    <t>Total Base Bid "B" Based on Completion Time of 330 Calendar Days</t>
  </si>
  <si>
    <t>Total Offer with Contract Contingency Bid "B" Based on Completion Time of 330 Calendar Days</t>
  </si>
  <si>
    <t>Total Offer with Contract Contingency Bid "A" Based on Completion Time of 210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</si>
</sst>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Rockwell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4" fillId="0" borderId="0" xfId="7" applyFont="1" applyAlignment="1" applyProtection="1">
      <alignment horizontal="center"/>
    </xf>
    <xf numFmtId="38" fontId="4" fillId="0" borderId="0" xfId="7" applyNumberFormat="1" applyFont="1" applyAlignment="1" applyProtection="1">
      <alignment horizontal="center"/>
    </xf>
    <xf numFmtId="0" fontId="4" fillId="0" borderId="0" xfId="7" applyFont="1" applyProtection="1"/>
    <xf numFmtId="0" fontId="4" fillId="0" borderId="0" xfId="7" applyFont="1" applyAlignment="1" applyProtection="1">
      <alignment horizontal="center" vertical="top" wrapText="1"/>
    </xf>
    <xf numFmtId="0" fontId="4" fillId="0" borderId="3" xfId="7" applyFont="1" applyBorder="1" applyAlignment="1" applyProtection="1">
      <alignment horizontal="center" vertical="center"/>
    </xf>
    <xf numFmtId="0" fontId="4" fillId="0" borderId="4" xfId="7" applyFont="1" applyBorder="1" applyAlignment="1" applyProtection="1">
      <alignment horizontal="center" vertical="center"/>
    </xf>
    <xf numFmtId="38" fontId="4" fillId="0" borderId="4" xfId="7" applyNumberFormat="1" applyFont="1" applyBorder="1" applyAlignment="1" applyProtection="1">
      <alignment horizontal="center" vertical="center"/>
    </xf>
    <xf numFmtId="0" fontId="4" fillId="0" borderId="4" xfId="7" applyFont="1" applyBorder="1" applyAlignment="1" applyProtection="1">
      <alignment horizontal="left" wrapText="1"/>
    </xf>
    <xf numFmtId="0" fontId="4" fillId="0" borderId="4" xfId="7" applyFont="1" applyFill="1" applyBorder="1" applyAlignment="1" applyProtection="1">
      <alignment horizontal="center" vertical="center"/>
    </xf>
    <xf numFmtId="3" fontId="4" fillId="0" borderId="4" xfId="7" applyNumberFormat="1" applyFont="1" applyBorder="1" applyAlignment="1" applyProtection="1">
      <alignment horizontal="center" vertical="center"/>
    </xf>
    <xf numFmtId="3" fontId="4" fillId="0" borderId="4" xfId="7" applyNumberFormat="1" applyFont="1" applyFill="1" applyBorder="1" applyAlignment="1" applyProtection="1">
      <alignment horizontal="center" vertical="center"/>
    </xf>
    <xf numFmtId="38" fontId="4" fillId="0" borderId="4" xfId="7" applyNumberFormat="1" applyFont="1" applyFill="1" applyBorder="1" applyAlignment="1" applyProtection="1">
      <alignment horizontal="center" vertical="center"/>
    </xf>
    <xf numFmtId="2" fontId="4" fillId="0" borderId="3" xfId="7" applyNumberFormat="1" applyFont="1" applyBorder="1" applyAlignment="1" applyProtection="1">
      <alignment horizontal="center" vertical="center"/>
    </xf>
    <xf numFmtId="0" fontId="5" fillId="2" borderId="1" xfId="7" applyFont="1" applyFill="1" applyBorder="1" applyAlignment="1" applyProtection="1">
      <alignment horizontal="center" vertical="center" wrapText="1"/>
    </xf>
    <xf numFmtId="0" fontId="5" fillId="2" borderId="2" xfId="7" applyFont="1" applyFill="1" applyBorder="1" applyAlignment="1" applyProtection="1">
      <alignment horizontal="center" vertical="center" wrapText="1"/>
    </xf>
    <xf numFmtId="38" fontId="5" fillId="2" borderId="2" xfId="7" applyNumberFormat="1" applyFont="1" applyFill="1" applyBorder="1" applyAlignment="1" applyProtection="1">
      <alignment horizontal="center" vertical="center" wrapText="1"/>
    </xf>
    <xf numFmtId="164" fontId="5" fillId="2" borderId="2" xfId="7" applyNumberFormat="1" applyFont="1" applyFill="1" applyBorder="1" applyAlignment="1" applyProtection="1">
      <alignment horizontal="center" vertical="center"/>
    </xf>
    <xf numFmtId="164" fontId="5" fillId="2" borderId="9" xfId="7" applyNumberFormat="1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left" wrapText="1"/>
    </xf>
    <xf numFmtId="164" fontId="4" fillId="0" borderId="5" xfId="7" applyNumberFormat="1" applyFont="1" applyBorder="1" applyAlignment="1" applyProtection="1">
      <alignment horizontal="center" vertical="center"/>
    </xf>
    <xf numFmtId="164" fontId="5" fillId="0" borderId="5" xfId="7" applyNumberFormat="1" applyFont="1" applyBorder="1" applyAlignment="1" applyProtection="1">
      <alignment horizontal="center" vertical="center"/>
    </xf>
    <xf numFmtId="164" fontId="5" fillId="0" borderId="8" xfId="7" applyNumberFormat="1" applyFont="1" applyBorder="1" applyAlignment="1" applyProtection="1">
      <alignment horizontal="center" vertical="center"/>
    </xf>
    <xf numFmtId="164" fontId="4" fillId="0" borderId="0" xfId="7" applyNumberFormat="1" applyFont="1" applyAlignment="1" applyProtection="1">
      <alignment horizontal="center"/>
    </xf>
    <xf numFmtId="164" fontId="4" fillId="0" borderId="0" xfId="7" applyNumberFormat="1" applyFont="1" applyAlignment="1" applyProtection="1">
      <alignment horizontal="center" vertical="center"/>
    </xf>
    <xf numFmtId="164" fontId="4" fillId="0" borderId="4" xfId="7" applyNumberFormat="1" applyFont="1" applyBorder="1" applyAlignment="1" applyProtection="1">
      <alignment horizontal="center" vertical="center"/>
      <protection locked="0"/>
    </xf>
    <xf numFmtId="164" fontId="4" fillId="0" borderId="4" xfId="7" applyNumberFormat="1" applyFont="1" applyFill="1" applyBorder="1" applyAlignment="1" applyProtection="1">
      <alignment horizontal="center" vertical="center"/>
      <protection locked="0"/>
    </xf>
    <xf numFmtId="164" fontId="4" fillId="0" borderId="5" xfId="7" applyNumberFormat="1" applyFont="1" applyBorder="1" applyAlignment="1" applyProtection="1">
      <alignment horizontal="center" vertical="center"/>
      <protection locked="0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0" xfId="7" applyFont="1" applyFill="1" applyProtection="1"/>
    <xf numFmtId="0" fontId="4" fillId="0" borderId="3" xfId="7" applyFont="1" applyBorder="1" applyAlignment="1" applyProtection="1">
      <alignment horizontal="left" vertical="center" wrapText="1"/>
    </xf>
    <xf numFmtId="0" fontId="4" fillId="0" borderId="4" xfId="7" applyFont="1" applyBorder="1" applyAlignment="1" applyProtection="1">
      <alignment horizontal="left" vertical="center" wrapText="1"/>
    </xf>
    <xf numFmtId="0" fontId="5" fillId="0" borderId="6" xfId="7" applyFont="1" applyBorder="1" applyAlignment="1" applyProtection="1">
      <alignment horizontal="left" vertical="center"/>
    </xf>
    <xf numFmtId="0" fontId="5" fillId="0" borderId="7" xfId="7" applyFont="1" applyBorder="1" applyAlignment="1" applyProtection="1">
      <alignment horizontal="left" vertical="center"/>
    </xf>
    <xf numFmtId="0" fontId="5" fillId="0" borderId="0" xfId="7" applyFont="1" applyAlignment="1" applyProtection="1">
      <alignment horizontal="left" vertical="center"/>
    </xf>
    <xf numFmtId="0" fontId="5" fillId="0" borderId="10" xfId="7" applyFont="1" applyBorder="1" applyAlignment="1" applyProtection="1">
      <alignment horizontal="left" vertical="center"/>
    </xf>
    <xf numFmtId="0" fontId="5" fillId="0" borderId="3" xfId="7" applyFont="1" applyBorder="1" applyAlignment="1" applyProtection="1">
      <alignment horizontal="left"/>
    </xf>
    <xf numFmtId="0" fontId="5" fillId="0" borderId="4" xfId="7" applyFont="1" applyBorder="1" applyAlignment="1" applyProtection="1">
      <alignment horizontal="left"/>
    </xf>
    <xf numFmtId="0" fontId="4" fillId="0" borderId="11" xfId="7" applyFont="1" applyFill="1" applyBorder="1" applyAlignment="1" applyProtection="1">
      <alignment horizontal="left" vertical="center" wrapText="1"/>
    </xf>
    <xf numFmtId="0" fontId="4" fillId="0" borderId="12" xfId="7" applyFont="1" applyFill="1" applyBorder="1" applyAlignment="1" applyProtection="1">
      <alignment horizontal="left" vertical="center" wrapText="1"/>
    </xf>
    <xf numFmtId="0" fontId="4" fillId="0" borderId="13" xfId="7" applyFont="1" applyFill="1" applyBorder="1" applyAlignment="1" applyProtection="1">
      <alignment horizontal="left" vertical="center" wrapText="1"/>
    </xf>
  </cellXfs>
  <cellStyles count="12">
    <cellStyle name="Currency 2" xfId="1" xr:uid="{00000000-0005-0000-0000-000000000000}"/>
    <cellStyle name="Normal" xfId="0" builtinId="0"/>
    <cellStyle name="Normal 2" xfId="11" xr:uid="{00000000-0005-0000-0000-000002000000}"/>
    <cellStyle name="Normal 2 2" xfId="2" xr:uid="{00000000-0005-0000-0000-000003000000}"/>
    <cellStyle name="Normal 2 4" xfId="3" xr:uid="{00000000-0005-0000-0000-000004000000}"/>
    <cellStyle name="Normal 5" xfId="4" xr:uid="{00000000-0005-0000-0000-000005000000}"/>
    <cellStyle name="Normal 7" xfId="5" xr:uid="{00000000-0005-0000-0000-000006000000}"/>
    <cellStyle name="Normal 7 4 2 2" xfId="9" xr:uid="{00000000-0005-0000-0000-000007000000}"/>
    <cellStyle name="Normal 7 5" xfId="6" xr:uid="{00000000-0005-0000-0000-000008000000}"/>
    <cellStyle name="Normal 7 5 2" xfId="10" xr:uid="{00000000-0005-0000-0000-000009000000}"/>
    <cellStyle name="Normal_ConstructionCostMagellanDrWLImp" xfId="7" xr:uid="{00000000-0005-0000-0000-00000A000000}"/>
    <cellStyle name="Percent 2" xfId="8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1AF42181-E809-4D98-BC84-502AAAC8EDB5}" userId="S::shea.shoun@mymanatee.org::202f497f-80ef-4680-8d24-4b4cd86a7bb8" providerId="AD"/>
</personList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topLeftCell="A43" zoomScaleNormal="100" zoomScaleSheetLayoutView="100" workbookViewId="0">
      <selection activeCell="E13" sqref="E13:E19"/>
    </sheetView>
  </sheetViews>
  <sheetFormatPr defaultRowHeight="14.25" x14ac:dyDescent="0.2"/>
  <cols>
    <col min="1" max="1" width="8.21875" style="1" customWidth="1"/>
    <col min="2" max="2" width="37.44140625" style="3" customWidth="1"/>
    <col min="3" max="3" width="3.88671875" style="1" bestFit="1" customWidth="1"/>
    <col min="4" max="4" width="6.5546875" style="2" customWidth="1"/>
    <col min="5" max="5" width="20.77734375" style="24" customWidth="1"/>
    <col min="6" max="6" width="20.77734375" style="23" customWidth="1"/>
    <col min="7" max="16384" width="8.88671875" style="3"/>
  </cols>
  <sheetData>
    <row r="1" spans="1:9" ht="15" customHeight="1" x14ac:dyDescent="0.2">
      <c r="A1" s="34" t="s">
        <v>82</v>
      </c>
      <c r="B1" s="34"/>
      <c r="C1" s="34"/>
      <c r="D1" s="34"/>
      <c r="E1" s="34"/>
      <c r="F1" s="34"/>
    </row>
    <row r="2" spans="1:9" ht="15" customHeight="1" x14ac:dyDescent="0.2">
      <c r="A2" s="34" t="s">
        <v>75</v>
      </c>
      <c r="B2" s="34"/>
      <c r="C2" s="34"/>
      <c r="D2" s="34"/>
      <c r="E2" s="34"/>
      <c r="F2" s="34"/>
    </row>
    <row r="3" spans="1:9" ht="15" customHeight="1" x14ac:dyDescent="0.2">
      <c r="A3" s="34" t="s">
        <v>76</v>
      </c>
      <c r="B3" s="34"/>
      <c r="C3" s="34"/>
      <c r="D3" s="34"/>
      <c r="E3" s="34"/>
      <c r="F3" s="34"/>
    </row>
    <row r="4" spans="1:9" ht="15" customHeight="1" thickBot="1" x14ac:dyDescent="0.25">
      <c r="A4" s="35" t="s">
        <v>77</v>
      </c>
      <c r="B4" s="35"/>
      <c r="C4" s="35"/>
      <c r="D4" s="35"/>
      <c r="E4" s="35"/>
      <c r="F4" s="35"/>
    </row>
    <row r="5" spans="1:9" s="4" customFormat="1" ht="30" customHeight="1" x14ac:dyDescent="0.2">
      <c r="A5" s="14" t="s">
        <v>0</v>
      </c>
      <c r="B5" s="15" t="s">
        <v>1</v>
      </c>
      <c r="C5" s="15" t="s">
        <v>23</v>
      </c>
      <c r="D5" s="16" t="s">
        <v>74</v>
      </c>
      <c r="E5" s="17" t="s">
        <v>41</v>
      </c>
      <c r="F5" s="18" t="s">
        <v>42</v>
      </c>
      <c r="H5" s="4" t="s">
        <v>79</v>
      </c>
    </row>
    <row r="6" spans="1:9" x14ac:dyDescent="0.2">
      <c r="A6" s="5">
        <v>1</v>
      </c>
      <c r="B6" s="8" t="s">
        <v>36</v>
      </c>
      <c r="C6" s="6" t="s">
        <v>8</v>
      </c>
      <c r="D6" s="7">
        <v>1</v>
      </c>
      <c r="E6" s="25"/>
      <c r="F6" s="20">
        <f>SUM(E6*D6)</f>
        <v>0</v>
      </c>
    </row>
    <row r="7" spans="1:9" x14ac:dyDescent="0.2">
      <c r="A7" s="5">
        <f>A6+1</f>
        <v>2</v>
      </c>
      <c r="B7" s="19" t="s">
        <v>7</v>
      </c>
      <c r="C7" s="6" t="s">
        <v>2</v>
      </c>
      <c r="D7" s="7">
        <v>184</v>
      </c>
      <c r="E7" s="25"/>
      <c r="F7" s="20">
        <f>SUM(E7*D7)</f>
        <v>0</v>
      </c>
    </row>
    <row r="8" spans="1:9" s="29" customFormat="1" x14ac:dyDescent="0.2">
      <c r="A8" s="28">
        <f>A7+1</f>
        <v>3</v>
      </c>
      <c r="B8" s="38" t="s">
        <v>12</v>
      </c>
      <c r="C8" s="39"/>
      <c r="D8" s="39"/>
      <c r="E8" s="39"/>
      <c r="F8" s="40"/>
      <c r="I8" s="29" t="s">
        <v>79</v>
      </c>
    </row>
    <row r="9" spans="1:9" x14ac:dyDescent="0.2">
      <c r="A9" s="5">
        <f>A8+0.01</f>
        <v>3.01</v>
      </c>
      <c r="B9" s="19" t="s">
        <v>63</v>
      </c>
      <c r="C9" s="6" t="s">
        <v>4</v>
      </c>
      <c r="D9" s="7">
        <v>200</v>
      </c>
      <c r="E9" s="25"/>
      <c r="F9" s="20">
        <f t="shared" ref="F9:F11" si="0">SUM(E9*D9)</f>
        <v>0</v>
      </c>
    </row>
    <row r="10" spans="1:9" x14ac:dyDescent="0.2">
      <c r="A10" s="5">
        <f>A9+0.01</f>
        <v>3.0199999999999996</v>
      </c>
      <c r="B10" s="19" t="s">
        <v>64</v>
      </c>
      <c r="C10" s="6" t="s">
        <v>4</v>
      </c>
      <c r="D10" s="7">
        <v>1685</v>
      </c>
      <c r="E10" s="25"/>
      <c r="F10" s="20">
        <f t="shared" si="0"/>
        <v>0</v>
      </c>
    </row>
    <row r="11" spans="1:9" ht="12.75" customHeight="1" x14ac:dyDescent="0.2">
      <c r="A11" s="5">
        <f>A8+1</f>
        <v>4</v>
      </c>
      <c r="B11" s="19" t="s">
        <v>32</v>
      </c>
      <c r="C11" s="6" t="s">
        <v>4</v>
      </c>
      <c r="D11" s="7">
        <v>715</v>
      </c>
      <c r="E11" s="25"/>
      <c r="F11" s="20">
        <f t="shared" si="0"/>
        <v>0</v>
      </c>
    </row>
    <row r="12" spans="1:9" s="29" customFormat="1" x14ac:dyDescent="0.2">
      <c r="A12" s="28">
        <f>A11+1</f>
        <v>5</v>
      </c>
      <c r="B12" s="38" t="s">
        <v>18</v>
      </c>
      <c r="C12" s="39"/>
      <c r="D12" s="39"/>
      <c r="E12" s="39"/>
      <c r="F12" s="40"/>
    </row>
    <row r="13" spans="1:9" x14ac:dyDescent="0.2">
      <c r="A13" s="5">
        <f>A12+0.01</f>
        <v>5.01</v>
      </c>
      <c r="B13" s="19" t="s">
        <v>65</v>
      </c>
      <c r="C13" s="6" t="s">
        <v>4</v>
      </c>
      <c r="D13" s="7">
        <v>1328</v>
      </c>
      <c r="E13" s="25"/>
      <c r="F13" s="20">
        <f t="shared" ref="F13:F19" si="1">SUM(E13*D13)</f>
        <v>0</v>
      </c>
    </row>
    <row r="14" spans="1:9" x14ac:dyDescent="0.2">
      <c r="A14" s="5">
        <f>A12+1</f>
        <v>6</v>
      </c>
      <c r="B14" s="8" t="s">
        <v>5</v>
      </c>
      <c r="C14" s="6" t="s">
        <v>4</v>
      </c>
      <c r="D14" s="7">
        <v>5899</v>
      </c>
      <c r="E14" s="25"/>
      <c r="F14" s="20">
        <f t="shared" si="1"/>
        <v>0</v>
      </c>
    </row>
    <row r="15" spans="1:9" x14ac:dyDescent="0.2">
      <c r="A15" s="5">
        <f t="shared" ref="A15:A17" si="2">A14+1</f>
        <v>7</v>
      </c>
      <c r="B15" s="8" t="s">
        <v>13</v>
      </c>
      <c r="C15" s="6" t="s">
        <v>6</v>
      </c>
      <c r="D15" s="7">
        <v>22</v>
      </c>
      <c r="E15" s="25"/>
      <c r="F15" s="20">
        <f t="shared" si="1"/>
        <v>0</v>
      </c>
    </row>
    <row r="16" spans="1:9" x14ac:dyDescent="0.2">
      <c r="A16" s="5">
        <f t="shared" si="2"/>
        <v>8</v>
      </c>
      <c r="B16" s="8" t="s">
        <v>21</v>
      </c>
      <c r="C16" s="6" t="s">
        <v>3</v>
      </c>
      <c r="D16" s="7">
        <v>2</v>
      </c>
      <c r="E16" s="25"/>
      <c r="F16" s="20">
        <f t="shared" si="1"/>
        <v>0</v>
      </c>
    </row>
    <row r="17" spans="1:11" ht="28.5" x14ac:dyDescent="0.2">
      <c r="A17" s="5">
        <f t="shared" si="2"/>
        <v>9</v>
      </c>
      <c r="B17" s="8" t="s">
        <v>40</v>
      </c>
      <c r="C17" s="6" t="s">
        <v>3</v>
      </c>
      <c r="D17" s="7">
        <v>2</v>
      </c>
      <c r="E17" s="25"/>
      <c r="F17" s="20">
        <f t="shared" si="1"/>
        <v>0</v>
      </c>
      <c r="H17" s="3" t="s">
        <v>79</v>
      </c>
      <c r="K17" s="3" t="s">
        <v>79</v>
      </c>
    </row>
    <row r="18" spans="1:11" x14ac:dyDescent="0.2">
      <c r="A18" s="5" t="s">
        <v>38</v>
      </c>
      <c r="B18" s="8" t="s">
        <v>39</v>
      </c>
      <c r="C18" s="6" t="s">
        <v>3</v>
      </c>
      <c r="D18" s="7">
        <v>4</v>
      </c>
      <c r="E18" s="25"/>
      <c r="F18" s="20">
        <f t="shared" si="1"/>
        <v>0</v>
      </c>
    </row>
    <row r="19" spans="1:11" ht="28.5" x14ac:dyDescent="0.2">
      <c r="A19" s="5">
        <f>A17+1</f>
        <v>10</v>
      </c>
      <c r="B19" s="19" t="s">
        <v>33</v>
      </c>
      <c r="C19" s="9" t="s">
        <v>3</v>
      </c>
      <c r="D19" s="7">
        <v>2</v>
      </c>
      <c r="E19" s="25"/>
      <c r="F19" s="20">
        <f t="shared" si="1"/>
        <v>0</v>
      </c>
    </row>
    <row r="20" spans="1:11" s="29" customFormat="1" ht="12.75" customHeight="1" x14ac:dyDescent="0.2">
      <c r="A20" s="28">
        <f>A19+1</f>
        <v>11</v>
      </c>
      <c r="B20" s="38" t="s">
        <v>14</v>
      </c>
      <c r="C20" s="39"/>
      <c r="D20" s="39"/>
      <c r="E20" s="39"/>
      <c r="F20" s="40"/>
    </row>
    <row r="21" spans="1:11" x14ac:dyDescent="0.2">
      <c r="A21" s="5">
        <f>A20+0.01</f>
        <v>11.01</v>
      </c>
      <c r="B21" s="8" t="s">
        <v>54</v>
      </c>
      <c r="C21" s="6" t="s">
        <v>3</v>
      </c>
      <c r="D21" s="7">
        <v>1</v>
      </c>
      <c r="E21" s="25"/>
      <c r="F21" s="20">
        <f>SUM(E21*D21)</f>
        <v>0</v>
      </c>
    </row>
    <row r="22" spans="1:11" s="29" customFormat="1" x14ac:dyDescent="0.2">
      <c r="A22" s="28">
        <f>A20+1</f>
        <v>12</v>
      </c>
      <c r="B22" s="38" t="s">
        <v>15</v>
      </c>
      <c r="C22" s="39"/>
      <c r="D22" s="39"/>
      <c r="E22" s="39"/>
      <c r="F22" s="40"/>
    </row>
    <row r="23" spans="1:11" x14ac:dyDescent="0.2">
      <c r="A23" s="5">
        <f>A22+0.01</f>
        <v>12.01</v>
      </c>
      <c r="B23" s="8" t="s">
        <v>66</v>
      </c>
      <c r="C23" s="10" t="s">
        <v>2</v>
      </c>
      <c r="D23" s="7">
        <v>4953</v>
      </c>
      <c r="E23" s="25"/>
      <c r="F23" s="20">
        <f t="shared" ref="F23:F26" si="3">SUM(E23*D23)</f>
        <v>0</v>
      </c>
    </row>
    <row r="24" spans="1:11" x14ac:dyDescent="0.2">
      <c r="A24" s="5">
        <f t="shared" ref="A24:A25" si="4">A23+0.01</f>
        <v>12.02</v>
      </c>
      <c r="B24" s="8" t="s">
        <v>67</v>
      </c>
      <c r="C24" s="10" t="s">
        <v>2</v>
      </c>
      <c r="D24" s="7">
        <v>615</v>
      </c>
      <c r="E24" s="25"/>
      <c r="F24" s="20">
        <f t="shared" si="3"/>
        <v>0</v>
      </c>
    </row>
    <row r="25" spans="1:11" x14ac:dyDescent="0.2">
      <c r="A25" s="5">
        <f t="shared" si="4"/>
        <v>12.03</v>
      </c>
      <c r="B25" s="8" t="s">
        <v>68</v>
      </c>
      <c r="C25" s="10" t="s">
        <v>2</v>
      </c>
      <c r="D25" s="7">
        <v>485</v>
      </c>
      <c r="E25" s="25"/>
      <c r="F25" s="20">
        <f t="shared" si="3"/>
        <v>0</v>
      </c>
    </row>
    <row r="26" spans="1:11" ht="28.5" x14ac:dyDescent="0.2">
      <c r="A26" s="5">
        <f>A22+1</f>
        <v>13</v>
      </c>
      <c r="B26" s="8" t="s">
        <v>28</v>
      </c>
      <c r="C26" s="10" t="s">
        <v>2</v>
      </c>
      <c r="D26" s="7">
        <v>51</v>
      </c>
      <c r="E26" s="25"/>
      <c r="F26" s="20">
        <f t="shared" si="3"/>
        <v>0</v>
      </c>
    </row>
    <row r="27" spans="1:11" s="29" customFormat="1" x14ac:dyDescent="0.2">
      <c r="A27" s="28">
        <f>A26+1</f>
        <v>14</v>
      </c>
      <c r="B27" s="38" t="s">
        <v>16</v>
      </c>
      <c r="C27" s="39"/>
      <c r="D27" s="39"/>
      <c r="E27" s="39"/>
      <c r="F27" s="40"/>
    </row>
    <row r="28" spans="1:11" x14ac:dyDescent="0.2">
      <c r="A28" s="5">
        <f>A27+0.01</f>
        <v>14.01</v>
      </c>
      <c r="B28" s="8" t="s">
        <v>69</v>
      </c>
      <c r="C28" s="10" t="s">
        <v>3</v>
      </c>
      <c r="D28" s="7">
        <v>37</v>
      </c>
      <c r="E28" s="25"/>
      <c r="F28" s="20">
        <f t="shared" ref="F28:F33" si="5">SUM(E28*D28)</f>
        <v>0</v>
      </c>
    </row>
    <row r="29" spans="1:11" x14ac:dyDescent="0.2">
      <c r="A29" s="5">
        <f t="shared" ref="A29:A32" si="6">A28+0.01</f>
        <v>14.02</v>
      </c>
      <c r="B29" s="8" t="s">
        <v>70</v>
      </c>
      <c r="C29" s="10" t="s">
        <v>3</v>
      </c>
      <c r="D29" s="7">
        <v>43</v>
      </c>
      <c r="E29" s="25"/>
      <c r="F29" s="20">
        <f t="shared" si="5"/>
        <v>0</v>
      </c>
    </row>
    <row r="30" spans="1:11" x14ac:dyDescent="0.2">
      <c r="A30" s="5">
        <f t="shared" si="6"/>
        <v>14.03</v>
      </c>
      <c r="B30" s="8" t="s">
        <v>71</v>
      </c>
      <c r="C30" s="10" t="s">
        <v>3</v>
      </c>
      <c r="D30" s="7">
        <v>5</v>
      </c>
      <c r="E30" s="25"/>
      <c r="F30" s="20">
        <f t="shared" si="5"/>
        <v>0</v>
      </c>
    </row>
    <row r="31" spans="1:11" x14ac:dyDescent="0.2">
      <c r="A31" s="5">
        <f t="shared" si="6"/>
        <v>14.04</v>
      </c>
      <c r="B31" s="8" t="s">
        <v>72</v>
      </c>
      <c r="C31" s="10" t="s">
        <v>3</v>
      </c>
      <c r="D31" s="7">
        <v>2</v>
      </c>
      <c r="E31" s="25"/>
      <c r="F31" s="20">
        <f t="shared" si="5"/>
        <v>0</v>
      </c>
    </row>
    <row r="32" spans="1:11" ht="28.5" x14ac:dyDescent="0.2">
      <c r="A32" s="5">
        <f t="shared" si="6"/>
        <v>14.049999999999999</v>
      </c>
      <c r="B32" s="8" t="s">
        <v>73</v>
      </c>
      <c r="C32" s="10" t="s">
        <v>2</v>
      </c>
      <c r="D32" s="7">
        <v>613</v>
      </c>
      <c r="E32" s="25"/>
      <c r="F32" s="20">
        <f t="shared" si="5"/>
        <v>0</v>
      </c>
    </row>
    <row r="33" spans="1:6" x14ac:dyDescent="0.2">
      <c r="A33" s="5">
        <f>A27+1</f>
        <v>15</v>
      </c>
      <c r="B33" s="19" t="s">
        <v>35</v>
      </c>
      <c r="C33" s="11" t="s">
        <v>3</v>
      </c>
      <c r="D33" s="12">
        <v>23</v>
      </c>
      <c r="E33" s="26"/>
      <c r="F33" s="20">
        <f t="shared" si="5"/>
        <v>0</v>
      </c>
    </row>
    <row r="34" spans="1:6" s="29" customFormat="1" x14ac:dyDescent="0.2">
      <c r="A34" s="28">
        <f>A33+1</f>
        <v>16</v>
      </c>
      <c r="B34" s="38" t="s">
        <v>10</v>
      </c>
      <c r="C34" s="39"/>
      <c r="D34" s="39"/>
      <c r="E34" s="39"/>
      <c r="F34" s="40"/>
    </row>
    <row r="35" spans="1:6" x14ac:dyDescent="0.2">
      <c r="A35" s="5">
        <f>A34+0.01</f>
        <v>16.010000000000002</v>
      </c>
      <c r="B35" s="8" t="s">
        <v>43</v>
      </c>
      <c r="C35" s="6" t="s">
        <v>3</v>
      </c>
      <c r="D35" s="7">
        <v>6</v>
      </c>
      <c r="E35" s="25"/>
      <c r="F35" s="20">
        <f t="shared" ref="F35:F45" si="7">SUM(E35*D35)</f>
        <v>0</v>
      </c>
    </row>
    <row r="36" spans="1:6" x14ac:dyDescent="0.2">
      <c r="A36" s="13">
        <f t="shared" ref="A36:A45" si="8">A35+0.01</f>
        <v>16.020000000000003</v>
      </c>
      <c r="B36" s="8" t="s">
        <v>44</v>
      </c>
      <c r="C36" s="6" t="s">
        <v>3</v>
      </c>
      <c r="D36" s="7">
        <v>1</v>
      </c>
      <c r="E36" s="25"/>
      <c r="F36" s="20">
        <f t="shared" si="7"/>
        <v>0</v>
      </c>
    </row>
    <row r="37" spans="1:6" x14ac:dyDescent="0.2">
      <c r="A37" s="13">
        <f t="shared" si="8"/>
        <v>16.030000000000005</v>
      </c>
      <c r="B37" s="8" t="s">
        <v>45</v>
      </c>
      <c r="C37" s="6" t="s">
        <v>3</v>
      </c>
      <c r="D37" s="7">
        <v>1</v>
      </c>
      <c r="E37" s="25"/>
      <c r="F37" s="20">
        <f t="shared" si="7"/>
        <v>0</v>
      </c>
    </row>
    <row r="38" spans="1:6" x14ac:dyDescent="0.2">
      <c r="A38" s="13">
        <f t="shared" si="8"/>
        <v>16.040000000000006</v>
      </c>
      <c r="B38" s="8" t="s">
        <v>46</v>
      </c>
      <c r="C38" s="6" t="s">
        <v>3</v>
      </c>
      <c r="D38" s="7">
        <v>24</v>
      </c>
      <c r="E38" s="25"/>
      <c r="F38" s="20">
        <f t="shared" si="7"/>
        <v>0</v>
      </c>
    </row>
    <row r="39" spans="1:6" x14ac:dyDescent="0.2">
      <c r="A39" s="13">
        <f t="shared" si="8"/>
        <v>16.050000000000008</v>
      </c>
      <c r="B39" s="8" t="s">
        <v>47</v>
      </c>
      <c r="C39" s="6" t="s">
        <v>3</v>
      </c>
      <c r="D39" s="7">
        <v>1</v>
      </c>
      <c r="E39" s="25"/>
      <c r="F39" s="20">
        <f t="shared" si="7"/>
        <v>0</v>
      </c>
    </row>
    <row r="40" spans="1:6" x14ac:dyDescent="0.2">
      <c r="A40" s="13">
        <f t="shared" si="8"/>
        <v>16.060000000000009</v>
      </c>
      <c r="B40" s="8" t="s">
        <v>48</v>
      </c>
      <c r="C40" s="6" t="s">
        <v>3</v>
      </c>
      <c r="D40" s="7">
        <v>1</v>
      </c>
      <c r="E40" s="25"/>
      <c r="F40" s="20">
        <f t="shared" si="7"/>
        <v>0</v>
      </c>
    </row>
    <row r="41" spans="1:6" x14ac:dyDescent="0.2">
      <c r="A41" s="13">
        <f t="shared" si="8"/>
        <v>16.070000000000011</v>
      </c>
      <c r="B41" s="8" t="s">
        <v>49</v>
      </c>
      <c r="C41" s="6" t="s">
        <v>3</v>
      </c>
      <c r="D41" s="7">
        <v>3</v>
      </c>
      <c r="E41" s="25"/>
      <c r="F41" s="20">
        <f t="shared" si="7"/>
        <v>0</v>
      </c>
    </row>
    <row r="42" spans="1:6" x14ac:dyDescent="0.2">
      <c r="A42" s="13">
        <f t="shared" si="8"/>
        <v>16.080000000000013</v>
      </c>
      <c r="B42" s="8" t="s">
        <v>50</v>
      </c>
      <c r="C42" s="6" t="s">
        <v>3</v>
      </c>
      <c r="D42" s="7">
        <v>2</v>
      </c>
      <c r="E42" s="25"/>
      <c r="F42" s="20">
        <f t="shared" si="7"/>
        <v>0</v>
      </c>
    </row>
    <row r="43" spans="1:6" x14ac:dyDescent="0.2">
      <c r="A43" s="13">
        <f t="shared" si="8"/>
        <v>16.090000000000014</v>
      </c>
      <c r="B43" s="8" t="s">
        <v>51</v>
      </c>
      <c r="C43" s="6" t="s">
        <v>3</v>
      </c>
      <c r="D43" s="7">
        <v>1</v>
      </c>
      <c r="E43" s="25"/>
      <c r="F43" s="20">
        <f t="shared" si="7"/>
        <v>0</v>
      </c>
    </row>
    <row r="44" spans="1:6" x14ac:dyDescent="0.2">
      <c r="A44" s="13">
        <f t="shared" si="8"/>
        <v>16.100000000000016</v>
      </c>
      <c r="B44" s="8" t="s">
        <v>52</v>
      </c>
      <c r="C44" s="6" t="s">
        <v>3</v>
      </c>
      <c r="D44" s="7">
        <v>2</v>
      </c>
      <c r="E44" s="26"/>
      <c r="F44" s="20">
        <f t="shared" si="7"/>
        <v>0</v>
      </c>
    </row>
    <row r="45" spans="1:6" x14ac:dyDescent="0.2">
      <c r="A45" s="13">
        <f t="shared" si="8"/>
        <v>16.110000000000017</v>
      </c>
      <c r="B45" s="8" t="s">
        <v>53</v>
      </c>
      <c r="C45" s="6" t="s">
        <v>3</v>
      </c>
      <c r="D45" s="7">
        <v>2</v>
      </c>
      <c r="E45" s="26"/>
      <c r="F45" s="20">
        <f t="shared" si="7"/>
        <v>0</v>
      </c>
    </row>
    <row r="46" spans="1:6" s="29" customFormat="1" x14ac:dyDescent="0.2">
      <c r="A46" s="28">
        <f>A34+1</f>
        <v>17</v>
      </c>
      <c r="B46" s="38" t="s">
        <v>11</v>
      </c>
      <c r="C46" s="39"/>
      <c r="D46" s="39"/>
      <c r="E46" s="39"/>
      <c r="F46" s="40"/>
    </row>
    <row r="47" spans="1:6" x14ac:dyDescent="0.2">
      <c r="A47" s="5">
        <f>A46+0.01</f>
        <v>17.010000000000002</v>
      </c>
      <c r="B47" s="8" t="s">
        <v>54</v>
      </c>
      <c r="C47" s="6" t="s">
        <v>3</v>
      </c>
      <c r="D47" s="7">
        <v>2</v>
      </c>
      <c r="E47" s="25"/>
      <c r="F47" s="20">
        <f t="shared" ref="F47:F49" si="9">SUM(E47*D47)</f>
        <v>0</v>
      </c>
    </row>
    <row r="48" spans="1:6" x14ac:dyDescent="0.2">
      <c r="A48" s="5">
        <f t="shared" ref="A48:A49" si="10">A47+0.01</f>
        <v>17.020000000000003</v>
      </c>
      <c r="B48" s="8" t="s">
        <v>55</v>
      </c>
      <c r="C48" s="6" t="s">
        <v>3</v>
      </c>
      <c r="D48" s="7">
        <v>85</v>
      </c>
      <c r="E48" s="25"/>
      <c r="F48" s="20">
        <f t="shared" si="9"/>
        <v>0</v>
      </c>
    </row>
    <row r="49" spans="1:9" x14ac:dyDescent="0.2">
      <c r="A49" s="5">
        <f t="shared" si="10"/>
        <v>17.030000000000005</v>
      </c>
      <c r="B49" s="8" t="s">
        <v>56</v>
      </c>
      <c r="C49" s="6" t="s">
        <v>3</v>
      </c>
      <c r="D49" s="7">
        <v>9</v>
      </c>
      <c r="E49" s="25"/>
      <c r="F49" s="20">
        <f t="shared" si="9"/>
        <v>0</v>
      </c>
    </row>
    <row r="50" spans="1:9" s="29" customFormat="1" x14ac:dyDescent="0.2">
      <c r="A50" s="28">
        <f>A46+1</f>
        <v>18</v>
      </c>
      <c r="B50" s="38" t="s">
        <v>19</v>
      </c>
      <c r="C50" s="39"/>
      <c r="D50" s="39"/>
      <c r="E50" s="39"/>
      <c r="F50" s="40"/>
    </row>
    <row r="51" spans="1:9" x14ac:dyDescent="0.2">
      <c r="A51" s="5">
        <f>A50+0.01</f>
        <v>18.010000000000002</v>
      </c>
      <c r="B51" s="8" t="s">
        <v>57</v>
      </c>
      <c r="C51" s="6" t="s">
        <v>3</v>
      </c>
      <c r="D51" s="7">
        <v>2</v>
      </c>
      <c r="E51" s="25"/>
      <c r="F51" s="20">
        <f t="shared" ref="F51:F58" si="11">SUM(E51*D51)</f>
        <v>0</v>
      </c>
    </row>
    <row r="52" spans="1:9" x14ac:dyDescent="0.2">
      <c r="A52" s="5">
        <f t="shared" ref="A52:A54" si="12">A51+0.01</f>
        <v>18.020000000000003</v>
      </c>
      <c r="B52" s="8" t="s">
        <v>58</v>
      </c>
      <c r="C52" s="6" t="s">
        <v>3</v>
      </c>
      <c r="D52" s="7">
        <v>18</v>
      </c>
      <c r="E52" s="25"/>
      <c r="F52" s="20">
        <f t="shared" si="11"/>
        <v>0</v>
      </c>
    </row>
    <row r="53" spans="1:9" x14ac:dyDescent="0.2">
      <c r="A53" s="5">
        <f t="shared" si="12"/>
        <v>18.030000000000005</v>
      </c>
      <c r="B53" s="8" t="s">
        <v>59</v>
      </c>
      <c r="C53" s="6" t="s">
        <v>3</v>
      </c>
      <c r="D53" s="7">
        <v>2</v>
      </c>
      <c r="E53" s="25"/>
      <c r="F53" s="20">
        <f t="shared" si="11"/>
        <v>0</v>
      </c>
    </row>
    <row r="54" spans="1:9" x14ac:dyDescent="0.2">
      <c r="A54" s="5">
        <f t="shared" si="12"/>
        <v>18.040000000000006</v>
      </c>
      <c r="B54" s="8" t="s">
        <v>60</v>
      </c>
      <c r="C54" s="6" t="s">
        <v>3</v>
      </c>
      <c r="D54" s="7">
        <v>3</v>
      </c>
      <c r="E54" s="25"/>
      <c r="F54" s="20">
        <f t="shared" si="11"/>
        <v>0</v>
      </c>
    </row>
    <row r="55" spans="1:9" x14ac:dyDescent="0.2">
      <c r="A55" s="5">
        <f>A50+1</f>
        <v>19</v>
      </c>
      <c r="B55" s="8" t="s">
        <v>25</v>
      </c>
      <c r="C55" s="6" t="s">
        <v>3</v>
      </c>
      <c r="D55" s="7">
        <v>1</v>
      </c>
      <c r="E55" s="25"/>
      <c r="F55" s="20">
        <f t="shared" si="11"/>
        <v>0</v>
      </c>
    </row>
    <row r="56" spans="1:9" x14ac:dyDescent="0.2">
      <c r="A56" s="5">
        <f>A55+1</f>
        <v>20</v>
      </c>
      <c r="B56" s="8" t="s">
        <v>26</v>
      </c>
      <c r="C56" s="6" t="s">
        <v>3</v>
      </c>
      <c r="D56" s="7">
        <v>1</v>
      </c>
      <c r="E56" s="25"/>
      <c r="F56" s="20">
        <f t="shared" si="11"/>
        <v>0</v>
      </c>
    </row>
    <row r="57" spans="1:9" x14ac:dyDescent="0.2">
      <c r="A57" s="5">
        <f>A56+1</f>
        <v>21</v>
      </c>
      <c r="B57" s="8" t="s">
        <v>9</v>
      </c>
      <c r="C57" s="6" t="s">
        <v>3</v>
      </c>
      <c r="D57" s="7">
        <v>5</v>
      </c>
      <c r="E57" s="25"/>
      <c r="F57" s="20">
        <f t="shared" si="11"/>
        <v>0</v>
      </c>
    </row>
    <row r="58" spans="1:9" x14ac:dyDescent="0.2">
      <c r="A58" s="5">
        <f>A57+1</f>
        <v>22</v>
      </c>
      <c r="B58" s="8" t="s">
        <v>27</v>
      </c>
      <c r="C58" s="6" t="s">
        <v>3</v>
      </c>
      <c r="D58" s="7">
        <v>5</v>
      </c>
      <c r="E58" s="25"/>
      <c r="F58" s="20">
        <f t="shared" si="11"/>
        <v>0</v>
      </c>
    </row>
    <row r="59" spans="1:9" s="29" customFormat="1" x14ac:dyDescent="0.2">
      <c r="A59" s="28">
        <f>A58+1</f>
        <v>23</v>
      </c>
      <c r="B59" s="38" t="s">
        <v>17</v>
      </c>
      <c r="C59" s="39"/>
      <c r="D59" s="39"/>
      <c r="E59" s="39"/>
      <c r="F59" s="40"/>
    </row>
    <row r="60" spans="1:9" x14ac:dyDescent="0.2">
      <c r="A60" s="5">
        <f>A59+0.01</f>
        <v>23.01</v>
      </c>
      <c r="B60" s="8" t="s">
        <v>61</v>
      </c>
      <c r="C60" s="6" t="s">
        <v>3</v>
      </c>
      <c r="D60" s="7">
        <v>1</v>
      </c>
      <c r="E60" s="25"/>
      <c r="F60" s="20">
        <f t="shared" ref="F60:F69" si="13">SUM(E60*D60)</f>
        <v>0</v>
      </c>
    </row>
    <row r="61" spans="1:9" x14ac:dyDescent="0.2">
      <c r="A61" s="5">
        <f>A60+0.01</f>
        <v>23.020000000000003</v>
      </c>
      <c r="B61" s="8" t="s">
        <v>62</v>
      </c>
      <c r="C61" s="6" t="s">
        <v>3</v>
      </c>
      <c r="D61" s="7">
        <v>1</v>
      </c>
      <c r="E61" s="25"/>
      <c r="F61" s="20">
        <f t="shared" si="13"/>
        <v>0</v>
      </c>
      <c r="I61" s="3" t="s">
        <v>79</v>
      </c>
    </row>
    <row r="62" spans="1:9" x14ac:dyDescent="0.2">
      <c r="A62" s="5">
        <f>A59+1</f>
        <v>24</v>
      </c>
      <c r="B62" s="8" t="s">
        <v>20</v>
      </c>
      <c r="C62" s="6" t="s">
        <v>8</v>
      </c>
      <c r="D62" s="7">
        <v>1</v>
      </c>
      <c r="E62" s="25"/>
      <c r="F62" s="20">
        <f t="shared" si="13"/>
        <v>0</v>
      </c>
    </row>
    <row r="63" spans="1:9" x14ac:dyDescent="0.2">
      <c r="A63" s="5">
        <f>A62+1</f>
        <v>25</v>
      </c>
      <c r="B63" s="8" t="s">
        <v>24</v>
      </c>
      <c r="C63" s="6" t="s">
        <v>3</v>
      </c>
      <c r="D63" s="7">
        <v>25</v>
      </c>
      <c r="E63" s="25"/>
      <c r="F63" s="20">
        <f t="shared" si="13"/>
        <v>0</v>
      </c>
    </row>
    <row r="64" spans="1:9" x14ac:dyDescent="0.2">
      <c r="A64" s="5">
        <f t="shared" ref="A64:A68" si="14">A63+1</f>
        <v>26</v>
      </c>
      <c r="B64" s="8" t="s">
        <v>34</v>
      </c>
      <c r="C64" s="6" t="s">
        <v>8</v>
      </c>
      <c r="D64" s="7">
        <v>1</v>
      </c>
      <c r="E64" s="25"/>
      <c r="F64" s="20">
        <f t="shared" si="13"/>
        <v>0</v>
      </c>
    </row>
    <row r="65" spans="1:6" x14ac:dyDescent="0.2">
      <c r="A65" s="5">
        <f t="shared" si="14"/>
        <v>27</v>
      </c>
      <c r="B65" s="8" t="s">
        <v>22</v>
      </c>
      <c r="C65" s="6" t="s">
        <v>6</v>
      </c>
      <c r="D65" s="7">
        <v>40</v>
      </c>
      <c r="E65" s="25"/>
      <c r="F65" s="20">
        <f t="shared" si="13"/>
        <v>0</v>
      </c>
    </row>
    <row r="66" spans="1:6" x14ac:dyDescent="0.2">
      <c r="A66" s="5">
        <f t="shared" si="14"/>
        <v>28</v>
      </c>
      <c r="B66" s="8" t="s">
        <v>30</v>
      </c>
      <c r="C66" s="6" t="s">
        <v>29</v>
      </c>
      <c r="D66" s="7">
        <v>50</v>
      </c>
      <c r="E66" s="25"/>
      <c r="F66" s="20">
        <f t="shared" si="13"/>
        <v>0</v>
      </c>
    </row>
    <row r="67" spans="1:6" x14ac:dyDescent="0.2">
      <c r="A67" s="5">
        <f t="shared" si="14"/>
        <v>29</v>
      </c>
      <c r="B67" s="8" t="s">
        <v>78</v>
      </c>
      <c r="C67" s="6" t="s">
        <v>3</v>
      </c>
      <c r="D67" s="7">
        <v>7</v>
      </c>
      <c r="E67" s="25"/>
      <c r="F67" s="20">
        <f t="shared" si="13"/>
        <v>0</v>
      </c>
    </row>
    <row r="68" spans="1:6" x14ac:dyDescent="0.2">
      <c r="A68" s="5">
        <f t="shared" si="14"/>
        <v>30</v>
      </c>
      <c r="B68" s="8" t="s">
        <v>31</v>
      </c>
      <c r="C68" s="6" t="s">
        <v>3</v>
      </c>
      <c r="D68" s="7">
        <v>7</v>
      </c>
      <c r="E68" s="25"/>
      <c r="F68" s="20">
        <f t="shared" si="13"/>
        <v>0</v>
      </c>
    </row>
    <row r="69" spans="1:6" x14ac:dyDescent="0.2">
      <c r="A69" s="5">
        <f>A68+1</f>
        <v>31</v>
      </c>
      <c r="B69" s="8" t="s">
        <v>37</v>
      </c>
      <c r="C69" s="6" t="s">
        <v>8</v>
      </c>
      <c r="D69" s="7">
        <v>1</v>
      </c>
      <c r="E69" s="25"/>
      <c r="F69" s="20">
        <f t="shared" si="13"/>
        <v>0</v>
      </c>
    </row>
    <row r="70" spans="1:6" ht="15" x14ac:dyDescent="0.25">
      <c r="A70" s="36" t="s">
        <v>81</v>
      </c>
      <c r="B70" s="37"/>
      <c r="C70" s="37"/>
      <c r="D70" s="37"/>
      <c r="E70" s="37"/>
      <c r="F70" s="21">
        <f>SUM(F6:F7,F9:F11,F13:F19,F21,F23:F26,F28:F33,F35:F45,F47:F49,F51:F58,F60:F69)</f>
        <v>0</v>
      </c>
    </row>
    <row r="71" spans="1:6" ht="15.75" customHeight="1" x14ac:dyDescent="0.2">
      <c r="A71" s="30" t="s">
        <v>80</v>
      </c>
      <c r="B71" s="31"/>
      <c r="C71" s="31"/>
      <c r="D71" s="31"/>
      <c r="E71" s="31"/>
      <c r="F71" s="27"/>
    </row>
    <row r="72" spans="1:6" ht="15.75" thickBot="1" x14ac:dyDescent="0.25">
      <c r="A72" s="32" t="s">
        <v>87</v>
      </c>
      <c r="B72" s="33"/>
      <c r="C72" s="33"/>
      <c r="D72" s="33"/>
      <c r="E72" s="33"/>
      <c r="F72" s="22">
        <f>SUM(F70,F71)</f>
        <v>0</v>
      </c>
    </row>
  </sheetData>
  <sheetProtection password="CCE1" sheet="1" selectLockedCells="1"/>
  <mergeCells count="16">
    <mergeCell ref="A71:E71"/>
    <mergeCell ref="A72:E72"/>
    <mergeCell ref="A1:F1"/>
    <mergeCell ref="A2:F2"/>
    <mergeCell ref="A3:F3"/>
    <mergeCell ref="A4:F4"/>
    <mergeCell ref="A70:E70"/>
    <mergeCell ref="B8:F8"/>
    <mergeCell ref="B12:F12"/>
    <mergeCell ref="B20:F20"/>
    <mergeCell ref="B22:F22"/>
    <mergeCell ref="B27:F27"/>
    <mergeCell ref="B34:F34"/>
    <mergeCell ref="B46:F46"/>
    <mergeCell ref="B50:F50"/>
    <mergeCell ref="B59:F59"/>
  </mergeCells>
  <phoneticPr fontId="1" type="noConversion"/>
  <printOptions horizontalCentered="1"/>
  <pageMargins left="0.75" right="0.75" top="1" bottom="1" header="0.5" footer="0.5"/>
  <pageSetup scale="76" fitToHeight="2" orientation="portrait" r:id="rId1"/>
  <headerFooter alignWithMargins="0">
    <oddHeader>&amp;RIFBC NO. 19-TA003165BB</oddHeader>
    <oddFooter>&amp;LBidder:________________________________________________________
Signature:______________________________________________________</oddFooter>
  </headerFooter>
  <rowBreaks count="1" manualBreakCount="1">
    <brk id="45" max="5" man="1"/>
  </rowBreaks>
  <ignoredErrors>
    <ignoredError sqref="A22 A46 A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500-8E3B-47CE-9EAD-36261D05DBE3}">
  <sheetPr>
    <pageSetUpPr fitToPage="1"/>
  </sheetPr>
  <dimension ref="A1:K72"/>
  <sheetViews>
    <sheetView topLeftCell="A43" zoomScaleNormal="100" zoomScaleSheetLayoutView="100" workbookViewId="0">
      <selection activeCell="F71" sqref="F71"/>
    </sheetView>
  </sheetViews>
  <sheetFormatPr defaultRowHeight="14.25" x14ac:dyDescent="0.2"/>
  <cols>
    <col min="1" max="1" width="8.21875" style="1" customWidth="1"/>
    <col min="2" max="2" width="37.44140625" style="3" customWidth="1"/>
    <col min="3" max="3" width="3.88671875" style="1" bestFit="1" customWidth="1"/>
    <col min="4" max="4" width="6.5546875" style="2" customWidth="1"/>
    <col min="5" max="5" width="20.77734375" style="24" customWidth="1"/>
    <col min="6" max="6" width="20.77734375" style="23" customWidth="1"/>
    <col min="7" max="16384" width="8.88671875" style="3"/>
  </cols>
  <sheetData>
    <row r="1" spans="1:9" ht="15" customHeight="1" x14ac:dyDescent="0.2">
      <c r="A1" s="34" t="s">
        <v>83</v>
      </c>
      <c r="B1" s="34"/>
      <c r="C1" s="34"/>
      <c r="D1" s="34"/>
      <c r="E1" s="34"/>
      <c r="F1" s="34"/>
    </row>
    <row r="2" spans="1:9" ht="15" customHeight="1" x14ac:dyDescent="0.2">
      <c r="A2" s="34" t="s">
        <v>75</v>
      </c>
      <c r="B2" s="34"/>
      <c r="C2" s="34"/>
      <c r="D2" s="34"/>
      <c r="E2" s="34"/>
      <c r="F2" s="34"/>
    </row>
    <row r="3" spans="1:9" ht="15" customHeight="1" x14ac:dyDescent="0.2">
      <c r="A3" s="34" t="s">
        <v>76</v>
      </c>
      <c r="B3" s="34"/>
      <c r="C3" s="34"/>
      <c r="D3" s="34"/>
      <c r="E3" s="34"/>
      <c r="F3" s="34"/>
    </row>
    <row r="4" spans="1:9" ht="15" customHeight="1" thickBot="1" x14ac:dyDescent="0.25">
      <c r="A4" s="35" t="s">
        <v>84</v>
      </c>
      <c r="B4" s="35"/>
      <c r="C4" s="35"/>
      <c r="D4" s="35"/>
      <c r="E4" s="35"/>
      <c r="F4" s="35"/>
    </row>
    <row r="5" spans="1:9" s="4" customFormat="1" ht="30" customHeight="1" x14ac:dyDescent="0.2">
      <c r="A5" s="14" t="s">
        <v>0</v>
      </c>
      <c r="B5" s="15" t="s">
        <v>1</v>
      </c>
      <c r="C5" s="15" t="s">
        <v>23</v>
      </c>
      <c r="D5" s="16" t="s">
        <v>74</v>
      </c>
      <c r="E5" s="17" t="s">
        <v>41</v>
      </c>
      <c r="F5" s="18" t="s">
        <v>42</v>
      </c>
      <c r="H5" s="4" t="s">
        <v>79</v>
      </c>
    </row>
    <row r="6" spans="1:9" x14ac:dyDescent="0.2">
      <c r="A6" s="5">
        <v>1</v>
      </c>
      <c r="B6" s="8" t="s">
        <v>36</v>
      </c>
      <c r="C6" s="6" t="s">
        <v>8</v>
      </c>
      <c r="D6" s="7">
        <v>1</v>
      </c>
      <c r="E6" s="25"/>
      <c r="F6" s="20">
        <f>SUM(E6*D6)</f>
        <v>0</v>
      </c>
    </row>
    <row r="7" spans="1:9" x14ac:dyDescent="0.2">
      <c r="A7" s="5">
        <f>A6+1</f>
        <v>2</v>
      </c>
      <c r="B7" s="19" t="s">
        <v>7</v>
      </c>
      <c r="C7" s="6" t="s">
        <v>2</v>
      </c>
      <c r="D7" s="7">
        <v>184</v>
      </c>
      <c r="E7" s="25"/>
      <c r="F7" s="20">
        <f>SUM(E7*D7)</f>
        <v>0</v>
      </c>
    </row>
    <row r="8" spans="1:9" s="29" customFormat="1" x14ac:dyDescent="0.2">
      <c r="A8" s="28">
        <f>A7+1</f>
        <v>3</v>
      </c>
      <c r="B8" s="38" t="s">
        <v>12</v>
      </c>
      <c r="C8" s="39"/>
      <c r="D8" s="39"/>
      <c r="E8" s="39"/>
      <c r="F8" s="40"/>
      <c r="I8" s="29" t="s">
        <v>79</v>
      </c>
    </row>
    <row r="9" spans="1:9" x14ac:dyDescent="0.2">
      <c r="A9" s="5">
        <f>A8+0.01</f>
        <v>3.01</v>
      </c>
      <c r="B9" s="19" t="s">
        <v>63</v>
      </c>
      <c r="C9" s="6" t="s">
        <v>4</v>
      </c>
      <c r="D9" s="7">
        <v>200</v>
      </c>
      <c r="E9" s="25"/>
      <c r="F9" s="20">
        <f t="shared" ref="F9:F11" si="0">SUM(E9*D9)</f>
        <v>0</v>
      </c>
    </row>
    <row r="10" spans="1:9" x14ac:dyDescent="0.2">
      <c r="A10" s="5">
        <f>A9+0.01</f>
        <v>3.0199999999999996</v>
      </c>
      <c r="B10" s="19" t="s">
        <v>64</v>
      </c>
      <c r="C10" s="6" t="s">
        <v>4</v>
      </c>
      <c r="D10" s="7">
        <v>1685</v>
      </c>
      <c r="E10" s="25"/>
      <c r="F10" s="20">
        <f t="shared" si="0"/>
        <v>0</v>
      </c>
    </row>
    <row r="11" spans="1:9" ht="12.75" customHeight="1" x14ac:dyDescent="0.2">
      <c r="A11" s="5">
        <f>A8+1</f>
        <v>4</v>
      </c>
      <c r="B11" s="19" t="s">
        <v>32</v>
      </c>
      <c r="C11" s="6" t="s">
        <v>4</v>
      </c>
      <c r="D11" s="7">
        <v>715</v>
      </c>
      <c r="E11" s="25"/>
      <c r="F11" s="20">
        <f t="shared" si="0"/>
        <v>0</v>
      </c>
    </row>
    <row r="12" spans="1:9" s="29" customFormat="1" x14ac:dyDescent="0.2">
      <c r="A12" s="28">
        <f>A11+1</f>
        <v>5</v>
      </c>
      <c r="B12" s="38" t="s">
        <v>18</v>
      </c>
      <c r="C12" s="39"/>
      <c r="D12" s="39"/>
      <c r="E12" s="39"/>
      <c r="F12" s="40"/>
    </row>
    <row r="13" spans="1:9" x14ac:dyDescent="0.2">
      <c r="A13" s="5">
        <f>A12+0.01</f>
        <v>5.01</v>
      </c>
      <c r="B13" s="19" t="s">
        <v>65</v>
      </c>
      <c r="C13" s="6" t="s">
        <v>4</v>
      </c>
      <c r="D13" s="7">
        <v>1328</v>
      </c>
      <c r="E13" s="25"/>
      <c r="F13" s="20">
        <f t="shared" ref="F13:F19" si="1">SUM(E13*D13)</f>
        <v>0</v>
      </c>
    </row>
    <row r="14" spans="1:9" x14ac:dyDescent="0.2">
      <c r="A14" s="5">
        <f>A12+1</f>
        <v>6</v>
      </c>
      <c r="B14" s="8" t="s">
        <v>5</v>
      </c>
      <c r="C14" s="6" t="s">
        <v>4</v>
      </c>
      <c r="D14" s="7">
        <v>5899</v>
      </c>
      <c r="E14" s="25"/>
      <c r="F14" s="20">
        <f t="shared" si="1"/>
        <v>0</v>
      </c>
    </row>
    <row r="15" spans="1:9" x14ac:dyDescent="0.2">
      <c r="A15" s="5">
        <f t="shared" ref="A15:A17" si="2">A14+1</f>
        <v>7</v>
      </c>
      <c r="B15" s="8" t="s">
        <v>13</v>
      </c>
      <c r="C15" s="6" t="s">
        <v>6</v>
      </c>
      <c r="D15" s="7">
        <v>22</v>
      </c>
      <c r="E15" s="25"/>
      <c r="F15" s="20">
        <f t="shared" si="1"/>
        <v>0</v>
      </c>
    </row>
    <row r="16" spans="1:9" x14ac:dyDescent="0.2">
      <c r="A16" s="5">
        <f t="shared" si="2"/>
        <v>8</v>
      </c>
      <c r="B16" s="8" t="s">
        <v>21</v>
      </c>
      <c r="C16" s="6" t="s">
        <v>3</v>
      </c>
      <c r="D16" s="7">
        <v>2</v>
      </c>
      <c r="E16" s="25"/>
      <c r="F16" s="20">
        <f t="shared" si="1"/>
        <v>0</v>
      </c>
    </row>
    <row r="17" spans="1:11" ht="28.5" x14ac:dyDescent="0.2">
      <c r="A17" s="5">
        <f t="shared" si="2"/>
        <v>9</v>
      </c>
      <c r="B17" s="8" t="s">
        <v>40</v>
      </c>
      <c r="C17" s="6" t="s">
        <v>3</v>
      </c>
      <c r="D17" s="7">
        <v>2</v>
      </c>
      <c r="E17" s="25"/>
      <c r="F17" s="20">
        <f t="shared" si="1"/>
        <v>0</v>
      </c>
      <c r="H17" s="3" t="s">
        <v>79</v>
      </c>
      <c r="K17" s="3" t="s">
        <v>79</v>
      </c>
    </row>
    <row r="18" spans="1:11" x14ac:dyDescent="0.2">
      <c r="A18" s="5" t="s">
        <v>38</v>
      </c>
      <c r="B18" s="8" t="s">
        <v>39</v>
      </c>
      <c r="C18" s="6" t="s">
        <v>3</v>
      </c>
      <c r="D18" s="7">
        <v>4</v>
      </c>
      <c r="E18" s="25"/>
      <c r="F18" s="20">
        <f t="shared" si="1"/>
        <v>0</v>
      </c>
    </row>
    <row r="19" spans="1:11" ht="28.5" x14ac:dyDescent="0.2">
      <c r="A19" s="5">
        <f>A17+1</f>
        <v>10</v>
      </c>
      <c r="B19" s="19" t="s">
        <v>33</v>
      </c>
      <c r="C19" s="9" t="s">
        <v>3</v>
      </c>
      <c r="D19" s="7">
        <v>2</v>
      </c>
      <c r="E19" s="25"/>
      <c r="F19" s="20">
        <f t="shared" si="1"/>
        <v>0</v>
      </c>
    </row>
    <row r="20" spans="1:11" s="29" customFormat="1" ht="12.75" customHeight="1" x14ac:dyDescent="0.2">
      <c r="A20" s="28">
        <f>A19+1</f>
        <v>11</v>
      </c>
      <c r="B20" s="38" t="s">
        <v>14</v>
      </c>
      <c r="C20" s="39"/>
      <c r="D20" s="39"/>
      <c r="E20" s="39"/>
      <c r="F20" s="40"/>
    </row>
    <row r="21" spans="1:11" x14ac:dyDescent="0.2">
      <c r="A21" s="5">
        <f>A20+0.01</f>
        <v>11.01</v>
      </c>
      <c r="B21" s="8" t="s">
        <v>54</v>
      </c>
      <c r="C21" s="6" t="s">
        <v>3</v>
      </c>
      <c r="D21" s="7">
        <v>1</v>
      </c>
      <c r="E21" s="25"/>
      <c r="F21" s="20">
        <f>SUM(E21*D21)</f>
        <v>0</v>
      </c>
    </row>
    <row r="22" spans="1:11" s="29" customFormat="1" x14ac:dyDescent="0.2">
      <c r="A22" s="28">
        <f>A20+1</f>
        <v>12</v>
      </c>
      <c r="B22" s="38" t="s">
        <v>15</v>
      </c>
      <c r="C22" s="39"/>
      <c r="D22" s="39"/>
      <c r="E22" s="39"/>
      <c r="F22" s="40"/>
    </row>
    <row r="23" spans="1:11" x14ac:dyDescent="0.2">
      <c r="A23" s="5">
        <f>A22+0.01</f>
        <v>12.01</v>
      </c>
      <c r="B23" s="8" t="s">
        <v>66</v>
      </c>
      <c r="C23" s="10" t="s">
        <v>2</v>
      </c>
      <c r="D23" s="7">
        <v>4953</v>
      </c>
      <c r="E23" s="25"/>
      <c r="F23" s="20">
        <f t="shared" ref="F23:F26" si="3">SUM(E23*D23)</f>
        <v>0</v>
      </c>
    </row>
    <row r="24" spans="1:11" x14ac:dyDescent="0.2">
      <c r="A24" s="5">
        <f t="shared" ref="A24:A25" si="4">A23+0.01</f>
        <v>12.02</v>
      </c>
      <c r="B24" s="8" t="s">
        <v>67</v>
      </c>
      <c r="C24" s="10" t="s">
        <v>2</v>
      </c>
      <c r="D24" s="7">
        <v>615</v>
      </c>
      <c r="E24" s="25"/>
      <c r="F24" s="20">
        <f t="shared" si="3"/>
        <v>0</v>
      </c>
    </row>
    <row r="25" spans="1:11" x14ac:dyDescent="0.2">
      <c r="A25" s="5">
        <f t="shared" si="4"/>
        <v>12.03</v>
      </c>
      <c r="B25" s="8" t="s">
        <v>68</v>
      </c>
      <c r="C25" s="10" t="s">
        <v>2</v>
      </c>
      <c r="D25" s="7">
        <v>485</v>
      </c>
      <c r="E25" s="25"/>
      <c r="F25" s="20">
        <f t="shared" si="3"/>
        <v>0</v>
      </c>
    </row>
    <row r="26" spans="1:11" ht="28.5" x14ac:dyDescent="0.2">
      <c r="A26" s="5">
        <f>A22+1</f>
        <v>13</v>
      </c>
      <c r="B26" s="8" t="s">
        <v>28</v>
      </c>
      <c r="C26" s="10" t="s">
        <v>2</v>
      </c>
      <c r="D26" s="7">
        <v>51</v>
      </c>
      <c r="E26" s="25"/>
      <c r="F26" s="20">
        <f t="shared" si="3"/>
        <v>0</v>
      </c>
    </row>
    <row r="27" spans="1:11" s="29" customFormat="1" x14ac:dyDescent="0.2">
      <c r="A27" s="28">
        <f>A26+1</f>
        <v>14</v>
      </c>
      <c r="B27" s="38" t="s">
        <v>16</v>
      </c>
      <c r="C27" s="39"/>
      <c r="D27" s="39"/>
      <c r="E27" s="39"/>
      <c r="F27" s="40"/>
    </row>
    <row r="28" spans="1:11" x14ac:dyDescent="0.2">
      <c r="A28" s="5">
        <f>A27+0.01</f>
        <v>14.01</v>
      </c>
      <c r="B28" s="8" t="s">
        <v>69</v>
      </c>
      <c r="C28" s="10" t="s">
        <v>3</v>
      </c>
      <c r="D28" s="7">
        <v>37</v>
      </c>
      <c r="E28" s="25"/>
      <c r="F28" s="20">
        <f t="shared" ref="F28:F33" si="5">SUM(E28*D28)</f>
        <v>0</v>
      </c>
    </row>
    <row r="29" spans="1:11" x14ac:dyDescent="0.2">
      <c r="A29" s="5">
        <f t="shared" ref="A29:A32" si="6">A28+0.01</f>
        <v>14.02</v>
      </c>
      <c r="B29" s="8" t="s">
        <v>70</v>
      </c>
      <c r="C29" s="10" t="s">
        <v>3</v>
      </c>
      <c r="D29" s="7">
        <v>43</v>
      </c>
      <c r="E29" s="25"/>
      <c r="F29" s="20">
        <f t="shared" si="5"/>
        <v>0</v>
      </c>
    </row>
    <row r="30" spans="1:11" x14ac:dyDescent="0.2">
      <c r="A30" s="5">
        <f t="shared" si="6"/>
        <v>14.03</v>
      </c>
      <c r="B30" s="8" t="s">
        <v>71</v>
      </c>
      <c r="C30" s="10" t="s">
        <v>3</v>
      </c>
      <c r="D30" s="7">
        <v>5</v>
      </c>
      <c r="E30" s="25"/>
      <c r="F30" s="20">
        <f t="shared" si="5"/>
        <v>0</v>
      </c>
    </row>
    <row r="31" spans="1:11" x14ac:dyDescent="0.2">
      <c r="A31" s="5">
        <f t="shared" si="6"/>
        <v>14.04</v>
      </c>
      <c r="B31" s="8" t="s">
        <v>72</v>
      </c>
      <c r="C31" s="10" t="s">
        <v>3</v>
      </c>
      <c r="D31" s="7">
        <v>2</v>
      </c>
      <c r="E31" s="25"/>
      <c r="F31" s="20">
        <f t="shared" si="5"/>
        <v>0</v>
      </c>
    </row>
    <row r="32" spans="1:11" ht="28.5" x14ac:dyDescent="0.2">
      <c r="A32" s="5">
        <f t="shared" si="6"/>
        <v>14.049999999999999</v>
      </c>
      <c r="B32" s="8" t="s">
        <v>73</v>
      </c>
      <c r="C32" s="10" t="s">
        <v>2</v>
      </c>
      <c r="D32" s="7">
        <v>613</v>
      </c>
      <c r="E32" s="25"/>
      <c r="F32" s="20">
        <f t="shared" si="5"/>
        <v>0</v>
      </c>
    </row>
    <row r="33" spans="1:6" x14ac:dyDescent="0.2">
      <c r="A33" s="5">
        <f>A27+1</f>
        <v>15</v>
      </c>
      <c r="B33" s="19" t="s">
        <v>35</v>
      </c>
      <c r="C33" s="11" t="s">
        <v>3</v>
      </c>
      <c r="D33" s="12">
        <v>23</v>
      </c>
      <c r="E33" s="26"/>
      <c r="F33" s="20">
        <f t="shared" si="5"/>
        <v>0</v>
      </c>
    </row>
    <row r="34" spans="1:6" s="29" customFormat="1" x14ac:dyDescent="0.2">
      <c r="A34" s="28">
        <f>A33+1</f>
        <v>16</v>
      </c>
      <c r="B34" s="38" t="s">
        <v>10</v>
      </c>
      <c r="C34" s="39"/>
      <c r="D34" s="39"/>
      <c r="E34" s="39"/>
      <c r="F34" s="40"/>
    </row>
    <row r="35" spans="1:6" x14ac:dyDescent="0.2">
      <c r="A35" s="5">
        <f>A34+0.01</f>
        <v>16.010000000000002</v>
      </c>
      <c r="B35" s="8" t="s">
        <v>43</v>
      </c>
      <c r="C35" s="6" t="s">
        <v>3</v>
      </c>
      <c r="D35" s="7">
        <v>6</v>
      </c>
      <c r="E35" s="25"/>
      <c r="F35" s="20">
        <f t="shared" ref="F35:F45" si="7">SUM(E35*D35)</f>
        <v>0</v>
      </c>
    </row>
    <row r="36" spans="1:6" x14ac:dyDescent="0.2">
      <c r="A36" s="13">
        <f t="shared" ref="A36:A45" si="8">A35+0.01</f>
        <v>16.020000000000003</v>
      </c>
      <c r="B36" s="8" t="s">
        <v>44</v>
      </c>
      <c r="C36" s="6" t="s">
        <v>3</v>
      </c>
      <c r="D36" s="7">
        <v>1</v>
      </c>
      <c r="E36" s="25"/>
      <c r="F36" s="20">
        <f t="shared" si="7"/>
        <v>0</v>
      </c>
    </row>
    <row r="37" spans="1:6" x14ac:dyDescent="0.2">
      <c r="A37" s="13">
        <f t="shared" si="8"/>
        <v>16.030000000000005</v>
      </c>
      <c r="B37" s="8" t="s">
        <v>45</v>
      </c>
      <c r="C37" s="6" t="s">
        <v>3</v>
      </c>
      <c r="D37" s="7">
        <v>1</v>
      </c>
      <c r="E37" s="25"/>
      <c r="F37" s="20">
        <f t="shared" si="7"/>
        <v>0</v>
      </c>
    </row>
    <row r="38" spans="1:6" x14ac:dyDescent="0.2">
      <c r="A38" s="13">
        <f t="shared" si="8"/>
        <v>16.040000000000006</v>
      </c>
      <c r="B38" s="8" t="s">
        <v>46</v>
      </c>
      <c r="C38" s="6" t="s">
        <v>3</v>
      </c>
      <c r="D38" s="7">
        <v>24</v>
      </c>
      <c r="E38" s="25"/>
      <c r="F38" s="20">
        <f t="shared" si="7"/>
        <v>0</v>
      </c>
    </row>
    <row r="39" spans="1:6" x14ac:dyDescent="0.2">
      <c r="A39" s="13">
        <f t="shared" si="8"/>
        <v>16.050000000000008</v>
      </c>
      <c r="B39" s="8" t="s">
        <v>47</v>
      </c>
      <c r="C39" s="6" t="s">
        <v>3</v>
      </c>
      <c r="D39" s="7">
        <v>1</v>
      </c>
      <c r="E39" s="25"/>
      <c r="F39" s="20">
        <f t="shared" si="7"/>
        <v>0</v>
      </c>
    </row>
    <row r="40" spans="1:6" x14ac:dyDescent="0.2">
      <c r="A40" s="13">
        <f t="shared" si="8"/>
        <v>16.060000000000009</v>
      </c>
      <c r="B40" s="8" t="s">
        <v>48</v>
      </c>
      <c r="C40" s="6" t="s">
        <v>3</v>
      </c>
      <c r="D40" s="7">
        <v>1</v>
      </c>
      <c r="E40" s="25"/>
      <c r="F40" s="20">
        <f t="shared" si="7"/>
        <v>0</v>
      </c>
    </row>
    <row r="41" spans="1:6" x14ac:dyDescent="0.2">
      <c r="A41" s="13">
        <f t="shared" si="8"/>
        <v>16.070000000000011</v>
      </c>
      <c r="B41" s="8" t="s">
        <v>49</v>
      </c>
      <c r="C41" s="6" t="s">
        <v>3</v>
      </c>
      <c r="D41" s="7">
        <v>3</v>
      </c>
      <c r="E41" s="25"/>
      <c r="F41" s="20">
        <f t="shared" si="7"/>
        <v>0</v>
      </c>
    </row>
    <row r="42" spans="1:6" x14ac:dyDescent="0.2">
      <c r="A42" s="13">
        <f t="shared" si="8"/>
        <v>16.080000000000013</v>
      </c>
      <c r="B42" s="8" t="s">
        <v>50</v>
      </c>
      <c r="C42" s="6" t="s">
        <v>3</v>
      </c>
      <c r="D42" s="7">
        <v>2</v>
      </c>
      <c r="E42" s="25"/>
      <c r="F42" s="20">
        <f t="shared" si="7"/>
        <v>0</v>
      </c>
    </row>
    <row r="43" spans="1:6" x14ac:dyDescent="0.2">
      <c r="A43" s="13">
        <f t="shared" si="8"/>
        <v>16.090000000000014</v>
      </c>
      <c r="B43" s="8" t="s">
        <v>51</v>
      </c>
      <c r="C43" s="6" t="s">
        <v>3</v>
      </c>
      <c r="D43" s="7">
        <v>1</v>
      </c>
      <c r="E43" s="25"/>
      <c r="F43" s="20">
        <f t="shared" si="7"/>
        <v>0</v>
      </c>
    </row>
    <row r="44" spans="1:6" x14ac:dyDescent="0.2">
      <c r="A44" s="13">
        <f t="shared" si="8"/>
        <v>16.100000000000016</v>
      </c>
      <c r="B44" s="8" t="s">
        <v>52</v>
      </c>
      <c r="C44" s="6" t="s">
        <v>3</v>
      </c>
      <c r="D44" s="7">
        <v>2</v>
      </c>
      <c r="E44" s="26"/>
      <c r="F44" s="20">
        <f t="shared" si="7"/>
        <v>0</v>
      </c>
    </row>
    <row r="45" spans="1:6" x14ac:dyDescent="0.2">
      <c r="A45" s="13">
        <f t="shared" si="8"/>
        <v>16.110000000000017</v>
      </c>
      <c r="B45" s="8" t="s">
        <v>53</v>
      </c>
      <c r="C45" s="6" t="s">
        <v>3</v>
      </c>
      <c r="D45" s="7">
        <v>2</v>
      </c>
      <c r="E45" s="26"/>
      <c r="F45" s="20">
        <f t="shared" si="7"/>
        <v>0</v>
      </c>
    </row>
    <row r="46" spans="1:6" s="29" customFormat="1" x14ac:dyDescent="0.2">
      <c r="A46" s="28">
        <f>A34+1</f>
        <v>17</v>
      </c>
      <c r="B46" s="38" t="s">
        <v>11</v>
      </c>
      <c r="C46" s="39"/>
      <c r="D46" s="39"/>
      <c r="E46" s="39"/>
      <c r="F46" s="40"/>
    </row>
    <row r="47" spans="1:6" x14ac:dyDescent="0.2">
      <c r="A47" s="5">
        <f>A46+0.01</f>
        <v>17.010000000000002</v>
      </c>
      <c r="B47" s="8" t="s">
        <v>54</v>
      </c>
      <c r="C47" s="6" t="s">
        <v>3</v>
      </c>
      <c r="D47" s="7">
        <v>2</v>
      </c>
      <c r="E47" s="25"/>
      <c r="F47" s="20">
        <f t="shared" ref="F47:F49" si="9">SUM(E47*D47)</f>
        <v>0</v>
      </c>
    </row>
    <row r="48" spans="1:6" x14ac:dyDescent="0.2">
      <c r="A48" s="5">
        <f t="shared" ref="A48:A49" si="10">A47+0.01</f>
        <v>17.020000000000003</v>
      </c>
      <c r="B48" s="8" t="s">
        <v>55</v>
      </c>
      <c r="C48" s="6" t="s">
        <v>3</v>
      </c>
      <c r="D48" s="7">
        <v>85</v>
      </c>
      <c r="E48" s="25"/>
      <c r="F48" s="20">
        <f t="shared" si="9"/>
        <v>0</v>
      </c>
    </row>
    <row r="49" spans="1:9" x14ac:dyDescent="0.2">
      <c r="A49" s="5">
        <f t="shared" si="10"/>
        <v>17.030000000000005</v>
      </c>
      <c r="B49" s="8" t="s">
        <v>56</v>
      </c>
      <c r="C49" s="6" t="s">
        <v>3</v>
      </c>
      <c r="D49" s="7">
        <v>9</v>
      </c>
      <c r="E49" s="25"/>
      <c r="F49" s="20">
        <f t="shared" si="9"/>
        <v>0</v>
      </c>
    </row>
    <row r="50" spans="1:9" s="29" customFormat="1" x14ac:dyDescent="0.2">
      <c r="A50" s="28">
        <f>A46+1</f>
        <v>18</v>
      </c>
      <c r="B50" s="38" t="s">
        <v>19</v>
      </c>
      <c r="C50" s="39"/>
      <c r="D50" s="39"/>
      <c r="E50" s="39"/>
      <c r="F50" s="40"/>
    </row>
    <row r="51" spans="1:9" x14ac:dyDescent="0.2">
      <c r="A51" s="5">
        <f>A50+0.01</f>
        <v>18.010000000000002</v>
      </c>
      <c r="B51" s="8" t="s">
        <v>57</v>
      </c>
      <c r="C51" s="6" t="s">
        <v>3</v>
      </c>
      <c r="D51" s="7">
        <v>2</v>
      </c>
      <c r="E51" s="25"/>
      <c r="F51" s="20">
        <f t="shared" ref="F51:F58" si="11">SUM(E51*D51)</f>
        <v>0</v>
      </c>
    </row>
    <row r="52" spans="1:9" x14ac:dyDescent="0.2">
      <c r="A52" s="5">
        <f t="shared" ref="A52:A54" si="12">A51+0.01</f>
        <v>18.020000000000003</v>
      </c>
      <c r="B52" s="8" t="s">
        <v>58</v>
      </c>
      <c r="C52" s="6" t="s">
        <v>3</v>
      </c>
      <c r="D52" s="7">
        <v>18</v>
      </c>
      <c r="E52" s="25"/>
      <c r="F52" s="20">
        <f t="shared" si="11"/>
        <v>0</v>
      </c>
    </row>
    <row r="53" spans="1:9" x14ac:dyDescent="0.2">
      <c r="A53" s="5">
        <f t="shared" si="12"/>
        <v>18.030000000000005</v>
      </c>
      <c r="B53" s="8" t="s">
        <v>59</v>
      </c>
      <c r="C53" s="6" t="s">
        <v>3</v>
      </c>
      <c r="D53" s="7">
        <v>2</v>
      </c>
      <c r="E53" s="25"/>
      <c r="F53" s="20">
        <f t="shared" si="11"/>
        <v>0</v>
      </c>
    </row>
    <row r="54" spans="1:9" x14ac:dyDescent="0.2">
      <c r="A54" s="5">
        <f t="shared" si="12"/>
        <v>18.040000000000006</v>
      </c>
      <c r="B54" s="8" t="s">
        <v>60</v>
      </c>
      <c r="C54" s="6" t="s">
        <v>3</v>
      </c>
      <c r="D54" s="7">
        <v>3</v>
      </c>
      <c r="E54" s="25"/>
      <c r="F54" s="20">
        <f t="shared" si="11"/>
        <v>0</v>
      </c>
    </row>
    <row r="55" spans="1:9" x14ac:dyDescent="0.2">
      <c r="A55" s="5">
        <f>A50+1</f>
        <v>19</v>
      </c>
      <c r="B55" s="8" t="s">
        <v>25</v>
      </c>
      <c r="C55" s="6" t="s">
        <v>3</v>
      </c>
      <c r="D55" s="7">
        <v>1</v>
      </c>
      <c r="E55" s="25"/>
      <c r="F55" s="20">
        <f t="shared" si="11"/>
        <v>0</v>
      </c>
    </row>
    <row r="56" spans="1:9" x14ac:dyDescent="0.2">
      <c r="A56" s="5">
        <f>A55+1</f>
        <v>20</v>
      </c>
      <c r="B56" s="8" t="s">
        <v>26</v>
      </c>
      <c r="C56" s="6" t="s">
        <v>3</v>
      </c>
      <c r="D56" s="7">
        <v>1</v>
      </c>
      <c r="E56" s="25"/>
      <c r="F56" s="20">
        <f t="shared" si="11"/>
        <v>0</v>
      </c>
    </row>
    <row r="57" spans="1:9" x14ac:dyDescent="0.2">
      <c r="A57" s="5">
        <f>A56+1</f>
        <v>21</v>
      </c>
      <c r="B57" s="8" t="s">
        <v>9</v>
      </c>
      <c r="C57" s="6" t="s">
        <v>3</v>
      </c>
      <c r="D57" s="7">
        <v>5</v>
      </c>
      <c r="E57" s="25"/>
      <c r="F57" s="20">
        <f t="shared" si="11"/>
        <v>0</v>
      </c>
    </row>
    <row r="58" spans="1:9" x14ac:dyDescent="0.2">
      <c r="A58" s="5">
        <f>A57+1</f>
        <v>22</v>
      </c>
      <c r="B58" s="8" t="s">
        <v>27</v>
      </c>
      <c r="C58" s="6" t="s">
        <v>3</v>
      </c>
      <c r="D58" s="7">
        <v>5</v>
      </c>
      <c r="E58" s="25"/>
      <c r="F58" s="20">
        <f t="shared" si="11"/>
        <v>0</v>
      </c>
    </row>
    <row r="59" spans="1:9" s="29" customFormat="1" x14ac:dyDescent="0.2">
      <c r="A59" s="28">
        <f>A58+1</f>
        <v>23</v>
      </c>
      <c r="B59" s="38" t="s">
        <v>17</v>
      </c>
      <c r="C59" s="39"/>
      <c r="D59" s="39"/>
      <c r="E59" s="39"/>
      <c r="F59" s="40"/>
    </row>
    <row r="60" spans="1:9" x14ac:dyDescent="0.2">
      <c r="A60" s="5">
        <f>A59+0.01</f>
        <v>23.01</v>
      </c>
      <c r="B60" s="8" t="s">
        <v>61</v>
      </c>
      <c r="C60" s="6" t="s">
        <v>3</v>
      </c>
      <c r="D60" s="7">
        <v>1</v>
      </c>
      <c r="E60" s="25"/>
      <c r="F60" s="20">
        <f t="shared" ref="F60:F69" si="13">SUM(E60*D60)</f>
        <v>0</v>
      </c>
    </row>
    <row r="61" spans="1:9" x14ac:dyDescent="0.2">
      <c r="A61" s="5">
        <f>A60+0.01</f>
        <v>23.020000000000003</v>
      </c>
      <c r="B61" s="8" t="s">
        <v>62</v>
      </c>
      <c r="C61" s="6" t="s">
        <v>3</v>
      </c>
      <c r="D61" s="7">
        <v>1</v>
      </c>
      <c r="E61" s="25"/>
      <c r="F61" s="20">
        <f t="shared" si="13"/>
        <v>0</v>
      </c>
      <c r="I61" s="3" t="s">
        <v>79</v>
      </c>
    </row>
    <row r="62" spans="1:9" x14ac:dyDescent="0.2">
      <c r="A62" s="5">
        <f>A59+1</f>
        <v>24</v>
      </c>
      <c r="B62" s="8" t="s">
        <v>20</v>
      </c>
      <c r="C62" s="6" t="s">
        <v>8</v>
      </c>
      <c r="D62" s="7">
        <v>1</v>
      </c>
      <c r="E62" s="25"/>
      <c r="F62" s="20">
        <f t="shared" si="13"/>
        <v>0</v>
      </c>
    </row>
    <row r="63" spans="1:9" x14ac:dyDescent="0.2">
      <c r="A63" s="5">
        <f>A62+1</f>
        <v>25</v>
      </c>
      <c r="B63" s="8" t="s">
        <v>24</v>
      </c>
      <c r="C63" s="6" t="s">
        <v>3</v>
      </c>
      <c r="D63" s="7">
        <v>25</v>
      </c>
      <c r="E63" s="25"/>
      <c r="F63" s="20">
        <f t="shared" si="13"/>
        <v>0</v>
      </c>
    </row>
    <row r="64" spans="1:9" x14ac:dyDescent="0.2">
      <c r="A64" s="5">
        <f t="shared" ref="A64:A68" si="14">A63+1</f>
        <v>26</v>
      </c>
      <c r="B64" s="8" t="s">
        <v>34</v>
      </c>
      <c r="C64" s="6" t="s">
        <v>8</v>
      </c>
      <c r="D64" s="7">
        <v>1</v>
      </c>
      <c r="E64" s="25"/>
      <c r="F64" s="20">
        <f t="shared" si="13"/>
        <v>0</v>
      </c>
    </row>
    <row r="65" spans="1:6" x14ac:dyDescent="0.2">
      <c r="A65" s="5">
        <f t="shared" si="14"/>
        <v>27</v>
      </c>
      <c r="B65" s="8" t="s">
        <v>22</v>
      </c>
      <c r="C65" s="6" t="s">
        <v>6</v>
      </c>
      <c r="D65" s="7">
        <v>40</v>
      </c>
      <c r="E65" s="25"/>
      <c r="F65" s="20">
        <f t="shared" si="13"/>
        <v>0</v>
      </c>
    </row>
    <row r="66" spans="1:6" x14ac:dyDescent="0.2">
      <c r="A66" s="5">
        <f t="shared" si="14"/>
        <v>28</v>
      </c>
      <c r="B66" s="8" t="s">
        <v>30</v>
      </c>
      <c r="C66" s="6" t="s">
        <v>29</v>
      </c>
      <c r="D66" s="7">
        <v>50</v>
      </c>
      <c r="E66" s="25"/>
      <c r="F66" s="20">
        <f t="shared" si="13"/>
        <v>0</v>
      </c>
    </row>
    <row r="67" spans="1:6" x14ac:dyDescent="0.2">
      <c r="A67" s="5">
        <f t="shared" si="14"/>
        <v>29</v>
      </c>
      <c r="B67" s="8" t="s">
        <v>78</v>
      </c>
      <c r="C67" s="6" t="s">
        <v>3</v>
      </c>
      <c r="D67" s="7">
        <v>7</v>
      </c>
      <c r="E67" s="25"/>
      <c r="F67" s="20">
        <f t="shared" si="13"/>
        <v>0</v>
      </c>
    </row>
    <row r="68" spans="1:6" x14ac:dyDescent="0.2">
      <c r="A68" s="5">
        <f t="shared" si="14"/>
        <v>30</v>
      </c>
      <c r="B68" s="8" t="s">
        <v>31</v>
      </c>
      <c r="C68" s="6" t="s">
        <v>3</v>
      </c>
      <c r="D68" s="7">
        <v>7</v>
      </c>
      <c r="E68" s="25"/>
      <c r="F68" s="20">
        <f t="shared" si="13"/>
        <v>0</v>
      </c>
    </row>
    <row r="69" spans="1:6" x14ac:dyDescent="0.2">
      <c r="A69" s="5">
        <f>A68+1</f>
        <v>31</v>
      </c>
      <c r="B69" s="8" t="s">
        <v>37</v>
      </c>
      <c r="C69" s="6" t="s">
        <v>8</v>
      </c>
      <c r="D69" s="7">
        <v>1</v>
      </c>
      <c r="E69" s="25"/>
      <c r="F69" s="20">
        <f t="shared" si="13"/>
        <v>0</v>
      </c>
    </row>
    <row r="70" spans="1:6" ht="15" x14ac:dyDescent="0.25">
      <c r="A70" s="36" t="s">
        <v>85</v>
      </c>
      <c r="B70" s="37"/>
      <c r="C70" s="37"/>
      <c r="D70" s="37"/>
      <c r="E70" s="37"/>
      <c r="F70" s="21">
        <f>SUM(F6:F7,F9:F11,F13:F19,F21,F23:F26,F28:F33,F35:F45,F47:F49,F51:F58,F60:F69)</f>
        <v>0</v>
      </c>
    </row>
    <row r="71" spans="1:6" ht="15.75" customHeight="1" x14ac:dyDescent="0.2">
      <c r="A71" s="30" t="s">
        <v>80</v>
      </c>
      <c r="B71" s="31"/>
      <c r="C71" s="31"/>
      <c r="D71" s="31"/>
      <c r="E71" s="31"/>
      <c r="F71" s="27"/>
    </row>
    <row r="72" spans="1:6" ht="15.75" thickBot="1" x14ac:dyDescent="0.25">
      <c r="A72" s="32" t="s">
        <v>86</v>
      </c>
      <c r="B72" s="33"/>
      <c r="C72" s="33"/>
      <c r="D72" s="33"/>
      <c r="E72" s="33"/>
      <c r="F72" s="22">
        <f>SUM(F70,F71)</f>
        <v>0</v>
      </c>
    </row>
  </sheetData>
  <sheetProtection password="CCE1" sheet="1" selectLockedCells="1"/>
  <mergeCells count="16">
    <mergeCell ref="A72:E72"/>
    <mergeCell ref="A1:F1"/>
    <mergeCell ref="A2:F2"/>
    <mergeCell ref="A3:F3"/>
    <mergeCell ref="A4:F4"/>
    <mergeCell ref="A70:E70"/>
    <mergeCell ref="A71:E71"/>
    <mergeCell ref="B8:F8"/>
    <mergeCell ref="B12:F12"/>
    <mergeCell ref="B20:F20"/>
    <mergeCell ref="B22:F22"/>
    <mergeCell ref="B27:F27"/>
    <mergeCell ref="B34:F34"/>
    <mergeCell ref="B46:F46"/>
    <mergeCell ref="B50:F50"/>
    <mergeCell ref="B59:F59"/>
  </mergeCells>
  <printOptions horizontalCentered="1"/>
  <pageMargins left="0.75" right="0.75" top="1" bottom="1" header="0.5" footer="0.5"/>
  <pageSetup scale="76" fitToHeight="2" orientation="portrait" r:id="rId1"/>
  <headerFooter alignWithMargins="0">
    <oddHeader>&amp;RIFBC NO. 19-TA003165BB</oddHeader>
    <oddFooter>&amp;LBidder:________________________________________________________
Signature:______________________________________________________</oddFooter>
  </headerFooter>
  <rowBreaks count="1" manualBreakCount="1">
    <brk id="4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'A' Form</vt:lpstr>
      <vt:lpstr>Bid 'B' Form</vt:lpstr>
      <vt:lpstr>'Bid ''A'' Form'!Print_Area</vt:lpstr>
      <vt:lpstr>'Bid ''B'' Form'!Print_Area</vt:lpstr>
      <vt:lpstr>'Bid ''A'' Form'!Print_Titles</vt:lpstr>
      <vt:lpstr>'Bid ''B''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Keime</dc:creator>
  <cp:lastModifiedBy>renamed_admin</cp:lastModifiedBy>
  <cp:lastPrinted>2019-10-23T17:50:53Z</cp:lastPrinted>
  <dcterms:created xsi:type="dcterms:W3CDTF">2002-11-01T20:07:47Z</dcterms:created>
  <dcterms:modified xsi:type="dcterms:W3CDTF">2019-10-24T17:16:19Z</dcterms:modified>
</cp:coreProperties>
</file>