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Bids, Proposals, Quotes\2019\19-TA003154AJ Force Main 30A Replacement\Solicitation Docs\"/>
    </mc:Choice>
  </mc:AlternateContent>
  <xr:revisionPtr revIDLastSave="0" documentId="13_ncr:1_{60AA705E-2299-4DD7-9E2C-119DEE2F6373}" xr6:coauthVersionLast="43" xr6:coauthVersionMax="43" xr10:uidLastSave="{00000000-0000-0000-0000-000000000000}"/>
  <bookViews>
    <workbookView xWindow="-120" yWindow="-120" windowWidth="29040" windowHeight="15840" tabRatio="707" xr2:uid="{00000000-000D-0000-FFFF-FFFF00000000}"/>
  </bookViews>
  <sheets>
    <sheet name=" Bid A 150 Cal days " sheetId="1" r:id="rId1"/>
    <sheet name=" Bid B 210 Cal days" sheetId="2" r:id="rId2"/>
  </sheets>
  <definedNames>
    <definedName name="_xlnm.Print_Area" localSheetId="0">' Bid A 150 Cal days '!$B$1:$H$46</definedName>
    <definedName name="_xlnm.Print_Area" localSheetId="1">' Bid B 210 Cal days'!$B$2:$H$47</definedName>
    <definedName name="_xlnm.Print_Area">#REF!</definedName>
    <definedName name="_xlnm.Print_Titles" localSheetId="0">' Bid A 150 Cal days '!$1:$6</definedName>
    <definedName name="_xlnm.Print_Titles" localSheetId="1">' Bid B 210 Cal days'!$2:$6</definedName>
    <definedName name="Z_3A1F431E_6F93_4408_AFB7_28B59F1E4A16_.wvu.PrintArea" localSheetId="0" hidden="1">' Bid A 150 Cal days '!$B$1:$H$46</definedName>
    <definedName name="Z_3A1F431E_6F93_4408_AFB7_28B59F1E4A16_.wvu.PrintArea" localSheetId="1" hidden="1">' Bid B 210 Cal days'!$B$2:$H$47</definedName>
    <definedName name="Z_3A1F431E_6F93_4408_AFB7_28B59F1E4A16_.wvu.PrintTitles" localSheetId="0" hidden="1">' Bid A 150 Cal days '!$1:$6</definedName>
    <definedName name="Z_3A1F431E_6F93_4408_AFB7_28B59F1E4A16_.wvu.PrintTitles" localSheetId="1" hidden="1">' Bid B 210 Cal days'!$2:$6</definedName>
    <definedName name="Z_DB1B192A_E66F_437E_B61B_2756B5009AE9_.wvu.PrintArea" localSheetId="0" hidden="1">' Bid A 150 Cal days '!$B$1:$H$46</definedName>
    <definedName name="Z_DB1B192A_E66F_437E_B61B_2756B5009AE9_.wvu.PrintArea" localSheetId="1" hidden="1">' Bid B 210 Cal days'!$B$2:$H$47</definedName>
    <definedName name="Z_DB1B192A_E66F_437E_B61B_2756B5009AE9_.wvu.PrintTitles" localSheetId="0" hidden="1">' Bid A 150 Cal days '!$1:$6</definedName>
    <definedName name="Z_DB1B192A_E66F_437E_B61B_2756B5009AE9_.wvu.PrintTitles" localSheetId="1" hidden="1">' Bid B 210 Cal days'!$2:$6</definedName>
    <definedName name="Z_DB1B192A_E66F_437E_B61B_2756B5009AE9_.wvu.Rows" localSheetId="0" hidden="1">' Bid A 150 Cal days '!#REF!,' Bid A 150 Cal days '!$46:$46</definedName>
    <definedName name="Z_DB1B192A_E66F_437E_B61B_2756B5009AE9_.wvu.Rows" localSheetId="1" hidden="1">' Bid B 210 Cal days'!#REF!,' Bid B 210 Cal days'!$47:$47</definedName>
    <definedName name="Z_FE08BB22_C0E0_4671_AC72_938CE72F6E2B_.wvu.PrintArea" localSheetId="0" hidden="1">' Bid A 150 Cal days '!$B$1:$H$46</definedName>
    <definedName name="Z_FE08BB22_C0E0_4671_AC72_938CE72F6E2B_.wvu.PrintArea" localSheetId="1" hidden="1">' Bid B 210 Cal days'!$B$2:$H$47</definedName>
    <definedName name="Z_FE08BB22_C0E0_4671_AC72_938CE72F6E2B_.wvu.PrintTitles" localSheetId="0" hidden="1">' Bid A 150 Cal days '!$1:$6</definedName>
    <definedName name="Z_FE08BB22_C0E0_4671_AC72_938CE72F6E2B_.wvu.PrintTitles" localSheetId="1" hidden="1">' Bid B 210 Cal days'!$2:$6</definedName>
  </definedNames>
  <calcPr calcId="191029" concurrentCalc="0"/>
  <customWorkbookViews>
    <customWorkbookView name="J. Shea Shoun - Personal View" guid="{FE08BB22-C0E0-4671-AC72-938CE72F6E2B}" mergeInterval="0" personalView="1" maximized="1" xWindow="-1928" yWindow="-8" windowWidth="1936" windowHeight="1216" tabRatio="707" activeSheetId="1"/>
    <customWorkbookView name="Bruce Robertson - Personal View" guid="{DB1B192A-E66F-437E-B61B-2756B5009AE9}" mergeInterval="0" personalView="1" maximized="1" xWindow="1912" yWindow="-8" windowWidth="1936" windowHeight="1216" tabRatio="707" activeSheetId="1" showComments="commIndAndComment"/>
    <customWorkbookView name="Scott May - Personal View" guid="{3A1F431E-6F93-4408-AFB7-28B59F1E4A16}" mergeInterval="0" personalView="1" maximized="1" xWindow="-8" yWindow="-8" windowWidth="1936" windowHeight="1176" tabRatio="707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43" i="2" l="1"/>
  <c r="H42" i="2"/>
  <c r="H43" i="1"/>
  <c r="H42" i="1"/>
  <c r="H44" i="1"/>
  <c r="H41" i="2"/>
  <c r="H40" i="2"/>
  <c r="H39" i="2"/>
  <c r="H38" i="2"/>
  <c r="H36" i="2"/>
  <c r="H35" i="2"/>
  <c r="H34" i="2"/>
  <c r="H33" i="2"/>
  <c r="H32" i="2"/>
  <c r="H31" i="2"/>
  <c r="H30" i="2"/>
  <c r="H29" i="2"/>
  <c r="H28" i="2"/>
  <c r="H26" i="2"/>
  <c r="H24" i="2"/>
  <c r="H23" i="2"/>
  <c r="H22" i="2"/>
  <c r="H21" i="2"/>
  <c r="H20" i="2"/>
  <c r="H18" i="2"/>
  <c r="H17" i="2"/>
  <c r="H16" i="2"/>
  <c r="H14" i="2"/>
  <c r="H13" i="2"/>
  <c r="H12" i="2"/>
  <c r="H11" i="2"/>
  <c r="H10" i="2"/>
  <c r="H9" i="2"/>
  <c r="B8" i="2"/>
  <c r="B9" i="2"/>
  <c r="B10" i="2"/>
  <c r="H7" i="2"/>
  <c r="H44" i="2"/>
  <c r="B11" i="2"/>
  <c r="B12" i="2"/>
  <c r="B13" i="2"/>
  <c r="B14" i="2"/>
  <c r="B15" i="2"/>
  <c r="H41" i="1"/>
  <c r="H45" i="2"/>
  <c r="H46" i="2"/>
  <c r="B16" i="2"/>
  <c r="B17" i="2"/>
  <c r="B18" i="2"/>
  <c r="B19" i="2"/>
  <c r="B24" i="2"/>
  <c r="B25" i="2"/>
  <c r="B20" i="2"/>
  <c r="B21" i="2"/>
  <c r="B22" i="2"/>
  <c r="B23" i="2"/>
  <c r="H23" i="1"/>
  <c r="B27" i="2"/>
  <c r="B26" i="2"/>
  <c r="H40" i="1"/>
  <c r="B30" i="2"/>
  <c r="B31" i="2"/>
  <c r="B32" i="2"/>
  <c r="B33" i="2"/>
  <c r="B34" i="2"/>
  <c r="B35" i="2"/>
  <c r="B36" i="2"/>
  <c r="B37" i="2"/>
  <c r="B28" i="2"/>
  <c r="B29" i="2"/>
  <c r="H17" i="1"/>
  <c r="B38" i="2"/>
  <c r="B39" i="2"/>
  <c r="B40" i="2"/>
  <c r="B41" i="2"/>
  <c r="B42" i="2"/>
  <c r="B43" i="2"/>
  <c r="B45" i="2"/>
  <c r="H31" i="1"/>
  <c r="H39" i="1"/>
  <c r="H32" i="1"/>
  <c r="H24" i="1"/>
  <c r="H9" i="1"/>
  <c r="H14" i="1"/>
  <c r="H18" i="1"/>
  <c r="H38" i="1"/>
  <c r="H29" i="1"/>
  <c r="H20" i="1"/>
  <c r="H10" i="1"/>
  <c r="H7" i="1"/>
  <c r="B8" i="1"/>
  <c r="B11" i="1"/>
  <c r="B12" i="1"/>
  <c r="B13" i="1"/>
  <c r="B14" i="1"/>
  <c r="B15" i="1"/>
  <c r="B19" i="1"/>
  <c r="B9" i="1"/>
  <c r="B10" i="1"/>
  <c r="B24" i="1"/>
  <c r="B25" i="1"/>
  <c r="B26" i="1"/>
  <c r="B20" i="1"/>
  <c r="B21" i="1"/>
  <c r="B22" i="1"/>
  <c r="B23" i="1"/>
  <c r="B16" i="1"/>
  <c r="B17" i="1"/>
  <c r="B18" i="1"/>
  <c r="B27" i="1"/>
  <c r="B30" i="1"/>
  <c r="B31" i="1"/>
  <c r="B32" i="1"/>
  <c r="B28" i="1"/>
  <c r="B29" i="1"/>
  <c r="B33" i="1"/>
  <c r="B34" i="1"/>
  <c r="B35" i="1"/>
  <c r="B36" i="1"/>
  <c r="B37" i="1"/>
  <c r="B39" i="1"/>
  <c r="B40" i="1"/>
  <c r="B41" i="1"/>
  <c r="B42" i="1"/>
  <c r="B43" i="1"/>
  <c r="B45" i="1"/>
  <c r="H28" i="1"/>
  <c r="B38" i="1"/>
  <c r="H22" i="1"/>
  <c r="H34" i="1"/>
  <c r="H33" i="1"/>
  <c r="H16" i="1"/>
  <c r="H36" i="1"/>
  <c r="H13" i="1"/>
  <c r="H12" i="1"/>
  <c r="H11" i="1"/>
  <c r="H21" i="1"/>
  <c r="H35" i="1"/>
  <c r="H26" i="1"/>
  <c r="H30" i="1"/>
  <c r="H45" i="1"/>
  <c r="H46" i="1"/>
</calcChain>
</file>

<file path=xl/sharedStrings.xml><?xml version="1.0" encoding="utf-8"?>
<sst xmlns="http://schemas.openxmlformats.org/spreadsheetml/2006/main" count="165" uniqueCount="63">
  <si>
    <t>DESCRIPTION</t>
  </si>
  <si>
    <t>UNITS</t>
  </si>
  <si>
    <t>LF</t>
  </si>
  <si>
    <t>EA</t>
  </si>
  <si>
    <t>CY</t>
  </si>
  <si>
    <t>SY</t>
  </si>
  <si>
    <t>ITEM NO.</t>
  </si>
  <si>
    <t>UNIT PRICE
($)</t>
  </si>
  <si>
    <t>EXTENDED PRICE
($)</t>
  </si>
  <si>
    <t>Erosion Control</t>
  </si>
  <si>
    <t>Traffic Control, Signing, &amp; Barricades to FDOT Standards</t>
  </si>
  <si>
    <t>LS</t>
  </si>
  <si>
    <t>Silt Fence</t>
  </si>
  <si>
    <t>Inlet Protection</t>
  </si>
  <si>
    <t>Miscellaneous Concrete, 3000 psi</t>
  </si>
  <si>
    <t>Pipe</t>
  </si>
  <si>
    <t>Pipe Joint Restraints</t>
  </si>
  <si>
    <t>Thermoplastic Striping (per FDOT)</t>
  </si>
  <si>
    <t>Curb Replacement, concrete, removal &amp; replace</t>
  </si>
  <si>
    <t>Sidewalk, concrete (4"  thick), remove &amp; replace</t>
  </si>
  <si>
    <t>Sod (Bahia Sod)</t>
  </si>
  <si>
    <t>Grout Fill Abandoned Pipes (flowable fill)</t>
  </si>
  <si>
    <t>FORCE MAIN, FURNISH &amp; INSTALL</t>
  </si>
  <si>
    <t>VF</t>
  </si>
  <si>
    <t>GM</t>
  </si>
  <si>
    <t>EST. QTY.</t>
  </si>
  <si>
    <t>Road Restoration</t>
  </si>
  <si>
    <t xml:space="preserve">     8"</t>
  </si>
  <si>
    <t>31B</t>
  </si>
  <si>
    <t xml:space="preserve">     4"</t>
  </si>
  <si>
    <t xml:space="preserve">     8" </t>
  </si>
  <si>
    <t>Valves, plug, round port</t>
  </si>
  <si>
    <t xml:space="preserve">     Mill &amp; Resurface 1 1/2" S-III</t>
  </si>
  <si>
    <t xml:space="preserve">     Base &amp; 1 1/2" S-III, 8" min. thick. Base</t>
  </si>
  <si>
    <t xml:space="preserve">     PVC (C900-16) DR-18 FM, (Direct Bury), 8" </t>
  </si>
  <si>
    <t xml:space="preserve">     HDPE (DR-11) FM, (HDD), 8"</t>
  </si>
  <si>
    <t>Mobilization</t>
  </si>
  <si>
    <t>Record Drawings</t>
  </si>
  <si>
    <t>Contingency (10%)</t>
  </si>
  <si>
    <t>HDPE MJ Adapter, 8"</t>
  </si>
  <si>
    <t>Reflective Pavement Markers</t>
  </si>
  <si>
    <t xml:space="preserve">     Std. - Double Yellow Solid 6"</t>
  </si>
  <si>
    <t>Air Release Valve, Above Ground</t>
  </si>
  <si>
    <t>Air Release Valve Cabinet, fiberglass</t>
  </si>
  <si>
    <t xml:space="preserve">     PVC (C900-16) DR-18 FM, (Direct Bury), 4" </t>
  </si>
  <si>
    <t>Rehabilitate Ex. Manhole, 4' dia., (4 MH total), with liner</t>
  </si>
  <si>
    <t>By-pass Pumping</t>
  </si>
  <si>
    <t>Fitting, wastewater</t>
  </si>
  <si>
    <t xml:space="preserve">     8" Bend 22.5 Deg., DI</t>
  </si>
  <si>
    <t xml:space="preserve">     8" Bend 45 Deg., DI</t>
  </si>
  <si>
    <t xml:space="preserve">     8"x4" Red, DI</t>
  </si>
  <si>
    <t xml:space="preserve">     8" Bend 45 Deg., PVC C907 (force main p-trap)</t>
  </si>
  <si>
    <t>Connection to manhole</t>
  </si>
  <si>
    <t xml:space="preserve">Total Offer for Bid with Contract contingency based on Completion time of 150 calendar days </t>
  </si>
  <si>
    <t xml:space="preserve">Total Offer for Bid with Contract contingency based on Completion time of 210 calendar days </t>
  </si>
  <si>
    <t>BASED ON CONSTRUCTION SCHEDULE OF 210 CALENDAR DAYS</t>
  </si>
  <si>
    <t>BASED ON CONSTRUCTION SCHEDULE OF 150 CALENDAR DAYS</t>
  </si>
  <si>
    <t>TOTAL BID "B" PRICE  BASED ON COMPLETION TIME OF 210 CALENDAR DAYS</t>
  </si>
  <si>
    <t>TOTAL BID "A" PRICE  BASED ON COMPLETION TIME OF 150 CALENDAR DAYS</t>
  </si>
  <si>
    <t xml:space="preserve">BID FORM "A" </t>
  </si>
  <si>
    <t>19-TA003154AJ FORCE MAIN 30A REPLACEMENT</t>
  </si>
  <si>
    <t xml:space="preserve">BID FORM "B" </t>
  </si>
  <si>
    <t>PROJECT NO. 6028387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</si>
</sst>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$-409]#,##0"/>
    <numFmt numFmtId="165" formatCode="&quot;$&quot;#,##0.00"/>
    <numFmt numFmtId="166" formatCode="0.0%"/>
  </numFmts>
  <fonts count="11" x14ac:knownFonts="1">
    <font>
      <sz val="12"/>
      <name val="Arial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2"/>
      <name val="Times New Roman"/>
      <family val="1"/>
    </font>
    <font>
      <b/>
      <sz val="12"/>
      <name val="Arial"/>
      <family val="2"/>
    </font>
    <font>
      <sz val="12"/>
      <color theme="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1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0">
    <xf numFmtId="0" fontId="0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</cellStyleXfs>
  <cellXfs count="105">
    <xf numFmtId="0" fontId="0" fillId="0" borderId="0" xfId="0"/>
    <xf numFmtId="0" fontId="2" fillId="0" borderId="0" xfId="1" applyFont="1" applyAlignment="1" applyProtection="1">
      <alignment horizontal="center"/>
    </xf>
    <xf numFmtId="38" fontId="2" fillId="0" borderId="0" xfId="1" applyNumberFormat="1" applyFont="1" applyAlignment="1" applyProtection="1">
      <alignment horizontal="center"/>
    </xf>
    <xf numFmtId="40" fontId="2" fillId="0" borderId="0" xfId="1" applyNumberFormat="1" applyFont="1" applyAlignment="1" applyProtection="1"/>
    <xf numFmtId="0" fontId="2" fillId="0" borderId="0" xfId="1" applyFont="1" applyProtection="1"/>
    <xf numFmtId="0" fontId="2" fillId="0" borderId="0" xfId="1" applyFont="1" applyAlignment="1" applyProtection="1">
      <alignment horizontal="center" vertical="top" wrapText="1"/>
    </xf>
    <xf numFmtId="0" fontId="2" fillId="0" borderId="0" xfId="1" applyFont="1" applyAlignment="1" applyProtection="1">
      <alignment horizontal="right"/>
    </xf>
    <xf numFmtId="0" fontId="2" fillId="0" borderId="0" xfId="1" applyFont="1" applyBorder="1" applyAlignment="1" applyProtection="1">
      <alignment horizontal="center"/>
    </xf>
    <xf numFmtId="0" fontId="1" fillId="0" borderId="0" xfId="1" applyFont="1" applyBorder="1" applyProtection="1"/>
    <xf numFmtId="38" fontId="2" fillId="0" borderId="0" xfId="1" applyNumberFormat="1" applyFont="1" applyBorder="1" applyAlignment="1" applyProtection="1">
      <alignment horizontal="center"/>
    </xf>
    <xf numFmtId="40" fontId="2" fillId="0" borderId="0" xfId="1" applyNumberFormat="1" applyFont="1" applyBorder="1" applyAlignment="1" applyProtection="1"/>
    <xf numFmtId="40" fontId="2" fillId="0" borderId="0" xfId="1" applyNumberFormat="1" applyFont="1" applyAlignment="1" applyProtection="1">
      <alignment horizontal="center"/>
    </xf>
    <xf numFmtId="40" fontId="2" fillId="0" borderId="0" xfId="1" applyNumberFormat="1" applyFont="1" applyAlignment="1" applyProtection="1">
      <alignment horizontal="right"/>
    </xf>
    <xf numFmtId="2" fontId="2" fillId="0" borderId="0" xfId="1" applyNumberFormat="1" applyFont="1" applyAlignment="1" applyProtection="1">
      <alignment horizontal="center"/>
    </xf>
    <xf numFmtId="4" fontId="2" fillId="0" borderId="0" xfId="1" applyNumberFormat="1" applyFont="1" applyAlignment="1" applyProtection="1">
      <alignment horizontal="center"/>
    </xf>
    <xf numFmtId="9" fontId="2" fillId="0" borderId="0" xfId="12" applyFont="1" applyAlignment="1" applyProtection="1">
      <alignment horizontal="center"/>
    </xf>
    <xf numFmtId="0" fontId="2" fillId="0" borderId="0" xfId="1" applyFont="1" applyBorder="1" applyAlignment="1" applyProtection="1">
      <alignment horizontal="center" vertical="top" wrapText="1"/>
    </xf>
    <xf numFmtId="0" fontId="2" fillId="0" borderId="0" xfId="1" applyFont="1" applyBorder="1" applyProtection="1"/>
    <xf numFmtId="0" fontId="2" fillId="0" borderId="0" xfId="1" applyFont="1" applyFill="1" applyProtection="1"/>
    <xf numFmtId="9" fontId="2" fillId="0" borderId="0" xfId="12" applyFont="1" applyProtection="1"/>
    <xf numFmtId="165" fontId="2" fillId="0" borderId="0" xfId="12" applyNumberFormat="1" applyFont="1" applyProtection="1"/>
    <xf numFmtId="40" fontId="2" fillId="0" borderId="0" xfId="1" applyNumberFormat="1" applyFont="1" applyBorder="1" applyProtection="1"/>
    <xf numFmtId="0" fontId="2" fillId="0" borderId="0" xfId="1" applyFont="1" applyFill="1" applyBorder="1" applyAlignment="1" applyProtection="1">
      <alignment horizontal="center"/>
    </xf>
    <xf numFmtId="0" fontId="2" fillId="0" borderId="0" xfId="1" applyFont="1" applyFill="1" applyBorder="1" applyProtection="1"/>
    <xf numFmtId="0" fontId="2" fillId="0" borderId="0" xfId="1" applyFont="1" applyFill="1" applyBorder="1" applyAlignment="1" applyProtection="1">
      <alignment horizontal="center" vertical="top" wrapText="1"/>
    </xf>
    <xf numFmtId="0" fontId="2" fillId="0" borderId="0" xfId="1" applyFont="1" applyFill="1" applyAlignment="1" applyProtection="1">
      <alignment horizontal="center" vertical="top" wrapText="1"/>
    </xf>
    <xf numFmtId="0" fontId="2" fillId="0" borderId="0" xfId="1" applyFont="1" applyFill="1" applyAlignment="1" applyProtection="1">
      <alignment horizontal="center"/>
    </xf>
    <xf numFmtId="0" fontId="2" fillId="0" borderId="0" xfId="19" applyFont="1" applyFill="1" applyBorder="1" applyAlignment="1" applyProtection="1">
      <alignment horizontal="center"/>
    </xf>
    <xf numFmtId="0" fontId="2" fillId="0" borderId="0" xfId="18" applyFont="1" applyFill="1" applyBorder="1" applyAlignment="1" applyProtection="1">
      <alignment horizontal="center"/>
    </xf>
    <xf numFmtId="1" fontId="2" fillId="0" borderId="0" xfId="1" applyNumberFormat="1" applyFont="1" applyFill="1" applyBorder="1" applyAlignment="1" applyProtection="1">
      <alignment horizontal="center"/>
    </xf>
    <xf numFmtId="0" fontId="2" fillId="0" borderId="0" xfId="1" applyFont="1" applyFill="1" applyBorder="1" applyAlignment="1" applyProtection="1">
      <alignment horizontal="right"/>
    </xf>
    <xf numFmtId="0" fontId="2" fillId="0" borderId="0" xfId="1" quotePrefix="1" applyFont="1" applyFill="1" applyBorder="1" applyAlignment="1" applyProtection="1">
      <alignment horizontal="left"/>
    </xf>
    <xf numFmtId="0" fontId="2" fillId="0" borderId="0" xfId="1" applyFont="1" applyFill="1" applyBorder="1" applyAlignment="1" applyProtection="1">
      <alignment horizontal="left"/>
    </xf>
    <xf numFmtId="0" fontId="2" fillId="0" borderId="0" xfId="1" quotePrefix="1" applyFont="1" applyFill="1" applyAlignment="1" applyProtection="1">
      <alignment horizontal="left"/>
    </xf>
    <xf numFmtId="0" fontId="2" fillId="0" borderId="0" xfId="1" applyFont="1" applyFill="1" applyAlignment="1" applyProtection="1">
      <alignment horizontal="left"/>
    </xf>
    <xf numFmtId="0" fontId="9" fillId="0" borderId="0" xfId="3" applyNumberFormat="1" applyFont="1" applyAlignment="1" applyProtection="1"/>
    <xf numFmtId="0" fontId="4" fillId="0" borderId="0" xfId="3" applyNumberFormat="1" applyFont="1" applyAlignment="1" applyProtection="1"/>
    <xf numFmtId="38" fontId="4" fillId="0" borderId="0" xfId="1" applyNumberFormat="1" applyFont="1" applyAlignment="1" applyProtection="1">
      <alignment horizontal="center"/>
    </xf>
    <xf numFmtId="0" fontId="4" fillId="0" borderId="0" xfId="1" applyFont="1" applyAlignment="1" applyProtection="1">
      <alignment horizontal="center"/>
    </xf>
    <xf numFmtId="0" fontId="4" fillId="0" borderId="0" xfId="0" applyNumberFormat="1" applyFont="1" applyAlignment="1" applyProtection="1">
      <alignment horizontal="center"/>
    </xf>
    <xf numFmtId="164" fontId="4" fillId="0" borderId="0" xfId="0" applyNumberFormat="1" applyFont="1" applyAlignment="1" applyProtection="1">
      <alignment horizontal="center"/>
    </xf>
    <xf numFmtId="0" fontId="9" fillId="0" borderId="0" xfId="0" applyNumberFormat="1" applyFont="1" applyAlignment="1" applyProtection="1"/>
    <xf numFmtId="0" fontId="9" fillId="0" borderId="14" xfId="1" applyFont="1" applyBorder="1" applyAlignment="1" applyProtection="1">
      <alignment horizontal="center" vertical="top" wrapText="1"/>
    </xf>
    <xf numFmtId="0" fontId="9" fillId="0" borderId="15" xfId="1" applyFont="1" applyBorder="1" applyAlignment="1" applyProtection="1">
      <alignment horizontal="center" vertical="top" wrapText="1"/>
    </xf>
    <xf numFmtId="38" fontId="9" fillId="0" borderId="15" xfId="1" applyNumberFormat="1" applyFont="1" applyBorder="1" applyAlignment="1" applyProtection="1">
      <alignment horizontal="center" vertical="top" wrapText="1"/>
    </xf>
    <xf numFmtId="40" fontId="9" fillId="0" borderId="15" xfId="1" applyNumberFormat="1" applyFont="1" applyBorder="1" applyAlignment="1" applyProtection="1">
      <alignment horizontal="center" vertical="top" wrapText="1"/>
    </xf>
    <xf numFmtId="40" fontId="9" fillId="0" borderId="16" xfId="1" applyNumberFormat="1" applyFont="1" applyBorder="1" applyAlignment="1" applyProtection="1">
      <alignment horizontal="center" vertical="top" wrapText="1"/>
    </xf>
    <xf numFmtId="0" fontId="4" fillId="0" borderId="20" xfId="1" applyFont="1" applyBorder="1" applyAlignment="1" applyProtection="1">
      <alignment horizontal="center"/>
    </xf>
    <xf numFmtId="0" fontId="4" fillId="0" borderId="9" xfId="1" applyFont="1" applyFill="1" applyBorder="1" applyProtection="1"/>
    <xf numFmtId="0" fontId="4" fillId="0" borderId="19" xfId="1" applyFont="1" applyFill="1" applyBorder="1" applyProtection="1"/>
    <xf numFmtId="0" fontId="4" fillId="0" borderId="2" xfId="1" applyFont="1" applyBorder="1" applyAlignment="1" applyProtection="1">
      <alignment horizontal="center"/>
    </xf>
    <xf numFmtId="38" fontId="4" fillId="0" borderId="2" xfId="1" applyNumberFormat="1" applyFont="1" applyFill="1" applyBorder="1" applyAlignment="1" applyProtection="1">
      <alignment horizontal="center"/>
    </xf>
    <xf numFmtId="165" fontId="4" fillId="0" borderId="2" xfId="1" applyNumberFormat="1" applyFont="1" applyBorder="1" applyAlignment="1" applyProtection="1">
      <alignment horizontal="right"/>
      <protection locked="0"/>
    </xf>
    <xf numFmtId="165" fontId="4" fillId="0" borderId="3" xfId="1" applyNumberFormat="1" applyFont="1" applyBorder="1" applyAlignment="1" applyProtection="1">
      <alignment horizontal="right"/>
    </xf>
    <xf numFmtId="0" fontId="4" fillId="0" borderId="7" xfId="1" applyFont="1" applyFill="1" applyBorder="1" applyProtection="1"/>
    <xf numFmtId="0" fontId="4" fillId="0" borderId="8" xfId="1" applyFont="1" applyFill="1" applyBorder="1" applyProtection="1"/>
    <xf numFmtId="0" fontId="4" fillId="4" borderId="2" xfId="1" applyFont="1" applyFill="1" applyBorder="1" applyAlignment="1" applyProtection="1">
      <alignment horizontal="center"/>
    </xf>
    <xf numFmtId="38" fontId="4" fillId="4" borderId="2" xfId="1" applyNumberFormat="1" applyFont="1" applyFill="1" applyBorder="1" applyAlignment="1" applyProtection="1">
      <alignment horizontal="center"/>
    </xf>
    <xf numFmtId="165" fontId="4" fillId="4" borderId="2" xfId="1" applyNumberFormat="1" applyFont="1" applyFill="1" applyBorder="1" applyAlignment="1" applyProtection="1">
      <alignment horizontal="right"/>
      <protection locked="0"/>
    </xf>
    <xf numFmtId="165" fontId="4" fillId="4" borderId="3" xfId="1" applyNumberFormat="1" applyFont="1" applyFill="1" applyBorder="1" applyAlignment="1" applyProtection="1">
      <alignment horizontal="right"/>
    </xf>
    <xf numFmtId="0" fontId="4" fillId="0" borderId="20" xfId="1" applyFont="1" applyBorder="1" applyAlignment="1" applyProtection="1">
      <alignment horizontal="right"/>
    </xf>
    <xf numFmtId="0" fontId="4" fillId="0" borderId="7" xfId="1" applyFont="1" applyBorder="1" applyProtection="1"/>
    <xf numFmtId="0" fontId="4" fillId="0" borderId="8" xfId="1" applyFont="1" applyBorder="1" applyProtection="1"/>
    <xf numFmtId="0" fontId="4" fillId="4" borderId="7" xfId="1" applyFont="1" applyFill="1" applyBorder="1" applyAlignment="1" applyProtection="1">
      <alignment horizontal="center"/>
    </xf>
    <xf numFmtId="0" fontId="4" fillId="4" borderId="10" xfId="1" applyFont="1" applyFill="1" applyBorder="1" applyProtection="1"/>
    <xf numFmtId="165" fontId="4" fillId="4" borderId="10" xfId="1" applyNumberFormat="1" applyFont="1" applyFill="1" applyBorder="1" applyAlignment="1" applyProtection="1">
      <alignment horizontal="right"/>
      <protection locked="0"/>
    </xf>
    <xf numFmtId="165" fontId="4" fillId="4" borderId="21" xfId="1" applyNumberFormat="1" applyFont="1" applyFill="1" applyBorder="1" applyAlignment="1" applyProtection="1">
      <alignment horizontal="right"/>
    </xf>
    <xf numFmtId="3" fontId="4" fillId="0" borderId="2" xfId="1" applyNumberFormat="1" applyFont="1" applyBorder="1" applyAlignment="1" applyProtection="1">
      <alignment horizontal="center"/>
    </xf>
    <xf numFmtId="0" fontId="4" fillId="0" borderId="7" xfId="1" applyFont="1" applyBorder="1" applyAlignment="1" applyProtection="1">
      <alignment horizontal="center"/>
    </xf>
    <xf numFmtId="0" fontId="4" fillId="0" borderId="20" xfId="1" applyFont="1" applyFill="1" applyBorder="1" applyAlignment="1" applyProtection="1">
      <alignment horizontal="right"/>
    </xf>
    <xf numFmtId="0" fontId="4" fillId="0" borderId="7" xfId="1" applyFont="1" applyFill="1" applyBorder="1" applyAlignment="1" applyProtection="1">
      <alignment vertical="center"/>
    </xf>
    <xf numFmtId="0" fontId="4" fillId="0" borderId="2" xfId="1" applyFont="1" applyFill="1" applyBorder="1" applyAlignment="1" applyProtection="1">
      <alignment horizontal="center"/>
    </xf>
    <xf numFmtId="40" fontId="10" fillId="0" borderId="2" xfId="1" applyNumberFormat="1" applyFont="1" applyFill="1" applyBorder="1" applyAlignment="1" applyProtection="1">
      <alignment horizontal="center"/>
    </xf>
    <xf numFmtId="165" fontId="4" fillId="0" borderId="2" xfId="1" applyNumberFormat="1" applyFont="1" applyFill="1" applyBorder="1" applyAlignment="1" applyProtection="1">
      <alignment horizontal="right"/>
      <protection locked="0"/>
    </xf>
    <xf numFmtId="0" fontId="4" fillId="0" borderId="25" xfId="1" applyFont="1" applyFill="1" applyBorder="1" applyAlignment="1" applyProtection="1">
      <alignment horizontal="center"/>
    </xf>
    <xf numFmtId="38" fontId="4" fillId="0" borderId="25" xfId="1" applyNumberFormat="1" applyFont="1" applyFill="1" applyBorder="1" applyAlignment="1" applyProtection="1">
      <alignment horizontal="center"/>
    </xf>
    <xf numFmtId="165" fontId="4" fillId="0" borderId="25" xfId="1" applyNumberFormat="1" applyFont="1" applyFill="1" applyBorder="1" applyAlignment="1" applyProtection="1">
      <alignment horizontal="right"/>
      <protection locked="0"/>
    </xf>
    <xf numFmtId="0" fontId="4" fillId="0" borderId="1" xfId="1" applyFont="1" applyBorder="1" applyAlignment="1" applyProtection="1">
      <alignment horizontal="center"/>
    </xf>
    <xf numFmtId="9" fontId="4" fillId="0" borderId="2" xfId="12" applyFont="1" applyBorder="1" applyAlignment="1" applyProtection="1">
      <alignment horizontal="center"/>
    </xf>
    <xf numFmtId="40" fontId="4" fillId="0" borderId="2" xfId="1" applyNumberFormat="1" applyFont="1" applyBorder="1" applyAlignment="1" applyProtection="1">
      <alignment horizontal="right"/>
      <protection locked="0"/>
    </xf>
    <xf numFmtId="165" fontId="4" fillId="0" borderId="2" xfId="1" applyNumberFormat="1" applyFont="1" applyBorder="1" applyAlignment="1" applyProtection="1">
      <alignment horizontal="right"/>
    </xf>
    <xf numFmtId="0" fontId="4" fillId="0" borderId="22" xfId="1" applyFont="1" applyBorder="1" applyAlignment="1" applyProtection="1">
      <alignment horizontal="center"/>
    </xf>
    <xf numFmtId="0" fontId="4" fillId="0" borderId="23" xfId="1" applyFont="1" applyBorder="1" applyProtection="1"/>
    <xf numFmtId="0" fontId="4" fillId="0" borderId="24" xfId="1" applyFont="1" applyBorder="1" applyProtection="1"/>
    <xf numFmtId="166" fontId="4" fillId="0" borderId="2" xfId="12" applyNumberFormat="1" applyFont="1" applyBorder="1" applyAlignment="1" applyProtection="1">
      <alignment horizontal="center"/>
    </xf>
    <xf numFmtId="0" fontId="4" fillId="0" borderId="4" xfId="1" applyFont="1" applyBorder="1" applyAlignment="1" applyProtection="1">
      <alignment horizontal="center"/>
    </xf>
    <xf numFmtId="165" fontId="9" fillId="0" borderId="6" xfId="1" applyNumberFormat="1" applyFont="1" applyBorder="1" applyAlignment="1" applyProtection="1">
      <alignment horizontal="right"/>
    </xf>
    <xf numFmtId="0" fontId="8" fillId="0" borderId="0" xfId="1" applyFont="1" applyProtection="1"/>
    <xf numFmtId="40" fontId="4" fillId="0" borderId="0" xfId="1" applyNumberFormat="1" applyFont="1" applyAlignment="1" applyProtection="1"/>
    <xf numFmtId="0" fontId="8" fillId="0" borderId="0" xfId="1" applyFont="1" applyAlignment="1" applyProtection="1">
      <alignment horizontal="center" vertical="top" wrapText="1"/>
    </xf>
    <xf numFmtId="0" fontId="8" fillId="0" borderId="0" xfId="1" applyFont="1" applyFill="1" applyProtection="1"/>
    <xf numFmtId="165" fontId="4" fillId="0" borderId="2" xfId="1" applyNumberFormat="1" applyFont="1" applyFill="1" applyBorder="1" applyAlignment="1" applyProtection="1">
      <alignment horizontal="right"/>
    </xf>
    <xf numFmtId="165" fontId="9" fillId="0" borderId="6" xfId="1" applyNumberFormat="1" applyFont="1" applyFill="1" applyBorder="1" applyAlignment="1" applyProtection="1">
      <alignment horizontal="right"/>
    </xf>
    <xf numFmtId="0" fontId="9" fillId="0" borderId="5" xfId="1" applyFont="1" applyBorder="1" applyAlignment="1" applyProtection="1">
      <alignment horizontal="left" vertical="top" wrapText="1"/>
    </xf>
    <xf numFmtId="0" fontId="9" fillId="0" borderId="26" xfId="1" applyFont="1" applyBorder="1" applyAlignment="1" applyProtection="1">
      <alignment horizontal="left" vertical="top" wrapText="1"/>
    </xf>
    <xf numFmtId="0" fontId="9" fillId="0" borderId="27" xfId="1" applyFont="1" applyBorder="1" applyAlignment="1" applyProtection="1">
      <alignment horizontal="left" vertical="top" wrapText="1"/>
    </xf>
    <xf numFmtId="0" fontId="9" fillId="0" borderId="11" xfId="1" applyFont="1" applyBorder="1" applyAlignment="1" applyProtection="1">
      <alignment horizontal="center"/>
    </xf>
    <xf numFmtId="0" fontId="9" fillId="0" borderId="12" xfId="1" applyFont="1" applyBorder="1" applyAlignment="1" applyProtection="1">
      <alignment horizontal="center"/>
    </xf>
    <xf numFmtId="0" fontId="9" fillId="0" borderId="13" xfId="1" applyFont="1" applyBorder="1" applyAlignment="1" applyProtection="1">
      <alignment horizontal="center"/>
    </xf>
    <xf numFmtId="0" fontId="9" fillId="0" borderId="17" xfId="1" applyFont="1" applyBorder="1" applyAlignment="1" applyProtection="1">
      <alignment horizontal="center" vertical="top" wrapText="1"/>
    </xf>
    <xf numFmtId="0" fontId="9" fillId="0" borderId="18" xfId="1" applyFont="1" applyBorder="1" applyAlignment="1" applyProtection="1">
      <alignment horizontal="center" vertical="top" wrapText="1"/>
    </xf>
    <xf numFmtId="0" fontId="9" fillId="0" borderId="7" xfId="1" applyFont="1" applyBorder="1" applyAlignment="1" applyProtection="1">
      <alignment horizontal="left" vertical="top" wrapText="1"/>
    </xf>
    <xf numFmtId="0" fontId="9" fillId="0" borderId="8" xfId="1" applyFont="1" applyBorder="1" applyAlignment="1" applyProtection="1">
      <alignment horizontal="left" vertical="top" wrapText="1"/>
    </xf>
    <xf numFmtId="0" fontId="9" fillId="0" borderId="0" xfId="0" applyNumberFormat="1" applyFont="1" applyAlignment="1" applyProtection="1">
      <alignment horizontal="left"/>
    </xf>
    <xf numFmtId="1" fontId="4" fillId="0" borderId="2" xfId="12" applyNumberFormat="1" applyFont="1" applyBorder="1" applyAlignment="1" applyProtection="1">
      <alignment horizontal="center"/>
    </xf>
  </cellXfs>
  <cellStyles count="20">
    <cellStyle name="Bad" xfId="19" builtinId="27"/>
    <cellStyle name="Comma 2" xfId="17" xr:uid="{00000000-0005-0000-0000-000001000000}"/>
    <cellStyle name="Currency 2" xfId="13" xr:uid="{00000000-0005-0000-0000-000002000000}"/>
    <cellStyle name="Good" xfId="18" builtinId="26"/>
    <cellStyle name="Normal" xfId="0" builtinId="0"/>
    <cellStyle name="Normal 2" xfId="2" xr:uid="{00000000-0005-0000-0000-000005000000}"/>
    <cellStyle name="Normal 2 2" xfId="4" xr:uid="{00000000-0005-0000-0000-000006000000}"/>
    <cellStyle name="Normal 2 2 2" xfId="14" xr:uid="{00000000-0005-0000-0000-000007000000}"/>
    <cellStyle name="Normal 2 3" xfId="5" xr:uid="{00000000-0005-0000-0000-000008000000}"/>
    <cellStyle name="Normal 3" xfId="3" xr:uid="{00000000-0005-0000-0000-000009000000}"/>
    <cellStyle name="Normal 3 2" xfId="6" xr:uid="{00000000-0005-0000-0000-00000A000000}"/>
    <cellStyle name="Normal 3 3" xfId="7" xr:uid="{00000000-0005-0000-0000-00000B000000}"/>
    <cellStyle name="Normal 3 4" xfId="8" xr:uid="{00000000-0005-0000-0000-00000C000000}"/>
    <cellStyle name="Normal 4 2" xfId="9" xr:uid="{00000000-0005-0000-0000-00000D000000}"/>
    <cellStyle name="Normal 5" xfId="15" xr:uid="{00000000-0005-0000-0000-00000E000000}"/>
    <cellStyle name="Normal 5 2" xfId="10" xr:uid="{00000000-0005-0000-0000-00000F000000}"/>
    <cellStyle name="Normal 6" xfId="11" xr:uid="{00000000-0005-0000-0000-000010000000}"/>
    <cellStyle name="Normal_ConstructionCostMagellanDrWLImp" xfId="1" xr:uid="{00000000-0005-0000-0000-000011000000}"/>
    <cellStyle name="Percent" xfId="12" builtinId="5"/>
    <cellStyle name="Percent 2" xfId="16" xr:uid="{00000000-0005-0000-0000-00001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53"/>
  <sheetViews>
    <sheetView tabSelected="1" zoomScaleNormal="100" zoomScaleSheetLayoutView="100" workbookViewId="0">
      <selection activeCell="D54" sqref="D54"/>
    </sheetView>
  </sheetViews>
  <sheetFormatPr defaultRowHeight="12.75" x14ac:dyDescent="0.2"/>
  <cols>
    <col min="1" max="1" width="2.77734375" style="4" customWidth="1"/>
    <col min="2" max="2" width="6.77734375" style="1" customWidth="1"/>
    <col min="3" max="3" width="28.77734375" style="4" customWidth="1"/>
    <col min="4" max="4" width="18.77734375" style="4" customWidth="1"/>
    <col min="5" max="5" width="6.77734375" style="1" customWidth="1"/>
    <col min="6" max="6" width="6.77734375" style="2" customWidth="1"/>
    <col min="7" max="7" width="8.77734375" style="3" customWidth="1"/>
    <col min="8" max="8" width="10.109375" style="3" customWidth="1"/>
    <col min="9" max="10" width="8.88671875" style="4"/>
    <col min="11" max="11" width="21.33203125" style="17" bestFit="1" customWidth="1"/>
    <col min="12" max="12" width="5.77734375" style="22" customWidth="1"/>
    <col min="13" max="16" width="6.77734375" style="23" customWidth="1"/>
    <col min="17" max="23" width="8.88671875" style="18"/>
    <col min="24" max="239" width="8.88671875" style="4"/>
    <col min="240" max="240" width="8.33203125" style="4" customWidth="1"/>
    <col min="241" max="241" width="37.44140625" style="4" customWidth="1"/>
    <col min="242" max="245" width="9.21875" style="4" customWidth="1"/>
    <col min="246" max="495" width="8.88671875" style="4"/>
    <col min="496" max="496" width="8.33203125" style="4" customWidth="1"/>
    <col min="497" max="497" width="37.44140625" style="4" customWidth="1"/>
    <col min="498" max="501" width="9.21875" style="4" customWidth="1"/>
    <col min="502" max="751" width="8.88671875" style="4"/>
    <col min="752" max="752" width="8.33203125" style="4" customWidth="1"/>
    <col min="753" max="753" width="37.44140625" style="4" customWidth="1"/>
    <col min="754" max="757" width="9.21875" style="4" customWidth="1"/>
    <col min="758" max="1007" width="8.88671875" style="4"/>
    <col min="1008" max="1008" width="8.33203125" style="4" customWidth="1"/>
    <col min="1009" max="1009" width="37.44140625" style="4" customWidth="1"/>
    <col min="1010" max="1013" width="9.21875" style="4" customWidth="1"/>
    <col min="1014" max="1263" width="8.88671875" style="4"/>
    <col min="1264" max="1264" width="8.33203125" style="4" customWidth="1"/>
    <col min="1265" max="1265" width="37.44140625" style="4" customWidth="1"/>
    <col min="1266" max="1269" width="9.21875" style="4" customWidth="1"/>
    <col min="1270" max="1519" width="8.88671875" style="4"/>
    <col min="1520" max="1520" width="8.33203125" style="4" customWidth="1"/>
    <col min="1521" max="1521" width="37.44140625" style="4" customWidth="1"/>
    <col min="1522" max="1525" width="9.21875" style="4" customWidth="1"/>
    <col min="1526" max="1775" width="8.88671875" style="4"/>
    <col min="1776" max="1776" width="8.33203125" style="4" customWidth="1"/>
    <col min="1777" max="1777" width="37.44140625" style="4" customWidth="1"/>
    <col min="1778" max="1781" width="9.21875" style="4" customWidth="1"/>
    <col min="1782" max="2031" width="8.88671875" style="4"/>
    <col min="2032" max="2032" width="8.33203125" style="4" customWidth="1"/>
    <col min="2033" max="2033" width="37.44140625" style="4" customWidth="1"/>
    <col min="2034" max="2037" width="9.21875" style="4" customWidth="1"/>
    <col min="2038" max="2287" width="8.88671875" style="4"/>
    <col min="2288" max="2288" width="8.33203125" style="4" customWidth="1"/>
    <col min="2289" max="2289" width="37.44140625" style="4" customWidth="1"/>
    <col min="2290" max="2293" width="9.21875" style="4" customWidth="1"/>
    <col min="2294" max="2543" width="8.88671875" style="4"/>
    <col min="2544" max="2544" width="8.33203125" style="4" customWidth="1"/>
    <col min="2545" max="2545" width="37.44140625" style="4" customWidth="1"/>
    <col min="2546" max="2549" width="9.21875" style="4" customWidth="1"/>
    <col min="2550" max="2799" width="8.88671875" style="4"/>
    <col min="2800" max="2800" width="8.33203125" style="4" customWidth="1"/>
    <col min="2801" max="2801" width="37.44140625" style="4" customWidth="1"/>
    <col min="2802" max="2805" width="9.21875" style="4" customWidth="1"/>
    <col min="2806" max="3055" width="8.88671875" style="4"/>
    <col min="3056" max="3056" width="8.33203125" style="4" customWidth="1"/>
    <col min="3057" max="3057" width="37.44140625" style="4" customWidth="1"/>
    <col min="3058" max="3061" width="9.21875" style="4" customWidth="1"/>
    <col min="3062" max="3311" width="8.88671875" style="4"/>
    <col min="3312" max="3312" width="8.33203125" style="4" customWidth="1"/>
    <col min="3313" max="3313" width="37.44140625" style="4" customWidth="1"/>
    <col min="3314" max="3317" width="9.21875" style="4" customWidth="1"/>
    <col min="3318" max="3567" width="8.88671875" style="4"/>
    <col min="3568" max="3568" width="8.33203125" style="4" customWidth="1"/>
    <col min="3569" max="3569" width="37.44140625" style="4" customWidth="1"/>
    <col min="3570" max="3573" width="9.21875" style="4" customWidth="1"/>
    <col min="3574" max="3823" width="8.88671875" style="4"/>
    <col min="3824" max="3824" width="8.33203125" style="4" customWidth="1"/>
    <col min="3825" max="3825" width="37.44140625" style="4" customWidth="1"/>
    <col min="3826" max="3829" width="9.21875" style="4" customWidth="1"/>
    <col min="3830" max="4079" width="8.88671875" style="4"/>
    <col min="4080" max="4080" width="8.33203125" style="4" customWidth="1"/>
    <col min="4081" max="4081" width="37.44140625" style="4" customWidth="1"/>
    <col min="4082" max="4085" width="9.21875" style="4" customWidth="1"/>
    <col min="4086" max="4335" width="8.88671875" style="4"/>
    <col min="4336" max="4336" width="8.33203125" style="4" customWidth="1"/>
    <col min="4337" max="4337" width="37.44140625" style="4" customWidth="1"/>
    <col min="4338" max="4341" width="9.21875" style="4" customWidth="1"/>
    <col min="4342" max="4591" width="8.88671875" style="4"/>
    <col min="4592" max="4592" width="8.33203125" style="4" customWidth="1"/>
    <col min="4593" max="4593" width="37.44140625" style="4" customWidth="1"/>
    <col min="4594" max="4597" width="9.21875" style="4" customWidth="1"/>
    <col min="4598" max="4847" width="8.88671875" style="4"/>
    <col min="4848" max="4848" width="8.33203125" style="4" customWidth="1"/>
    <col min="4849" max="4849" width="37.44140625" style="4" customWidth="1"/>
    <col min="4850" max="4853" width="9.21875" style="4" customWidth="1"/>
    <col min="4854" max="5103" width="8.88671875" style="4"/>
    <col min="5104" max="5104" width="8.33203125" style="4" customWidth="1"/>
    <col min="5105" max="5105" width="37.44140625" style="4" customWidth="1"/>
    <col min="5106" max="5109" width="9.21875" style="4" customWidth="1"/>
    <col min="5110" max="5359" width="8.88671875" style="4"/>
    <col min="5360" max="5360" width="8.33203125" style="4" customWidth="1"/>
    <col min="5361" max="5361" width="37.44140625" style="4" customWidth="1"/>
    <col min="5362" max="5365" width="9.21875" style="4" customWidth="1"/>
    <col min="5366" max="5615" width="8.88671875" style="4"/>
    <col min="5616" max="5616" width="8.33203125" style="4" customWidth="1"/>
    <col min="5617" max="5617" width="37.44140625" style="4" customWidth="1"/>
    <col min="5618" max="5621" width="9.21875" style="4" customWidth="1"/>
    <col min="5622" max="5871" width="8.88671875" style="4"/>
    <col min="5872" max="5872" width="8.33203125" style="4" customWidth="1"/>
    <col min="5873" max="5873" width="37.44140625" style="4" customWidth="1"/>
    <col min="5874" max="5877" width="9.21875" style="4" customWidth="1"/>
    <col min="5878" max="6127" width="8.88671875" style="4"/>
    <col min="6128" max="6128" width="8.33203125" style="4" customWidth="1"/>
    <col min="6129" max="6129" width="37.44140625" style="4" customWidth="1"/>
    <col min="6130" max="6133" width="9.21875" style="4" customWidth="1"/>
    <col min="6134" max="6383" width="8.88671875" style="4"/>
    <col min="6384" max="6384" width="8.33203125" style="4" customWidth="1"/>
    <col min="6385" max="6385" width="37.44140625" style="4" customWidth="1"/>
    <col min="6386" max="6389" width="9.21875" style="4" customWidth="1"/>
    <col min="6390" max="6639" width="8.88671875" style="4"/>
    <col min="6640" max="6640" width="8.33203125" style="4" customWidth="1"/>
    <col min="6641" max="6641" width="37.44140625" style="4" customWidth="1"/>
    <col min="6642" max="6645" width="9.21875" style="4" customWidth="1"/>
    <col min="6646" max="6895" width="8.88671875" style="4"/>
    <col min="6896" max="6896" width="8.33203125" style="4" customWidth="1"/>
    <col min="6897" max="6897" width="37.44140625" style="4" customWidth="1"/>
    <col min="6898" max="6901" width="9.21875" style="4" customWidth="1"/>
    <col min="6902" max="7151" width="8.88671875" style="4"/>
    <col min="7152" max="7152" width="8.33203125" style="4" customWidth="1"/>
    <col min="7153" max="7153" width="37.44140625" style="4" customWidth="1"/>
    <col min="7154" max="7157" width="9.21875" style="4" customWidth="1"/>
    <col min="7158" max="7407" width="8.88671875" style="4"/>
    <col min="7408" max="7408" width="8.33203125" style="4" customWidth="1"/>
    <col min="7409" max="7409" width="37.44140625" style="4" customWidth="1"/>
    <col min="7410" max="7413" width="9.21875" style="4" customWidth="1"/>
    <col min="7414" max="7663" width="8.88671875" style="4"/>
    <col min="7664" max="7664" width="8.33203125" style="4" customWidth="1"/>
    <col min="7665" max="7665" width="37.44140625" style="4" customWidth="1"/>
    <col min="7666" max="7669" width="9.21875" style="4" customWidth="1"/>
    <col min="7670" max="7919" width="8.88671875" style="4"/>
    <col min="7920" max="7920" width="8.33203125" style="4" customWidth="1"/>
    <col min="7921" max="7921" width="37.44140625" style="4" customWidth="1"/>
    <col min="7922" max="7925" width="9.21875" style="4" customWidth="1"/>
    <col min="7926" max="8175" width="8.88671875" style="4"/>
    <col min="8176" max="8176" width="8.33203125" style="4" customWidth="1"/>
    <col min="8177" max="8177" width="37.44140625" style="4" customWidth="1"/>
    <col min="8178" max="8181" width="9.21875" style="4" customWidth="1"/>
    <col min="8182" max="8431" width="8.88671875" style="4"/>
    <col min="8432" max="8432" width="8.33203125" style="4" customWidth="1"/>
    <col min="8433" max="8433" width="37.44140625" style="4" customWidth="1"/>
    <col min="8434" max="8437" width="9.21875" style="4" customWidth="1"/>
    <col min="8438" max="8687" width="8.88671875" style="4"/>
    <col min="8688" max="8688" width="8.33203125" style="4" customWidth="1"/>
    <col min="8689" max="8689" width="37.44140625" style="4" customWidth="1"/>
    <col min="8690" max="8693" width="9.21875" style="4" customWidth="1"/>
    <col min="8694" max="8943" width="8.88671875" style="4"/>
    <col min="8944" max="8944" width="8.33203125" style="4" customWidth="1"/>
    <col min="8945" max="8945" width="37.44140625" style="4" customWidth="1"/>
    <col min="8946" max="8949" width="9.21875" style="4" customWidth="1"/>
    <col min="8950" max="9199" width="8.88671875" style="4"/>
    <col min="9200" max="9200" width="8.33203125" style="4" customWidth="1"/>
    <col min="9201" max="9201" width="37.44140625" style="4" customWidth="1"/>
    <col min="9202" max="9205" width="9.21875" style="4" customWidth="1"/>
    <col min="9206" max="9455" width="8.88671875" style="4"/>
    <col min="9456" max="9456" width="8.33203125" style="4" customWidth="1"/>
    <col min="9457" max="9457" width="37.44140625" style="4" customWidth="1"/>
    <col min="9458" max="9461" width="9.21875" style="4" customWidth="1"/>
    <col min="9462" max="9711" width="8.88671875" style="4"/>
    <col min="9712" max="9712" width="8.33203125" style="4" customWidth="1"/>
    <col min="9713" max="9713" width="37.44140625" style="4" customWidth="1"/>
    <col min="9714" max="9717" width="9.21875" style="4" customWidth="1"/>
    <col min="9718" max="9967" width="8.88671875" style="4"/>
    <col min="9968" max="9968" width="8.33203125" style="4" customWidth="1"/>
    <col min="9969" max="9969" width="37.44140625" style="4" customWidth="1"/>
    <col min="9970" max="9973" width="9.21875" style="4" customWidth="1"/>
    <col min="9974" max="10223" width="8.88671875" style="4"/>
    <col min="10224" max="10224" width="8.33203125" style="4" customWidth="1"/>
    <col min="10225" max="10225" width="37.44140625" style="4" customWidth="1"/>
    <col min="10226" max="10229" width="9.21875" style="4" customWidth="1"/>
    <col min="10230" max="10479" width="8.88671875" style="4"/>
    <col min="10480" max="10480" width="8.33203125" style="4" customWidth="1"/>
    <col min="10481" max="10481" width="37.44140625" style="4" customWidth="1"/>
    <col min="10482" max="10485" width="9.21875" style="4" customWidth="1"/>
    <col min="10486" max="10735" width="8.88671875" style="4"/>
    <col min="10736" max="10736" width="8.33203125" style="4" customWidth="1"/>
    <col min="10737" max="10737" width="37.44140625" style="4" customWidth="1"/>
    <col min="10738" max="10741" width="9.21875" style="4" customWidth="1"/>
    <col min="10742" max="10991" width="8.88671875" style="4"/>
    <col min="10992" max="10992" width="8.33203125" style="4" customWidth="1"/>
    <col min="10993" max="10993" width="37.44140625" style="4" customWidth="1"/>
    <col min="10994" max="10997" width="9.21875" style="4" customWidth="1"/>
    <col min="10998" max="11247" width="8.88671875" style="4"/>
    <col min="11248" max="11248" width="8.33203125" style="4" customWidth="1"/>
    <col min="11249" max="11249" width="37.44140625" style="4" customWidth="1"/>
    <col min="11250" max="11253" width="9.21875" style="4" customWidth="1"/>
    <col min="11254" max="11503" width="8.88671875" style="4"/>
    <col min="11504" max="11504" width="8.33203125" style="4" customWidth="1"/>
    <col min="11505" max="11505" width="37.44140625" style="4" customWidth="1"/>
    <col min="11506" max="11509" width="9.21875" style="4" customWidth="1"/>
    <col min="11510" max="11759" width="8.88671875" style="4"/>
    <col min="11760" max="11760" width="8.33203125" style="4" customWidth="1"/>
    <col min="11761" max="11761" width="37.44140625" style="4" customWidth="1"/>
    <col min="11762" max="11765" width="9.21875" style="4" customWidth="1"/>
    <col min="11766" max="12015" width="8.88671875" style="4"/>
    <col min="12016" max="12016" width="8.33203125" style="4" customWidth="1"/>
    <col min="12017" max="12017" width="37.44140625" style="4" customWidth="1"/>
    <col min="12018" max="12021" width="9.21875" style="4" customWidth="1"/>
    <col min="12022" max="12271" width="8.88671875" style="4"/>
    <col min="12272" max="12272" width="8.33203125" style="4" customWidth="1"/>
    <col min="12273" max="12273" width="37.44140625" style="4" customWidth="1"/>
    <col min="12274" max="12277" width="9.21875" style="4" customWidth="1"/>
    <col min="12278" max="12527" width="8.88671875" style="4"/>
    <col min="12528" max="12528" width="8.33203125" style="4" customWidth="1"/>
    <col min="12529" max="12529" width="37.44140625" style="4" customWidth="1"/>
    <col min="12530" max="12533" width="9.21875" style="4" customWidth="1"/>
    <col min="12534" max="12783" width="8.88671875" style="4"/>
    <col min="12784" max="12784" width="8.33203125" style="4" customWidth="1"/>
    <col min="12785" max="12785" width="37.44140625" style="4" customWidth="1"/>
    <col min="12786" max="12789" width="9.21875" style="4" customWidth="1"/>
    <col min="12790" max="13039" width="8.88671875" style="4"/>
    <col min="13040" max="13040" width="8.33203125" style="4" customWidth="1"/>
    <col min="13041" max="13041" width="37.44140625" style="4" customWidth="1"/>
    <col min="13042" max="13045" width="9.21875" style="4" customWidth="1"/>
    <col min="13046" max="13295" width="8.88671875" style="4"/>
    <col min="13296" max="13296" width="8.33203125" style="4" customWidth="1"/>
    <col min="13297" max="13297" width="37.44140625" style="4" customWidth="1"/>
    <col min="13298" max="13301" width="9.21875" style="4" customWidth="1"/>
    <col min="13302" max="13551" width="8.88671875" style="4"/>
    <col min="13552" max="13552" width="8.33203125" style="4" customWidth="1"/>
    <col min="13553" max="13553" width="37.44140625" style="4" customWidth="1"/>
    <col min="13554" max="13557" width="9.21875" style="4" customWidth="1"/>
    <col min="13558" max="13807" width="8.88671875" style="4"/>
    <col min="13808" max="13808" width="8.33203125" style="4" customWidth="1"/>
    <col min="13809" max="13809" width="37.44140625" style="4" customWidth="1"/>
    <col min="13810" max="13813" width="9.21875" style="4" customWidth="1"/>
    <col min="13814" max="14063" width="8.88671875" style="4"/>
    <col min="14064" max="14064" width="8.33203125" style="4" customWidth="1"/>
    <col min="14065" max="14065" width="37.44140625" style="4" customWidth="1"/>
    <col min="14066" max="14069" width="9.21875" style="4" customWidth="1"/>
    <col min="14070" max="14319" width="8.88671875" style="4"/>
    <col min="14320" max="14320" width="8.33203125" style="4" customWidth="1"/>
    <col min="14321" max="14321" width="37.44140625" style="4" customWidth="1"/>
    <col min="14322" max="14325" width="9.21875" style="4" customWidth="1"/>
    <col min="14326" max="14575" width="8.88671875" style="4"/>
    <col min="14576" max="14576" width="8.33203125" style="4" customWidth="1"/>
    <col min="14577" max="14577" width="37.44140625" style="4" customWidth="1"/>
    <col min="14578" max="14581" width="9.21875" style="4" customWidth="1"/>
    <col min="14582" max="14831" width="8.88671875" style="4"/>
    <col min="14832" max="14832" width="8.33203125" style="4" customWidth="1"/>
    <col min="14833" max="14833" width="37.44140625" style="4" customWidth="1"/>
    <col min="14834" max="14837" width="9.21875" style="4" customWidth="1"/>
    <col min="14838" max="15087" width="8.88671875" style="4"/>
    <col min="15088" max="15088" width="8.33203125" style="4" customWidth="1"/>
    <col min="15089" max="15089" width="37.44140625" style="4" customWidth="1"/>
    <col min="15090" max="15093" width="9.21875" style="4" customWidth="1"/>
    <col min="15094" max="15343" width="8.88671875" style="4"/>
    <col min="15344" max="15344" width="8.33203125" style="4" customWidth="1"/>
    <col min="15345" max="15345" width="37.44140625" style="4" customWidth="1"/>
    <col min="15346" max="15349" width="9.21875" style="4" customWidth="1"/>
    <col min="15350" max="15599" width="8.88671875" style="4"/>
    <col min="15600" max="15600" width="8.33203125" style="4" customWidth="1"/>
    <col min="15601" max="15601" width="37.44140625" style="4" customWidth="1"/>
    <col min="15602" max="15605" width="9.21875" style="4" customWidth="1"/>
    <col min="15606" max="15855" width="8.88671875" style="4"/>
    <col min="15856" max="15856" width="8.33203125" style="4" customWidth="1"/>
    <col min="15857" max="15857" width="37.44140625" style="4" customWidth="1"/>
    <col min="15858" max="15861" width="9.21875" style="4" customWidth="1"/>
    <col min="15862" max="16111" width="8.88671875" style="4"/>
    <col min="16112" max="16112" width="8.33203125" style="4" customWidth="1"/>
    <col min="16113" max="16113" width="37.44140625" style="4" customWidth="1"/>
    <col min="16114" max="16117" width="9.21875" style="4" customWidth="1"/>
    <col min="16118" max="16384" width="8.88671875" style="4"/>
  </cols>
  <sheetData>
    <row r="1" spans="1:23" ht="15.75" x14ac:dyDescent="0.25">
      <c r="B1" s="38"/>
      <c r="C1" s="35" t="s">
        <v>59</v>
      </c>
      <c r="D1" s="35"/>
      <c r="E1" s="39"/>
      <c r="F1" s="40"/>
      <c r="G1" s="40"/>
      <c r="H1" s="40"/>
    </row>
    <row r="2" spans="1:23" ht="15" customHeight="1" x14ac:dyDescent="0.25">
      <c r="B2" s="38"/>
      <c r="C2" s="103" t="s">
        <v>60</v>
      </c>
      <c r="D2" s="103"/>
      <c r="E2" s="39"/>
      <c r="F2" s="40"/>
      <c r="G2" s="40"/>
      <c r="H2" s="40"/>
    </row>
    <row r="3" spans="1:23" ht="15" customHeight="1" x14ac:dyDescent="0.25">
      <c r="B3" s="38"/>
      <c r="C3" s="103" t="s">
        <v>62</v>
      </c>
      <c r="D3" s="103"/>
      <c r="E3" s="39"/>
      <c r="F3" s="40"/>
      <c r="G3" s="40"/>
      <c r="H3" s="40"/>
    </row>
    <row r="4" spans="1:23" ht="16.5" thickBot="1" x14ac:dyDescent="0.3">
      <c r="B4" s="38"/>
      <c r="C4" s="35" t="s">
        <v>56</v>
      </c>
      <c r="D4" s="41"/>
      <c r="E4" s="39"/>
      <c r="F4" s="40"/>
      <c r="G4" s="40"/>
      <c r="H4" s="40"/>
    </row>
    <row r="5" spans="1:23" ht="16.5" thickBot="1" x14ac:dyDescent="0.3">
      <c r="B5" s="96" t="s">
        <v>22</v>
      </c>
      <c r="C5" s="97"/>
      <c r="D5" s="97"/>
      <c r="E5" s="97"/>
      <c r="F5" s="97"/>
      <c r="G5" s="97"/>
      <c r="H5" s="98"/>
    </row>
    <row r="6" spans="1:23" s="5" customFormat="1" ht="48" thickBot="1" x14ac:dyDescent="0.25">
      <c r="B6" s="42" t="s">
        <v>6</v>
      </c>
      <c r="C6" s="99" t="s">
        <v>0</v>
      </c>
      <c r="D6" s="100"/>
      <c r="E6" s="43" t="s">
        <v>1</v>
      </c>
      <c r="F6" s="44" t="s">
        <v>25</v>
      </c>
      <c r="G6" s="45" t="s">
        <v>7</v>
      </c>
      <c r="H6" s="46" t="s">
        <v>8</v>
      </c>
      <c r="K6" s="16"/>
      <c r="L6" s="24"/>
      <c r="M6" s="24"/>
      <c r="N6" s="24"/>
      <c r="O6" s="24"/>
      <c r="P6" s="24"/>
      <c r="Q6" s="25"/>
      <c r="R6" s="25"/>
      <c r="S6" s="25"/>
      <c r="T6" s="25"/>
      <c r="U6" s="25"/>
      <c r="V6" s="25"/>
      <c r="W6" s="25"/>
    </row>
    <row r="7" spans="1:23" ht="15" x14ac:dyDescent="0.2">
      <c r="B7" s="47">
        <v>1</v>
      </c>
      <c r="C7" s="48" t="s">
        <v>18</v>
      </c>
      <c r="D7" s="49"/>
      <c r="E7" s="50" t="s">
        <v>2</v>
      </c>
      <c r="F7" s="51">
        <v>200</v>
      </c>
      <c r="G7" s="52"/>
      <c r="H7" s="53">
        <f t="shared" ref="H7" si="0">F7*G7</f>
        <v>0</v>
      </c>
      <c r="M7" s="27"/>
      <c r="N7" s="28"/>
      <c r="O7" s="28"/>
      <c r="P7" s="28"/>
      <c r="Q7" s="26"/>
    </row>
    <row r="8" spans="1:23" ht="15" x14ac:dyDescent="0.2">
      <c r="B8" s="47">
        <f>B7+1</f>
        <v>2</v>
      </c>
      <c r="C8" s="54" t="s">
        <v>26</v>
      </c>
      <c r="D8" s="55"/>
      <c r="E8" s="56"/>
      <c r="F8" s="57"/>
      <c r="G8" s="58"/>
      <c r="H8" s="59"/>
      <c r="I8" s="20"/>
      <c r="K8" s="7"/>
      <c r="M8" s="22"/>
      <c r="N8" s="22"/>
      <c r="O8" s="22"/>
      <c r="P8" s="22"/>
      <c r="Q8" s="26"/>
    </row>
    <row r="9" spans="1:23" ht="15" x14ac:dyDescent="0.2">
      <c r="B9" s="60">
        <f>B8+0.01</f>
        <v>2.0099999999999998</v>
      </c>
      <c r="C9" s="48" t="s">
        <v>33</v>
      </c>
      <c r="D9" s="49"/>
      <c r="E9" s="50" t="s">
        <v>5</v>
      </c>
      <c r="F9" s="51">
        <v>164</v>
      </c>
      <c r="G9" s="52"/>
      <c r="H9" s="53">
        <f t="shared" ref="H9" si="1">F9*G9</f>
        <v>0</v>
      </c>
      <c r="I9" s="20"/>
      <c r="K9" s="7"/>
      <c r="M9" s="22"/>
      <c r="N9" s="22"/>
      <c r="O9" s="22"/>
      <c r="P9" s="22"/>
      <c r="Q9" s="26"/>
    </row>
    <row r="10" spans="1:23" ht="15" x14ac:dyDescent="0.2">
      <c r="B10" s="60">
        <f>B9+0.01</f>
        <v>2.0199999999999996</v>
      </c>
      <c r="C10" s="48" t="s">
        <v>32</v>
      </c>
      <c r="D10" s="49"/>
      <c r="E10" s="50" t="s">
        <v>5</v>
      </c>
      <c r="F10" s="51">
        <v>1143</v>
      </c>
      <c r="G10" s="52"/>
      <c r="H10" s="53">
        <f t="shared" ref="H10:H13" si="2">F10*G10</f>
        <v>0</v>
      </c>
      <c r="I10" s="19"/>
      <c r="K10" s="7"/>
      <c r="M10" s="27"/>
      <c r="N10" s="28"/>
      <c r="O10" s="28"/>
      <c r="P10" s="27"/>
      <c r="Q10" s="26"/>
    </row>
    <row r="11" spans="1:23" ht="15" x14ac:dyDescent="0.2">
      <c r="B11" s="47">
        <f>B8+1</f>
        <v>3</v>
      </c>
      <c r="C11" s="54" t="s">
        <v>19</v>
      </c>
      <c r="D11" s="55"/>
      <c r="E11" s="50" t="s">
        <v>5</v>
      </c>
      <c r="F11" s="51">
        <v>0</v>
      </c>
      <c r="G11" s="52"/>
      <c r="H11" s="53">
        <f t="shared" si="2"/>
        <v>0</v>
      </c>
      <c r="K11" s="7"/>
      <c r="M11" s="27"/>
      <c r="N11" s="28"/>
      <c r="O11" s="28"/>
      <c r="P11" s="28"/>
      <c r="Q11" s="26"/>
    </row>
    <row r="12" spans="1:23" ht="15" x14ac:dyDescent="0.2">
      <c r="B12" s="47">
        <f t="shared" ref="B12:B15" si="3">B11+1</f>
        <v>4</v>
      </c>
      <c r="C12" s="61" t="s">
        <v>20</v>
      </c>
      <c r="D12" s="62"/>
      <c r="E12" s="50" t="s">
        <v>5</v>
      </c>
      <c r="F12" s="51">
        <v>987</v>
      </c>
      <c r="G12" s="52"/>
      <c r="H12" s="53">
        <f t="shared" si="2"/>
        <v>0</v>
      </c>
      <c r="M12" s="27"/>
      <c r="N12" s="27"/>
      <c r="O12" s="27"/>
      <c r="P12" s="27"/>
      <c r="Q12" s="26"/>
    </row>
    <row r="13" spans="1:23" ht="15" x14ac:dyDescent="0.2">
      <c r="B13" s="47">
        <f t="shared" si="3"/>
        <v>5</v>
      </c>
      <c r="C13" s="61" t="s">
        <v>21</v>
      </c>
      <c r="D13" s="62"/>
      <c r="E13" s="50" t="s">
        <v>4</v>
      </c>
      <c r="F13" s="51">
        <v>31</v>
      </c>
      <c r="G13" s="52"/>
      <c r="H13" s="53">
        <f t="shared" si="2"/>
        <v>0</v>
      </c>
      <c r="L13" s="29"/>
      <c r="M13" s="30"/>
      <c r="N13" s="31"/>
      <c r="O13" s="32"/>
      <c r="P13" s="30"/>
      <c r="Q13" s="33"/>
      <c r="R13" s="34"/>
      <c r="S13" s="34"/>
    </row>
    <row r="14" spans="1:23" ht="15" x14ac:dyDescent="0.2">
      <c r="A14" s="4" t="s">
        <v>28</v>
      </c>
      <c r="B14" s="47">
        <f t="shared" si="3"/>
        <v>6</v>
      </c>
      <c r="C14" s="61" t="s">
        <v>45</v>
      </c>
      <c r="D14" s="62"/>
      <c r="E14" s="50" t="s">
        <v>23</v>
      </c>
      <c r="F14" s="51">
        <v>34</v>
      </c>
      <c r="G14" s="52"/>
      <c r="H14" s="53">
        <f t="shared" ref="H14" si="4">F14*G14</f>
        <v>0</v>
      </c>
      <c r="M14" s="22"/>
      <c r="N14" s="22"/>
      <c r="O14" s="22"/>
      <c r="P14" s="22"/>
      <c r="Q14" s="26"/>
    </row>
    <row r="15" spans="1:23" ht="15" x14ac:dyDescent="0.2">
      <c r="B15" s="47">
        <f t="shared" si="3"/>
        <v>7</v>
      </c>
      <c r="C15" s="61" t="s">
        <v>15</v>
      </c>
      <c r="D15" s="62"/>
      <c r="E15" s="63"/>
      <c r="F15" s="64"/>
      <c r="G15" s="65"/>
      <c r="H15" s="66"/>
      <c r="M15" s="22"/>
      <c r="N15" s="22"/>
      <c r="O15" s="22"/>
      <c r="P15" s="22"/>
      <c r="Q15" s="26"/>
    </row>
    <row r="16" spans="1:23" ht="15" x14ac:dyDescent="0.2">
      <c r="B16" s="60">
        <f>B15+0.01</f>
        <v>7.01</v>
      </c>
      <c r="C16" s="54" t="s">
        <v>34</v>
      </c>
      <c r="D16" s="55"/>
      <c r="E16" s="50" t="s">
        <v>2</v>
      </c>
      <c r="F16" s="51">
        <v>140</v>
      </c>
      <c r="G16" s="52"/>
      <c r="H16" s="53">
        <f t="shared" ref="H16:H35" si="5">F16*G16</f>
        <v>0</v>
      </c>
      <c r="M16" s="27"/>
      <c r="N16" s="28"/>
      <c r="O16" s="28"/>
      <c r="P16" s="28"/>
      <c r="Q16" s="26"/>
      <c r="R16" s="27"/>
      <c r="S16" s="28"/>
      <c r="T16" s="28"/>
      <c r="U16" s="28"/>
    </row>
    <row r="17" spans="2:21" ht="15" x14ac:dyDescent="0.2">
      <c r="B17" s="60">
        <f t="shared" ref="B17:B18" si="6">B16+0.01</f>
        <v>7.02</v>
      </c>
      <c r="C17" s="54" t="s">
        <v>44</v>
      </c>
      <c r="D17" s="55"/>
      <c r="E17" s="50" t="s">
        <v>2</v>
      </c>
      <c r="F17" s="51">
        <v>20</v>
      </c>
      <c r="G17" s="52"/>
      <c r="H17" s="53">
        <f t="shared" ref="H17" si="7">F17*G17</f>
        <v>0</v>
      </c>
      <c r="M17" s="27"/>
      <c r="N17" s="28"/>
      <c r="O17" s="28"/>
      <c r="P17" s="28"/>
      <c r="Q17" s="26"/>
      <c r="R17" s="27"/>
      <c r="S17" s="28"/>
      <c r="T17" s="28"/>
      <c r="U17" s="28"/>
    </row>
    <row r="18" spans="2:21" ht="15" x14ac:dyDescent="0.2">
      <c r="B18" s="60">
        <f t="shared" si="6"/>
        <v>7.0299999999999994</v>
      </c>
      <c r="C18" s="54" t="s">
        <v>35</v>
      </c>
      <c r="D18" s="62"/>
      <c r="E18" s="67" t="s">
        <v>2</v>
      </c>
      <c r="F18" s="51">
        <v>2074</v>
      </c>
      <c r="G18" s="52"/>
      <c r="H18" s="53">
        <f>F18*G18</f>
        <v>0</v>
      </c>
      <c r="K18" s="7"/>
      <c r="M18" s="27"/>
      <c r="N18" s="27"/>
      <c r="O18" s="27"/>
      <c r="P18" s="27"/>
      <c r="Q18" s="26"/>
      <c r="R18" s="27"/>
      <c r="S18" s="27"/>
      <c r="T18" s="27"/>
      <c r="U18" s="27"/>
    </row>
    <row r="19" spans="2:21" ht="15" x14ac:dyDescent="0.2">
      <c r="B19" s="47">
        <f>B15+1</f>
        <v>8</v>
      </c>
      <c r="C19" s="61" t="s">
        <v>47</v>
      </c>
      <c r="D19" s="62"/>
      <c r="E19" s="63"/>
      <c r="F19" s="64"/>
      <c r="G19" s="65"/>
      <c r="H19" s="66"/>
      <c r="K19" s="7"/>
      <c r="M19" s="22"/>
      <c r="N19" s="22"/>
      <c r="O19" s="22"/>
      <c r="P19" s="22"/>
      <c r="Q19" s="26"/>
    </row>
    <row r="20" spans="2:21" ht="15" x14ac:dyDescent="0.2">
      <c r="B20" s="60">
        <f>B19+0.01</f>
        <v>8.01</v>
      </c>
      <c r="C20" s="61" t="s">
        <v>48</v>
      </c>
      <c r="D20" s="62"/>
      <c r="E20" s="50" t="s">
        <v>3</v>
      </c>
      <c r="F20" s="51">
        <v>5</v>
      </c>
      <c r="G20" s="52"/>
      <c r="H20" s="53">
        <f t="shared" si="5"/>
        <v>0</v>
      </c>
      <c r="K20" s="7"/>
      <c r="M20" s="28"/>
      <c r="N20" s="28"/>
      <c r="O20" s="28"/>
      <c r="P20" s="27"/>
      <c r="Q20" s="26"/>
    </row>
    <row r="21" spans="2:21" ht="14.25" customHeight="1" x14ac:dyDescent="0.2">
      <c r="B21" s="60">
        <f t="shared" ref="B21:B23" si="8">B20+0.01</f>
        <v>8.02</v>
      </c>
      <c r="C21" s="61" t="s">
        <v>49</v>
      </c>
      <c r="D21" s="62"/>
      <c r="E21" s="50" t="s">
        <v>3</v>
      </c>
      <c r="F21" s="51">
        <v>2</v>
      </c>
      <c r="G21" s="52"/>
      <c r="H21" s="53">
        <f t="shared" si="5"/>
        <v>0</v>
      </c>
      <c r="K21" s="7"/>
      <c r="M21" s="28"/>
      <c r="N21" s="27"/>
      <c r="O21" s="27"/>
      <c r="P21" s="27"/>
      <c r="Q21" s="26"/>
    </row>
    <row r="22" spans="2:21" ht="14.25" customHeight="1" x14ac:dyDescent="0.2">
      <c r="B22" s="60">
        <f t="shared" si="8"/>
        <v>8.0299999999999994</v>
      </c>
      <c r="C22" s="61" t="s">
        <v>50</v>
      </c>
      <c r="D22" s="62"/>
      <c r="E22" s="50" t="s">
        <v>3</v>
      </c>
      <c r="F22" s="51">
        <v>1</v>
      </c>
      <c r="G22" s="52"/>
      <c r="H22" s="53">
        <f t="shared" si="5"/>
        <v>0</v>
      </c>
      <c r="K22" s="7"/>
      <c r="M22" s="28"/>
      <c r="N22" s="28"/>
      <c r="O22" s="28"/>
      <c r="P22" s="28"/>
      <c r="Q22" s="26"/>
    </row>
    <row r="23" spans="2:21" ht="14.25" customHeight="1" x14ac:dyDescent="0.2">
      <c r="B23" s="60">
        <f t="shared" si="8"/>
        <v>8.0399999999999991</v>
      </c>
      <c r="C23" s="61" t="s">
        <v>51</v>
      </c>
      <c r="D23" s="62"/>
      <c r="E23" s="68" t="s">
        <v>3</v>
      </c>
      <c r="F23" s="51">
        <v>4</v>
      </c>
      <c r="G23" s="52"/>
      <c r="H23" s="53">
        <f t="shared" si="5"/>
        <v>0</v>
      </c>
      <c r="K23" s="7"/>
      <c r="M23" s="28"/>
      <c r="N23" s="28"/>
      <c r="O23" s="28"/>
      <c r="P23" s="28"/>
      <c r="Q23" s="26"/>
    </row>
    <row r="24" spans="2:21" ht="14.25" customHeight="1" x14ac:dyDescent="0.2">
      <c r="B24" s="47">
        <f>B19+1</f>
        <v>9</v>
      </c>
      <c r="C24" s="61" t="s">
        <v>39</v>
      </c>
      <c r="D24" s="62"/>
      <c r="E24" s="68" t="s">
        <v>3</v>
      </c>
      <c r="F24" s="51">
        <v>7</v>
      </c>
      <c r="G24" s="52"/>
      <c r="H24" s="53">
        <f t="shared" ref="H24" si="9">F24*G24</f>
        <v>0</v>
      </c>
      <c r="K24" s="7"/>
      <c r="M24" s="28"/>
      <c r="N24" s="28"/>
      <c r="O24" s="28"/>
      <c r="P24" s="28"/>
      <c r="Q24" s="26"/>
    </row>
    <row r="25" spans="2:21" ht="14.25" customHeight="1" x14ac:dyDescent="0.2">
      <c r="B25" s="47">
        <f>B24+1</f>
        <v>10</v>
      </c>
      <c r="C25" s="61" t="s">
        <v>16</v>
      </c>
      <c r="D25" s="62"/>
      <c r="E25" s="63"/>
      <c r="F25" s="64"/>
      <c r="G25" s="65"/>
      <c r="H25" s="66"/>
      <c r="K25" s="7"/>
      <c r="M25" s="22"/>
      <c r="N25" s="22"/>
      <c r="O25" s="22"/>
      <c r="P25" s="22"/>
      <c r="Q25" s="26"/>
    </row>
    <row r="26" spans="2:21" ht="15" x14ac:dyDescent="0.2">
      <c r="B26" s="69">
        <f>B25+0.01</f>
        <v>10.01</v>
      </c>
      <c r="C26" s="54" t="s">
        <v>30</v>
      </c>
      <c r="D26" s="55"/>
      <c r="E26" s="50" t="s">
        <v>3</v>
      </c>
      <c r="F26" s="51">
        <v>4</v>
      </c>
      <c r="G26" s="52"/>
      <c r="H26" s="53">
        <f>F26*G26</f>
        <v>0</v>
      </c>
      <c r="M26" s="27"/>
      <c r="N26" s="27"/>
      <c r="O26" s="27"/>
      <c r="P26" s="27"/>
      <c r="Q26" s="26"/>
    </row>
    <row r="27" spans="2:21" ht="15" x14ac:dyDescent="0.2">
      <c r="B27" s="47">
        <f>B25+1</f>
        <v>11</v>
      </c>
      <c r="C27" s="61" t="s">
        <v>31</v>
      </c>
      <c r="D27" s="62"/>
      <c r="E27" s="63"/>
      <c r="F27" s="64"/>
      <c r="G27" s="65"/>
      <c r="H27" s="66"/>
      <c r="M27" s="22"/>
      <c r="N27" s="22"/>
      <c r="O27" s="22"/>
      <c r="P27" s="22"/>
      <c r="Q27" s="26"/>
    </row>
    <row r="28" spans="2:21" ht="15" x14ac:dyDescent="0.2">
      <c r="B28" s="60">
        <f>B27+0.01</f>
        <v>11.01</v>
      </c>
      <c r="C28" s="61" t="s">
        <v>29</v>
      </c>
      <c r="D28" s="62"/>
      <c r="E28" s="50" t="s">
        <v>3</v>
      </c>
      <c r="F28" s="51">
        <v>1</v>
      </c>
      <c r="G28" s="52"/>
      <c r="H28" s="53">
        <f t="shared" ref="H28:H29" si="10">F28*G28</f>
        <v>0</v>
      </c>
      <c r="M28" s="27"/>
      <c r="N28" s="28"/>
      <c r="O28" s="28"/>
      <c r="P28" s="28"/>
      <c r="Q28" s="26"/>
    </row>
    <row r="29" spans="2:21" ht="15" x14ac:dyDescent="0.2">
      <c r="B29" s="60">
        <f t="shared" ref="B29" si="11">B28+0.01</f>
        <v>11.02</v>
      </c>
      <c r="C29" s="61" t="s">
        <v>27</v>
      </c>
      <c r="D29" s="62"/>
      <c r="E29" s="50" t="s">
        <v>3</v>
      </c>
      <c r="F29" s="51">
        <v>2</v>
      </c>
      <c r="G29" s="52"/>
      <c r="H29" s="53">
        <f t="shared" si="10"/>
        <v>0</v>
      </c>
      <c r="M29" s="27"/>
      <c r="N29" s="28"/>
      <c r="O29" s="28"/>
      <c r="P29" s="28"/>
      <c r="Q29" s="26"/>
    </row>
    <row r="30" spans="2:21" ht="15" x14ac:dyDescent="0.2">
      <c r="B30" s="47">
        <f>B27+1</f>
        <v>12</v>
      </c>
      <c r="C30" s="61" t="s">
        <v>42</v>
      </c>
      <c r="D30" s="62"/>
      <c r="E30" s="50" t="s">
        <v>3</v>
      </c>
      <c r="F30" s="51">
        <v>2</v>
      </c>
      <c r="G30" s="52"/>
      <c r="H30" s="53">
        <f>F30*G30</f>
        <v>0</v>
      </c>
      <c r="M30" s="27"/>
      <c r="N30" s="28"/>
      <c r="O30" s="28"/>
      <c r="P30" s="28"/>
      <c r="Q30" s="26"/>
    </row>
    <row r="31" spans="2:21" ht="15" x14ac:dyDescent="0.2">
      <c r="B31" s="47">
        <f>B30+1</f>
        <v>13</v>
      </c>
      <c r="C31" s="61" t="s">
        <v>43</v>
      </c>
      <c r="D31" s="62"/>
      <c r="E31" s="50" t="s">
        <v>3</v>
      </c>
      <c r="F31" s="51">
        <v>2</v>
      </c>
      <c r="G31" s="52"/>
      <c r="H31" s="53">
        <f t="shared" ref="H31:H32" si="12">F31*G31</f>
        <v>0</v>
      </c>
      <c r="M31" s="27"/>
      <c r="N31" s="28"/>
      <c r="O31" s="28"/>
      <c r="P31" s="28"/>
      <c r="Q31" s="26"/>
    </row>
    <row r="32" spans="2:21" ht="15" x14ac:dyDescent="0.2">
      <c r="B32" s="47">
        <f>B31+1</f>
        <v>14</v>
      </c>
      <c r="C32" s="61" t="s">
        <v>9</v>
      </c>
      <c r="D32" s="62"/>
      <c r="E32" s="50" t="s">
        <v>11</v>
      </c>
      <c r="F32" s="51">
        <v>1</v>
      </c>
      <c r="G32" s="52"/>
      <c r="H32" s="53">
        <f t="shared" si="12"/>
        <v>0</v>
      </c>
      <c r="M32" s="22"/>
      <c r="N32" s="22"/>
      <c r="O32" s="22"/>
      <c r="P32" s="22"/>
      <c r="Q32" s="26"/>
    </row>
    <row r="33" spans="1:17" ht="15" x14ac:dyDescent="0.2">
      <c r="B33" s="47">
        <f t="shared" ref="B33:B36" si="13">B32+1</f>
        <v>15</v>
      </c>
      <c r="C33" s="61" t="s">
        <v>12</v>
      </c>
      <c r="D33" s="62"/>
      <c r="E33" s="50" t="s">
        <v>2</v>
      </c>
      <c r="F33" s="51">
        <v>1271</v>
      </c>
      <c r="G33" s="52"/>
      <c r="H33" s="53">
        <f t="shared" si="5"/>
        <v>0</v>
      </c>
      <c r="M33" s="27"/>
      <c r="N33" s="27"/>
      <c r="O33" s="27"/>
      <c r="P33" s="27"/>
      <c r="Q33" s="26"/>
    </row>
    <row r="34" spans="1:17" ht="15" x14ac:dyDescent="0.2">
      <c r="B34" s="47">
        <f t="shared" si="13"/>
        <v>16</v>
      </c>
      <c r="C34" s="61" t="s">
        <v>13</v>
      </c>
      <c r="D34" s="62"/>
      <c r="E34" s="50" t="s">
        <v>3</v>
      </c>
      <c r="F34" s="51">
        <v>4</v>
      </c>
      <c r="G34" s="52"/>
      <c r="H34" s="53">
        <f t="shared" si="5"/>
        <v>0</v>
      </c>
      <c r="M34" s="22"/>
      <c r="N34" s="22"/>
      <c r="O34" s="22"/>
      <c r="P34" s="22"/>
      <c r="Q34" s="26"/>
    </row>
    <row r="35" spans="1:17" ht="15" x14ac:dyDescent="0.2">
      <c r="B35" s="47">
        <f t="shared" si="13"/>
        <v>17</v>
      </c>
      <c r="C35" s="61" t="s">
        <v>10</v>
      </c>
      <c r="D35" s="62"/>
      <c r="E35" s="50" t="s">
        <v>11</v>
      </c>
      <c r="F35" s="51">
        <v>1</v>
      </c>
      <c r="G35" s="52"/>
      <c r="H35" s="53">
        <f t="shared" si="5"/>
        <v>0</v>
      </c>
      <c r="K35" s="7"/>
      <c r="M35" s="22"/>
      <c r="N35" s="22"/>
      <c r="O35" s="22"/>
      <c r="P35" s="22"/>
      <c r="Q35" s="26"/>
    </row>
    <row r="36" spans="1:17" ht="15" x14ac:dyDescent="0.2">
      <c r="B36" s="47">
        <f t="shared" si="13"/>
        <v>18</v>
      </c>
      <c r="C36" s="61" t="s">
        <v>14</v>
      </c>
      <c r="D36" s="62"/>
      <c r="E36" s="50" t="s">
        <v>4</v>
      </c>
      <c r="F36" s="51">
        <v>100</v>
      </c>
      <c r="G36" s="52"/>
      <c r="H36" s="53">
        <f t="shared" ref="H36:H41" si="14">F36*G36</f>
        <v>0</v>
      </c>
      <c r="M36" s="22"/>
      <c r="N36" s="22"/>
      <c r="O36" s="22"/>
      <c r="P36" s="22"/>
      <c r="Q36" s="26"/>
    </row>
    <row r="37" spans="1:17" ht="15" x14ac:dyDescent="0.2">
      <c r="B37" s="47">
        <f>B36+1</f>
        <v>19</v>
      </c>
      <c r="C37" s="61" t="s">
        <v>17</v>
      </c>
      <c r="D37" s="62"/>
      <c r="E37" s="63"/>
      <c r="F37" s="64"/>
      <c r="G37" s="65"/>
      <c r="H37" s="66"/>
      <c r="M37" s="22"/>
      <c r="N37" s="22"/>
      <c r="O37" s="22"/>
      <c r="P37" s="22"/>
      <c r="Q37" s="26"/>
    </row>
    <row r="38" spans="1:17" ht="15" x14ac:dyDescent="0.2">
      <c r="A38" s="18"/>
      <c r="B38" s="69">
        <f>B37+0.01</f>
        <v>19.010000000000002</v>
      </c>
      <c r="C38" s="70" t="s">
        <v>41</v>
      </c>
      <c r="D38" s="55"/>
      <c r="E38" s="71" t="s">
        <v>24</v>
      </c>
      <c r="F38" s="72">
        <v>0.18</v>
      </c>
      <c r="G38" s="73"/>
      <c r="H38" s="53">
        <f t="shared" si="14"/>
        <v>0</v>
      </c>
      <c r="M38" s="27"/>
      <c r="N38" s="27"/>
      <c r="O38" s="27"/>
      <c r="P38" s="27"/>
      <c r="Q38" s="26"/>
    </row>
    <row r="39" spans="1:17" ht="15" x14ac:dyDescent="0.2">
      <c r="A39" s="18"/>
      <c r="B39" s="47">
        <f>B37+1</f>
        <v>20</v>
      </c>
      <c r="C39" s="54" t="s">
        <v>40</v>
      </c>
      <c r="D39" s="55"/>
      <c r="E39" s="71" t="s">
        <v>3</v>
      </c>
      <c r="F39" s="51">
        <v>46</v>
      </c>
      <c r="G39" s="73"/>
      <c r="H39" s="53">
        <f t="shared" si="14"/>
        <v>0</v>
      </c>
      <c r="M39" s="27"/>
      <c r="N39" s="27"/>
      <c r="O39" s="27"/>
      <c r="P39" s="27"/>
      <c r="Q39" s="26"/>
    </row>
    <row r="40" spans="1:17" ht="15" x14ac:dyDescent="0.2">
      <c r="A40" s="18"/>
      <c r="B40" s="47">
        <f>B39+1</f>
        <v>21</v>
      </c>
      <c r="C40" s="54" t="s">
        <v>46</v>
      </c>
      <c r="D40" s="55"/>
      <c r="E40" s="74" t="s">
        <v>11</v>
      </c>
      <c r="F40" s="75">
        <v>1</v>
      </c>
      <c r="G40" s="76"/>
      <c r="H40" s="53">
        <f t="shared" si="14"/>
        <v>0</v>
      </c>
      <c r="M40" s="27"/>
      <c r="N40" s="27"/>
      <c r="O40" s="27"/>
      <c r="P40" s="27"/>
      <c r="Q40" s="26"/>
    </row>
    <row r="41" spans="1:17" ht="15" x14ac:dyDescent="0.2">
      <c r="A41" s="18"/>
      <c r="B41" s="47">
        <f>B40+1</f>
        <v>22</v>
      </c>
      <c r="C41" s="54" t="s">
        <v>52</v>
      </c>
      <c r="D41" s="55"/>
      <c r="E41" s="74" t="s">
        <v>3</v>
      </c>
      <c r="F41" s="75">
        <v>1</v>
      </c>
      <c r="G41" s="76"/>
      <c r="H41" s="53">
        <f t="shared" si="14"/>
        <v>0</v>
      </c>
      <c r="M41" s="27"/>
      <c r="N41" s="27"/>
      <c r="O41" s="27"/>
      <c r="P41" s="27"/>
      <c r="Q41" s="26"/>
    </row>
    <row r="42" spans="1:17" ht="15" x14ac:dyDescent="0.2">
      <c r="B42" s="77">
        <f>B41+1</f>
        <v>23</v>
      </c>
      <c r="C42" s="61" t="s">
        <v>36</v>
      </c>
      <c r="D42" s="62"/>
      <c r="E42" s="50" t="s">
        <v>11</v>
      </c>
      <c r="F42" s="104">
        <v>1</v>
      </c>
      <c r="G42" s="79"/>
      <c r="H42" s="80">
        <f>F42*G42</f>
        <v>0</v>
      </c>
      <c r="I42" s="15"/>
      <c r="J42" s="15"/>
    </row>
    <row r="43" spans="1:17" ht="15" x14ac:dyDescent="0.2">
      <c r="B43" s="81">
        <f>B42+1</f>
        <v>24</v>
      </c>
      <c r="C43" s="82" t="s">
        <v>37</v>
      </c>
      <c r="D43" s="83"/>
      <c r="E43" s="50" t="s">
        <v>11</v>
      </c>
      <c r="F43" s="104">
        <v>1</v>
      </c>
      <c r="G43" s="79"/>
      <c r="H43" s="80">
        <f>F43*G43</f>
        <v>0</v>
      </c>
      <c r="I43" s="15"/>
      <c r="J43" s="15"/>
    </row>
    <row r="44" spans="1:17" ht="34.5" customHeight="1" x14ac:dyDescent="0.2">
      <c r="B44" s="81"/>
      <c r="C44" s="101" t="s">
        <v>58</v>
      </c>
      <c r="D44" s="102"/>
      <c r="E44" s="50"/>
      <c r="F44" s="84"/>
      <c r="G44" s="79"/>
      <c r="H44" s="80">
        <f>SUM(H7:H43)</f>
        <v>0</v>
      </c>
      <c r="I44" s="15"/>
      <c r="J44" s="15"/>
    </row>
    <row r="45" spans="1:17" ht="15.75" thickBot="1" x14ac:dyDescent="0.25">
      <c r="B45" s="81">
        <f>B43+1</f>
        <v>25</v>
      </c>
      <c r="C45" s="82" t="s">
        <v>38</v>
      </c>
      <c r="D45" s="83"/>
      <c r="E45" s="50"/>
      <c r="F45" s="78">
        <v>0.1</v>
      </c>
      <c r="G45" s="79"/>
      <c r="H45" s="80">
        <f>H44*F45</f>
        <v>0</v>
      </c>
      <c r="K45" s="21"/>
    </row>
    <row r="46" spans="1:17" ht="34.5" customHeight="1" thickBot="1" x14ac:dyDescent="0.3">
      <c r="B46" s="85"/>
      <c r="C46" s="93" t="s">
        <v>53</v>
      </c>
      <c r="D46" s="94"/>
      <c r="E46" s="94"/>
      <c r="F46" s="94"/>
      <c r="G46" s="95"/>
      <c r="H46" s="86">
        <f>H45+H44</f>
        <v>0</v>
      </c>
    </row>
    <row r="47" spans="1:17" x14ac:dyDescent="0.2">
      <c r="C47" s="6"/>
      <c r="D47" s="6"/>
      <c r="E47" s="11"/>
      <c r="F47" s="11"/>
      <c r="G47" s="11"/>
      <c r="H47" s="11"/>
    </row>
    <row r="48" spans="1:17" x14ac:dyDescent="0.2">
      <c r="C48" s="6"/>
      <c r="D48" s="6"/>
      <c r="E48" s="11"/>
      <c r="F48" s="14"/>
      <c r="G48" s="14"/>
      <c r="H48" s="14"/>
    </row>
    <row r="49" spans="3:8" x14ac:dyDescent="0.2">
      <c r="C49" s="6"/>
      <c r="D49" s="6"/>
      <c r="F49" s="1"/>
      <c r="G49" s="1"/>
      <c r="H49" s="1"/>
    </row>
    <row r="50" spans="3:8" x14ac:dyDescent="0.2">
      <c r="C50" s="6"/>
      <c r="D50" s="6"/>
      <c r="E50" s="11"/>
      <c r="G50" s="2"/>
      <c r="H50" s="2"/>
    </row>
    <row r="51" spans="3:8" x14ac:dyDescent="0.2">
      <c r="C51" s="6"/>
      <c r="D51" s="6"/>
      <c r="E51" s="11"/>
      <c r="G51" s="2"/>
      <c r="H51" s="2"/>
    </row>
    <row r="52" spans="3:8" x14ac:dyDescent="0.2">
      <c r="C52" s="6"/>
      <c r="D52" s="6"/>
      <c r="E52" s="11"/>
      <c r="G52" s="2"/>
      <c r="H52" s="2"/>
    </row>
    <row r="53" spans="3:8" x14ac:dyDescent="0.2">
      <c r="C53" s="12"/>
      <c r="D53" s="12"/>
      <c r="F53" s="13"/>
      <c r="G53" s="13"/>
      <c r="H53" s="13"/>
    </row>
  </sheetData>
  <sheetProtection password="CC79" sheet="1" objects="1" scenarios="1"/>
  <customSheetViews>
    <customSheetView guid="{FE08BB22-C0E0-4671-AC72-938CE72F6E2B}" showPageBreaks="1" fitToPage="1" printArea="1" view="pageBreakPreview">
      <selection activeCell="U24" sqref="U24"/>
      <rowBreaks count="1" manualBreakCount="1">
        <brk id="50" min="1" max="7" man="1"/>
      </rowBreaks>
      <pageMargins left="0.75" right="0.75" top="1" bottom="1" header="0.5" footer="0.5"/>
      <printOptions horizontalCentered="1"/>
      <pageSetup scale="86" fitToHeight="0" orientation="portrait" horizontalDpi="300" verticalDpi="300" r:id="rId1"/>
      <headerFooter alignWithMargins="0">
        <oddHeader>&amp;C&amp;"Times New Roman,Bold"&amp;18 100% OPINION OF COST</oddHeader>
        <oddFooter>&amp;L&amp;"Times New Roman,Regular"&amp;8&amp;F&amp;R&amp;"Times New Roman,Regular"&amp;8&amp;D</oddFooter>
      </headerFooter>
    </customSheetView>
    <customSheetView guid="{DB1B192A-E66F-437E-B61B-2756B5009AE9}" showPageBreaks="1" fitToPage="1" printArea="1" hiddenRows="1" view="pageBreakPreview">
      <selection activeCell="S28" sqref="S28"/>
      <rowBreaks count="1" manualBreakCount="1">
        <brk id="51" min="1" max="7" man="1"/>
      </rowBreaks>
      <pageMargins left="0.75" right="0.75" top="1" bottom="1" header="0.5" footer="0.5"/>
      <printOptions horizontalCentered="1"/>
      <pageSetup scale="95" fitToHeight="0" orientation="portrait" horizontalDpi="300" verticalDpi="300" r:id="rId2"/>
      <headerFooter alignWithMargins="0">
        <oddHeader>&amp;C&amp;"Times New Roman,Bold"&amp;18 95% OPINION OF COST</oddHeader>
        <oddFooter>&amp;L&amp;"Times New Roman,Regular"&amp;8&amp;F&amp;R&amp;"Times New Roman,Regular"&amp;8&amp;D</oddFooter>
      </headerFooter>
    </customSheetView>
    <customSheetView guid="{3A1F431E-6F93-4408-AFB7-28B59F1E4A16}" scale="145" showPageBreaks="1" fitToPage="1" printArea="1" view="pageBreakPreview">
      <selection activeCell="G66" sqref="G66"/>
      <rowBreaks count="1" manualBreakCount="1">
        <brk id="48" min="1" max="7" man="1"/>
      </rowBreaks>
      <pageMargins left="0.75" right="0.75" top="1" bottom="1" header="0.5" footer="0.5"/>
      <printOptions horizontalCentered="1"/>
      <pageSetup scale="87" fitToHeight="0" orientation="portrait" horizontalDpi="300" verticalDpi="300" r:id="rId3"/>
      <headerFooter alignWithMargins="0">
        <oddHeader>&amp;C&amp;"Times New Roman,Bold"&amp;18EXHIBIT C 
100% COST ESTIMATE</oddHeader>
        <oddFooter>&amp;L&amp;"Times New Roman,Regular"&amp;8&amp;F&amp;R&amp;"Times New Roman,Regular"&amp;8&amp;D</oddFooter>
      </headerFooter>
    </customSheetView>
  </customSheetViews>
  <mergeCells count="6">
    <mergeCell ref="C46:G46"/>
    <mergeCell ref="B5:H5"/>
    <mergeCell ref="C6:D6"/>
    <mergeCell ref="C44:D44"/>
    <mergeCell ref="C2:D2"/>
    <mergeCell ref="C3:D3"/>
  </mergeCells>
  <printOptions horizontalCentered="1"/>
  <pageMargins left="0.75" right="0.75" top="1" bottom="1" header="0.5" footer="0.5"/>
  <pageSetup scale="86" fitToHeight="0" orientation="portrait" r:id="rId4"/>
  <headerFooter alignWithMargins="0">
    <oddHeader>&amp;C&amp;"Times New Roman,Bold"&amp;18PROBABLE OPINION OF COST</oddHeader>
    <oddFooter>&amp;L&amp;"Times New Roman,Regular"&amp;8&amp;F&amp;R&amp;"Times New Roman,Regular"&amp;8&amp;D</oddFooter>
  </headerFooter>
  <rowBreaks count="1" manualBreakCount="1">
    <brk id="48" min="1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F60D-D50B-4A1B-98A0-CE6CFCB56F60}">
  <sheetPr>
    <pageSetUpPr fitToPage="1"/>
  </sheetPr>
  <dimension ref="A1:WUW54"/>
  <sheetViews>
    <sheetView zoomScaleNormal="100" zoomScaleSheetLayoutView="100" workbookViewId="0">
      <selection activeCell="H42" sqref="H42"/>
    </sheetView>
  </sheetViews>
  <sheetFormatPr defaultRowHeight="12.75" x14ac:dyDescent="0.2"/>
  <cols>
    <col min="1" max="1" width="2.77734375" style="4" customWidth="1"/>
    <col min="2" max="2" width="6.77734375" style="1" customWidth="1"/>
    <col min="3" max="3" width="28.77734375" style="4" customWidth="1"/>
    <col min="4" max="4" width="16.77734375" style="4" customWidth="1"/>
    <col min="5" max="5" width="6.77734375" style="1" customWidth="1"/>
    <col min="6" max="6" width="6.77734375" style="2" customWidth="1"/>
    <col min="7" max="7" width="8.88671875" style="3" customWidth="1"/>
    <col min="8" max="8" width="13.88671875" style="3" customWidth="1"/>
    <col min="9" max="10" width="8.88671875" style="4"/>
    <col min="11" max="11" width="21.33203125" style="17" bestFit="1" customWidth="1"/>
    <col min="12" max="12" width="5.77734375" style="22" customWidth="1"/>
    <col min="13" max="16" width="6.77734375" style="23" customWidth="1"/>
    <col min="17" max="23" width="8.88671875" style="18"/>
    <col min="24" max="239" width="8.88671875" style="4"/>
    <col min="240" max="240" width="8.33203125" style="4" customWidth="1"/>
    <col min="241" max="241" width="37.44140625" style="4" customWidth="1"/>
    <col min="242" max="245" width="9.21875" style="4" customWidth="1"/>
    <col min="246" max="495" width="8.88671875" style="4"/>
    <col min="496" max="496" width="8.33203125" style="4" customWidth="1"/>
    <col min="497" max="497" width="37.44140625" style="4" customWidth="1"/>
    <col min="498" max="501" width="9.21875" style="4" customWidth="1"/>
    <col min="502" max="751" width="8.88671875" style="4"/>
    <col min="752" max="752" width="8.33203125" style="4" customWidth="1"/>
    <col min="753" max="753" width="37.44140625" style="4" customWidth="1"/>
    <col min="754" max="757" width="9.21875" style="4" customWidth="1"/>
    <col min="758" max="1007" width="8.88671875" style="4"/>
    <col min="1008" max="1008" width="8.33203125" style="4" customWidth="1"/>
    <col min="1009" max="1009" width="37.44140625" style="4" customWidth="1"/>
    <col min="1010" max="1013" width="9.21875" style="4" customWidth="1"/>
    <col min="1014" max="1263" width="8.88671875" style="4"/>
    <col min="1264" max="1264" width="8.33203125" style="4" customWidth="1"/>
    <col min="1265" max="1265" width="37.44140625" style="4" customWidth="1"/>
    <col min="1266" max="1269" width="9.21875" style="4" customWidth="1"/>
    <col min="1270" max="1519" width="8.88671875" style="4"/>
    <col min="1520" max="1520" width="8.33203125" style="4" customWidth="1"/>
    <col min="1521" max="1521" width="37.44140625" style="4" customWidth="1"/>
    <col min="1522" max="1525" width="9.21875" style="4" customWidth="1"/>
    <col min="1526" max="1775" width="8.88671875" style="4"/>
    <col min="1776" max="1776" width="8.33203125" style="4" customWidth="1"/>
    <col min="1777" max="1777" width="37.44140625" style="4" customWidth="1"/>
    <col min="1778" max="1781" width="9.21875" style="4" customWidth="1"/>
    <col min="1782" max="2031" width="8.88671875" style="4"/>
    <col min="2032" max="2032" width="8.33203125" style="4" customWidth="1"/>
    <col min="2033" max="2033" width="37.44140625" style="4" customWidth="1"/>
    <col min="2034" max="2037" width="9.21875" style="4" customWidth="1"/>
    <col min="2038" max="2287" width="8.88671875" style="4"/>
    <col min="2288" max="2288" width="8.33203125" style="4" customWidth="1"/>
    <col min="2289" max="2289" width="37.44140625" style="4" customWidth="1"/>
    <col min="2290" max="2293" width="9.21875" style="4" customWidth="1"/>
    <col min="2294" max="2543" width="8.88671875" style="4"/>
    <col min="2544" max="2544" width="8.33203125" style="4" customWidth="1"/>
    <col min="2545" max="2545" width="37.44140625" style="4" customWidth="1"/>
    <col min="2546" max="2549" width="9.21875" style="4" customWidth="1"/>
    <col min="2550" max="2799" width="8.88671875" style="4"/>
    <col min="2800" max="2800" width="8.33203125" style="4" customWidth="1"/>
    <col min="2801" max="2801" width="37.44140625" style="4" customWidth="1"/>
    <col min="2802" max="2805" width="9.21875" style="4" customWidth="1"/>
    <col min="2806" max="3055" width="8.88671875" style="4"/>
    <col min="3056" max="3056" width="8.33203125" style="4" customWidth="1"/>
    <col min="3057" max="3057" width="37.44140625" style="4" customWidth="1"/>
    <col min="3058" max="3061" width="9.21875" style="4" customWidth="1"/>
    <col min="3062" max="3311" width="8.88671875" style="4"/>
    <col min="3312" max="3312" width="8.33203125" style="4" customWidth="1"/>
    <col min="3313" max="3313" width="37.44140625" style="4" customWidth="1"/>
    <col min="3314" max="3317" width="9.21875" style="4" customWidth="1"/>
    <col min="3318" max="3567" width="8.88671875" style="4"/>
    <col min="3568" max="3568" width="8.33203125" style="4" customWidth="1"/>
    <col min="3569" max="3569" width="37.44140625" style="4" customWidth="1"/>
    <col min="3570" max="3573" width="9.21875" style="4" customWidth="1"/>
    <col min="3574" max="3823" width="8.88671875" style="4"/>
    <col min="3824" max="3824" width="8.33203125" style="4" customWidth="1"/>
    <col min="3825" max="3825" width="37.44140625" style="4" customWidth="1"/>
    <col min="3826" max="3829" width="9.21875" style="4" customWidth="1"/>
    <col min="3830" max="4079" width="8.88671875" style="4"/>
    <col min="4080" max="4080" width="8.33203125" style="4" customWidth="1"/>
    <col min="4081" max="4081" width="37.44140625" style="4" customWidth="1"/>
    <col min="4082" max="4085" width="9.21875" style="4" customWidth="1"/>
    <col min="4086" max="4335" width="8.88671875" style="4"/>
    <col min="4336" max="4336" width="8.33203125" style="4" customWidth="1"/>
    <col min="4337" max="4337" width="37.44140625" style="4" customWidth="1"/>
    <col min="4338" max="4341" width="9.21875" style="4" customWidth="1"/>
    <col min="4342" max="4591" width="8.88671875" style="4"/>
    <col min="4592" max="4592" width="8.33203125" style="4" customWidth="1"/>
    <col min="4593" max="4593" width="37.44140625" style="4" customWidth="1"/>
    <col min="4594" max="4597" width="9.21875" style="4" customWidth="1"/>
    <col min="4598" max="4847" width="8.88671875" style="4"/>
    <col min="4848" max="4848" width="8.33203125" style="4" customWidth="1"/>
    <col min="4849" max="4849" width="37.44140625" style="4" customWidth="1"/>
    <col min="4850" max="4853" width="9.21875" style="4" customWidth="1"/>
    <col min="4854" max="5103" width="8.88671875" style="4"/>
    <col min="5104" max="5104" width="8.33203125" style="4" customWidth="1"/>
    <col min="5105" max="5105" width="37.44140625" style="4" customWidth="1"/>
    <col min="5106" max="5109" width="9.21875" style="4" customWidth="1"/>
    <col min="5110" max="5359" width="8.88671875" style="4"/>
    <col min="5360" max="5360" width="8.33203125" style="4" customWidth="1"/>
    <col min="5361" max="5361" width="37.44140625" style="4" customWidth="1"/>
    <col min="5362" max="5365" width="9.21875" style="4" customWidth="1"/>
    <col min="5366" max="5615" width="8.88671875" style="4"/>
    <col min="5616" max="5616" width="8.33203125" style="4" customWidth="1"/>
    <col min="5617" max="5617" width="37.44140625" style="4" customWidth="1"/>
    <col min="5618" max="5621" width="9.21875" style="4" customWidth="1"/>
    <col min="5622" max="5871" width="8.88671875" style="4"/>
    <col min="5872" max="5872" width="8.33203125" style="4" customWidth="1"/>
    <col min="5873" max="5873" width="37.44140625" style="4" customWidth="1"/>
    <col min="5874" max="5877" width="9.21875" style="4" customWidth="1"/>
    <col min="5878" max="6127" width="8.88671875" style="4"/>
    <col min="6128" max="6128" width="8.33203125" style="4" customWidth="1"/>
    <col min="6129" max="6129" width="37.44140625" style="4" customWidth="1"/>
    <col min="6130" max="6133" width="9.21875" style="4" customWidth="1"/>
    <col min="6134" max="6383" width="8.88671875" style="4"/>
    <col min="6384" max="6384" width="8.33203125" style="4" customWidth="1"/>
    <col min="6385" max="6385" width="37.44140625" style="4" customWidth="1"/>
    <col min="6386" max="6389" width="9.21875" style="4" customWidth="1"/>
    <col min="6390" max="6639" width="8.88671875" style="4"/>
    <col min="6640" max="6640" width="8.33203125" style="4" customWidth="1"/>
    <col min="6641" max="6641" width="37.44140625" style="4" customWidth="1"/>
    <col min="6642" max="6645" width="9.21875" style="4" customWidth="1"/>
    <col min="6646" max="6895" width="8.88671875" style="4"/>
    <col min="6896" max="6896" width="8.33203125" style="4" customWidth="1"/>
    <col min="6897" max="6897" width="37.44140625" style="4" customWidth="1"/>
    <col min="6898" max="6901" width="9.21875" style="4" customWidth="1"/>
    <col min="6902" max="7151" width="8.88671875" style="4"/>
    <col min="7152" max="7152" width="8.33203125" style="4" customWidth="1"/>
    <col min="7153" max="7153" width="37.44140625" style="4" customWidth="1"/>
    <col min="7154" max="7157" width="9.21875" style="4" customWidth="1"/>
    <col min="7158" max="7407" width="8.88671875" style="4"/>
    <col min="7408" max="7408" width="8.33203125" style="4" customWidth="1"/>
    <col min="7409" max="7409" width="37.44140625" style="4" customWidth="1"/>
    <col min="7410" max="7413" width="9.21875" style="4" customWidth="1"/>
    <col min="7414" max="7663" width="8.88671875" style="4"/>
    <col min="7664" max="7664" width="8.33203125" style="4" customWidth="1"/>
    <col min="7665" max="7665" width="37.44140625" style="4" customWidth="1"/>
    <col min="7666" max="7669" width="9.21875" style="4" customWidth="1"/>
    <col min="7670" max="7919" width="8.88671875" style="4"/>
    <col min="7920" max="7920" width="8.33203125" style="4" customWidth="1"/>
    <col min="7921" max="7921" width="37.44140625" style="4" customWidth="1"/>
    <col min="7922" max="7925" width="9.21875" style="4" customWidth="1"/>
    <col min="7926" max="8175" width="8.88671875" style="4"/>
    <col min="8176" max="8176" width="8.33203125" style="4" customWidth="1"/>
    <col min="8177" max="8177" width="37.44140625" style="4" customWidth="1"/>
    <col min="8178" max="8181" width="9.21875" style="4" customWidth="1"/>
    <col min="8182" max="8431" width="8.88671875" style="4"/>
    <col min="8432" max="8432" width="8.33203125" style="4" customWidth="1"/>
    <col min="8433" max="8433" width="37.44140625" style="4" customWidth="1"/>
    <col min="8434" max="8437" width="9.21875" style="4" customWidth="1"/>
    <col min="8438" max="8687" width="8.88671875" style="4"/>
    <col min="8688" max="8688" width="8.33203125" style="4" customWidth="1"/>
    <col min="8689" max="8689" width="37.44140625" style="4" customWidth="1"/>
    <col min="8690" max="8693" width="9.21875" style="4" customWidth="1"/>
    <col min="8694" max="8943" width="8.88671875" style="4"/>
    <col min="8944" max="8944" width="8.33203125" style="4" customWidth="1"/>
    <col min="8945" max="8945" width="37.44140625" style="4" customWidth="1"/>
    <col min="8946" max="8949" width="9.21875" style="4" customWidth="1"/>
    <col min="8950" max="9199" width="8.88671875" style="4"/>
    <col min="9200" max="9200" width="8.33203125" style="4" customWidth="1"/>
    <col min="9201" max="9201" width="37.44140625" style="4" customWidth="1"/>
    <col min="9202" max="9205" width="9.21875" style="4" customWidth="1"/>
    <col min="9206" max="9455" width="8.88671875" style="4"/>
    <col min="9456" max="9456" width="8.33203125" style="4" customWidth="1"/>
    <col min="9457" max="9457" width="37.44140625" style="4" customWidth="1"/>
    <col min="9458" max="9461" width="9.21875" style="4" customWidth="1"/>
    <col min="9462" max="9711" width="8.88671875" style="4"/>
    <col min="9712" max="9712" width="8.33203125" style="4" customWidth="1"/>
    <col min="9713" max="9713" width="37.44140625" style="4" customWidth="1"/>
    <col min="9714" max="9717" width="9.21875" style="4" customWidth="1"/>
    <col min="9718" max="9967" width="8.88671875" style="4"/>
    <col min="9968" max="9968" width="8.33203125" style="4" customWidth="1"/>
    <col min="9969" max="9969" width="37.44140625" style="4" customWidth="1"/>
    <col min="9970" max="9973" width="9.21875" style="4" customWidth="1"/>
    <col min="9974" max="10223" width="8.88671875" style="4"/>
    <col min="10224" max="10224" width="8.33203125" style="4" customWidth="1"/>
    <col min="10225" max="10225" width="37.44140625" style="4" customWidth="1"/>
    <col min="10226" max="10229" width="9.21875" style="4" customWidth="1"/>
    <col min="10230" max="10479" width="8.88671875" style="4"/>
    <col min="10480" max="10480" width="8.33203125" style="4" customWidth="1"/>
    <col min="10481" max="10481" width="37.44140625" style="4" customWidth="1"/>
    <col min="10482" max="10485" width="9.21875" style="4" customWidth="1"/>
    <col min="10486" max="10735" width="8.88671875" style="4"/>
    <col min="10736" max="10736" width="8.33203125" style="4" customWidth="1"/>
    <col min="10737" max="10737" width="37.44140625" style="4" customWidth="1"/>
    <col min="10738" max="10741" width="9.21875" style="4" customWidth="1"/>
    <col min="10742" max="10991" width="8.88671875" style="4"/>
    <col min="10992" max="10992" width="8.33203125" style="4" customWidth="1"/>
    <col min="10993" max="10993" width="37.44140625" style="4" customWidth="1"/>
    <col min="10994" max="10997" width="9.21875" style="4" customWidth="1"/>
    <col min="10998" max="11247" width="8.88671875" style="4"/>
    <col min="11248" max="11248" width="8.33203125" style="4" customWidth="1"/>
    <col min="11249" max="11249" width="37.44140625" style="4" customWidth="1"/>
    <col min="11250" max="11253" width="9.21875" style="4" customWidth="1"/>
    <col min="11254" max="11503" width="8.88671875" style="4"/>
    <col min="11504" max="11504" width="8.33203125" style="4" customWidth="1"/>
    <col min="11505" max="11505" width="37.44140625" style="4" customWidth="1"/>
    <col min="11506" max="11509" width="9.21875" style="4" customWidth="1"/>
    <col min="11510" max="11759" width="8.88671875" style="4"/>
    <col min="11760" max="11760" width="8.33203125" style="4" customWidth="1"/>
    <col min="11761" max="11761" width="37.44140625" style="4" customWidth="1"/>
    <col min="11762" max="11765" width="9.21875" style="4" customWidth="1"/>
    <col min="11766" max="12015" width="8.88671875" style="4"/>
    <col min="12016" max="12016" width="8.33203125" style="4" customWidth="1"/>
    <col min="12017" max="12017" width="37.44140625" style="4" customWidth="1"/>
    <col min="12018" max="12021" width="9.21875" style="4" customWidth="1"/>
    <col min="12022" max="12271" width="8.88671875" style="4"/>
    <col min="12272" max="12272" width="8.33203125" style="4" customWidth="1"/>
    <col min="12273" max="12273" width="37.44140625" style="4" customWidth="1"/>
    <col min="12274" max="12277" width="9.21875" style="4" customWidth="1"/>
    <col min="12278" max="12527" width="8.88671875" style="4"/>
    <col min="12528" max="12528" width="8.33203125" style="4" customWidth="1"/>
    <col min="12529" max="12529" width="37.44140625" style="4" customWidth="1"/>
    <col min="12530" max="12533" width="9.21875" style="4" customWidth="1"/>
    <col min="12534" max="12783" width="8.88671875" style="4"/>
    <col min="12784" max="12784" width="8.33203125" style="4" customWidth="1"/>
    <col min="12785" max="12785" width="37.44140625" style="4" customWidth="1"/>
    <col min="12786" max="12789" width="9.21875" style="4" customWidth="1"/>
    <col min="12790" max="13039" width="8.88671875" style="4"/>
    <col min="13040" max="13040" width="8.33203125" style="4" customWidth="1"/>
    <col min="13041" max="13041" width="37.44140625" style="4" customWidth="1"/>
    <col min="13042" max="13045" width="9.21875" style="4" customWidth="1"/>
    <col min="13046" max="13295" width="8.88671875" style="4"/>
    <col min="13296" max="13296" width="8.33203125" style="4" customWidth="1"/>
    <col min="13297" max="13297" width="37.44140625" style="4" customWidth="1"/>
    <col min="13298" max="13301" width="9.21875" style="4" customWidth="1"/>
    <col min="13302" max="13551" width="8.88671875" style="4"/>
    <col min="13552" max="13552" width="8.33203125" style="4" customWidth="1"/>
    <col min="13553" max="13553" width="37.44140625" style="4" customWidth="1"/>
    <col min="13554" max="13557" width="9.21875" style="4" customWidth="1"/>
    <col min="13558" max="13807" width="8.88671875" style="4"/>
    <col min="13808" max="13808" width="8.33203125" style="4" customWidth="1"/>
    <col min="13809" max="13809" width="37.44140625" style="4" customWidth="1"/>
    <col min="13810" max="13813" width="9.21875" style="4" customWidth="1"/>
    <col min="13814" max="14063" width="8.88671875" style="4"/>
    <col min="14064" max="14064" width="8.33203125" style="4" customWidth="1"/>
    <col min="14065" max="14065" width="37.44140625" style="4" customWidth="1"/>
    <col min="14066" max="14069" width="9.21875" style="4" customWidth="1"/>
    <col min="14070" max="14319" width="8.88671875" style="4"/>
    <col min="14320" max="14320" width="8.33203125" style="4" customWidth="1"/>
    <col min="14321" max="14321" width="37.44140625" style="4" customWidth="1"/>
    <col min="14322" max="14325" width="9.21875" style="4" customWidth="1"/>
    <col min="14326" max="14575" width="8.88671875" style="4"/>
    <col min="14576" max="14576" width="8.33203125" style="4" customWidth="1"/>
    <col min="14577" max="14577" width="37.44140625" style="4" customWidth="1"/>
    <col min="14578" max="14581" width="9.21875" style="4" customWidth="1"/>
    <col min="14582" max="14831" width="8.88671875" style="4"/>
    <col min="14832" max="14832" width="8.33203125" style="4" customWidth="1"/>
    <col min="14833" max="14833" width="37.44140625" style="4" customWidth="1"/>
    <col min="14834" max="14837" width="9.21875" style="4" customWidth="1"/>
    <col min="14838" max="15087" width="8.88671875" style="4"/>
    <col min="15088" max="15088" width="8.33203125" style="4" customWidth="1"/>
    <col min="15089" max="15089" width="37.44140625" style="4" customWidth="1"/>
    <col min="15090" max="15093" width="9.21875" style="4" customWidth="1"/>
    <col min="15094" max="15343" width="8.88671875" style="4"/>
    <col min="15344" max="15344" width="8.33203125" style="4" customWidth="1"/>
    <col min="15345" max="15345" width="37.44140625" style="4" customWidth="1"/>
    <col min="15346" max="15349" width="9.21875" style="4" customWidth="1"/>
    <col min="15350" max="15599" width="8.88671875" style="4"/>
    <col min="15600" max="15600" width="8.33203125" style="4" customWidth="1"/>
    <col min="15601" max="15601" width="37.44140625" style="4" customWidth="1"/>
    <col min="15602" max="15605" width="9.21875" style="4" customWidth="1"/>
    <col min="15606" max="15855" width="8.88671875" style="4"/>
    <col min="15856" max="15856" width="8.33203125" style="4" customWidth="1"/>
    <col min="15857" max="15857" width="37.44140625" style="4" customWidth="1"/>
    <col min="15858" max="15861" width="9.21875" style="4" customWidth="1"/>
    <col min="15862" max="16111" width="8.88671875" style="4"/>
    <col min="16112" max="16112" width="8.33203125" style="4" customWidth="1"/>
    <col min="16113" max="16113" width="37.44140625" style="4" customWidth="1"/>
    <col min="16114" max="16117" width="9.21875" style="4" customWidth="1"/>
    <col min="16118" max="16384" width="8.88671875" style="4"/>
  </cols>
  <sheetData>
    <row r="1" spans="1:16117" ht="15.75" x14ac:dyDescent="0.25">
      <c r="A1" s="87"/>
      <c r="B1" s="38"/>
      <c r="C1" s="35" t="s">
        <v>61</v>
      </c>
      <c r="D1" s="35"/>
      <c r="E1" s="36"/>
      <c r="F1" s="37"/>
      <c r="G1" s="88"/>
      <c r="H1" s="88"/>
    </row>
    <row r="2" spans="1:16117" ht="15.75" x14ac:dyDescent="0.25">
      <c r="A2" s="87"/>
      <c r="B2" s="38"/>
      <c r="C2" s="103" t="s">
        <v>60</v>
      </c>
      <c r="D2" s="103"/>
      <c r="E2" s="39"/>
      <c r="F2" s="40"/>
      <c r="G2" s="40"/>
      <c r="H2" s="40"/>
    </row>
    <row r="3" spans="1:16117" ht="15.75" x14ac:dyDescent="0.25">
      <c r="A3" s="87"/>
      <c r="B3" s="38"/>
      <c r="C3" s="103" t="s">
        <v>62</v>
      </c>
      <c r="D3" s="103"/>
      <c r="E3" s="39"/>
      <c r="F3" s="40"/>
      <c r="G3" s="40"/>
      <c r="H3" s="40"/>
    </row>
    <row r="4" spans="1:16117" ht="16.5" thickBot="1" x14ac:dyDescent="0.3">
      <c r="A4" s="87"/>
      <c r="B4" s="38"/>
      <c r="C4" s="35" t="s">
        <v>55</v>
      </c>
      <c r="D4" s="41"/>
      <c r="E4" s="39"/>
      <c r="F4" s="40"/>
      <c r="G4" s="40"/>
      <c r="H4" s="40"/>
    </row>
    <row r="5" spans="1:16117" ht="16.5" thickBot="1" x14ac:dyDescent="0.3">
      <c r="A5" s="87"/>
      <c r="B5" s="96" t="s">
        <v>22</v>
      </c>
      <c r="C5" s="97"/>
      <c r="D5" s="97"/>
      <c r="E5" s="97"/>
      <c r="F5" s="97"/>
      <c r="G5" s="97"/>
      <c r="H5" s="98"/>
    </row>
    <row r="6" spans="1:16117" s="5" customFormat="1" ht="48" thickBot="1" x14ac:dyDescent="0.25">
      <c r="A6" s="89"/>
      <c r="B6" s="42" t="s">
        <v>6</v>
      </c>
      <c r="C6" s="99" t="s">
        <v>0</v>
      </c>
      <c r="D6" s="100"/>
      <c r="E6" s="43" t="s">
        <v>1</v>
      </c>
      <c r="F6" s="44" t="s">
        <v>25</v>
      </c>
      <c r="G6" s="45" t="s">
        <v>7</v>
      </c>
      <c r="H6" s="46" t="s">
        <v>8</v>
      </c>
      <c r="K6" s="16"/>
      <c r="L6" s="24"/>
      <c r="M6" s="24"/>
      <c r="N6" s="24"/>
      <c r="O6" s="24"/>
      <c r="P6" s="24"/>
      <c r="Q6" s="25"/>
      <c r="R6" s="25"/>
      <c r="S6" s="25"/>
      <c r="T6" s="25"/>
      <c r="U6" s="25"/>
      <c r="V6" s="25"/>
      <c r="W6" s="25"/>
    </row>
    <row r="7" spans="1:16117" ht="15.75" x14ac:dyDescent="0.25">
      <c r="A7" s="87"/>
      <c r="B7" s="47">
        <v>1</v>
      </c>
      <c r="C7" s="48" t="s">
        <v>18</v>
      </c>
      <c r="D7" s="49"/>
      <c r="E7" s="50" t="s">
        <v>2</v>
      </c>
      <c r="F7" s="51">
        <v>200</v>
      </c>
      <c r="G7" s="52"/>
      <c r="H7" s="53">
        <f t="shared" ref="H7" si="0">F7*G7</f>
        <v>0</v>
      </c>
      <c r="M7" s="27"/>
      <c r="N7" s="28"/>
      <c r="O7" s="28"/>
      <c r="P7" s="28"/>
      <c r="Q7" s="26"/>
    </row>
    <row r="8" spans="1:16117" ht="15.75" x14ac:dyDescent="0.25">
      <c r="A8" s="87"/>
      <c r="B8" s="47">
        <f>B7+1</f>
        <v>2</v>
      </c>
      <c r="C8" s="54" t="s">
        <v>26</v>
      </c>
      <c r="D8" s="55"/>
      <c r="E8" s="56"/>
      <c r="F8" s="57"/>
      <c r="G8" s="58"/>
      <c r="H8" s="59"/>
      <c r="I8" s="20"/>
      <c r="K8" s="7"/>
      <c r="M8" s="22"/>
      <c r="N8" s="22"/>
      <c r="O8" s="22"/>
      <c r="P8" s="22"/>
      <c r="Q8" s="26"/>
    </row>
    <row r="9" spans="1:16117" ht="15.75" x14ac:dyDescent="0.25">
      <c r="A9" s="87"/>
      <c r="B9" s="60">
        <f>B8+0.01</f>
        <v>2.0099999999999998</v>
      </c>
      <c r="C9" s="48" t="s">
        <v>33</v>
      </c>
      <c r="D9" s="49"/>
      <c r="E9" s="50" t="s">
        <v>5</v>
      </c>
      <c r="F9" s="51">
        <v>164</v>
      </c>
      <c r="G9" s="52"/>
      <c r="H9" s="53">
        <f t="shared" ref="H9:H14" si="1">F9*G9</f>
        <v>0</v>
      </c>
      <c r="I9" s="20"/>
      <c r="K9" s="7"/>
      <c r="M9" s="22"/>
      <c r="N9" s="22"/>
      <c r="O9" s="22"/>
      <c r="P9" s="22"/>
      <c r="Q9" s="26"/>
    </row>
    <row r="10" spans="1:16117" ht="15.75" x14ac:dyDescent="0.25">
      <c r="A10" s="87"/>
      <c r="B10" s="60">
        <f>B9+0.01</f>
        <v>2.0199999999999996</v>
      </c>
      <c r="C10" s="48" t="s">
        <v>32</v>
      </c>
      <c r="D10" s="49"/>
      <c r="E10" s="50" t="s">
        <v>5</v>
      </c>
      <c r="F10" s="51">
        <v>1143</v>
      </c>
      <c r="G10" s="52"/>
      <c r="H10" s="53">
        <f t="shared" si="1"/>
        <v>0</v>
      </c>
      <c r="I10" s="19"/>
      <c r="K10" s="7"/>
      <c r="M10" s="27"/>
      <c r="N10" s="28"/>
      <c r="O10" s="28"/>
      <c r="P10" s="27"/>
      <c r="Q10" s="26"/>
    </row>
    <row r="11" spans="1:16117" ht="15.75" x14ac:dyDescent="0.25">
      <c r="A11" s="87"/>
      <c r="B11" s="47">
        <f>B8+1</f>
        <v>3</v>
      </c>
      <c r="C11" s="54" t="s">
        <v>19</v>
      </c>
      <c r="D11" s="55"/>
      <c r="E11" s="50" t="s">
        <v>5</v>
      </c>
      <c r="F11" s="51">
        <v>0</v>
      </c>
      <c r="G11" s="52"/>
      <c r="H11" s="53">
        <f t="shared" si="1"/>
        <v>0</v>
      </c>
      <c r="K11" s="7"/>
      <c r="M11" s="27"/>
      <c r="N11" s="28"/>
      <c r="O11" s="28"/>
      <c r="P11" s="28"/>
      <c r="Q11" s="26"/>
    </row>
    <row r="12" spans="1:16117" ht="15.75" x14ac:dyDescent="0.25">
      <c r="A12" s="87"/>
      <c r="B12" s="47">
        <f t="shared" ref="B12:B15" si="2">B11+1</f>
        <v>4</v>
      </c>
      <c r="C12" s="61" t="s">
        <v>20</v>
      </c>
      <c r="D12" s="62"/>
      <c r="E12" s="50" t="s">
        <v>5</v>
      </c>
      <c r="F12" s="51">
        <v>987</v>
      </c>
      <c r="G12" s="52"/>
      <c r="H12" s="53">
        <f t="shared" si="1"/>
        <v>0</v>
      </c>
      <c r="M12" s="27"/>
      <c r="N12" s="27"/>
      <c r="O12" s="27"/>
      <c r="P12" s="27"/>
      <c r="Q12" s="26"/>
    </row>
    <row r="13" spans="1:16117" s="18" customFormat="1" ht="15.75" x14ac:dyDescent="0.25">
      <c r="A13" s="87"/>
      <c r="B13" s="47">
        <f t="shared" si="2"/>
        <v>5</v>
      </c>
      <c r="C13" s="61" t="s">
        <v>21</v>
      </c>
      <c r="D13" s="62"/>
      <c r="E13" s="50" t="s">
        <v>4</v>
      </c>
      <c r="F13" s="51">
        <v>31</v>
      </c>
      <c r="G13" s="52"/>
      <c r="H13" s="53">
        <f t="shared" si="1"/>
        <v>0</v>
      </c>
      <c r="I13" s="4"/>
      <c r="J13" s="4"/>
      <c r="K13" s="17"/>
      <c r="L13" s="29"/>
      <c r="M13" s="30"/>
      <c r="N13" s="31"/>
      <c r="O13" s="32"/>
      <c r="P13" s="30"/>
      <c r="Q13" s="33"/>
      <c r="R13" s="34"/>
      <c r="S13" s="3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</row>
    <row r="14" spans="1:16117" s="18" customFormat="1" ht="15.75" x14ac:dyDescent="0.25">
      <c r="A14" s="87"/>
      <c r="B14" s="47">
        <f t="shared" si="2"/>
        <v>6</v>
      </c>
      <c r="C14" s="61" t="s">
        <v>45</v>
      </c>
      <c r="D14" s="62"/>
      <c r="E14" s="50" t="s">
        <v>23</v>
      </c>
      <c r="F14" s="51">
        <v>34</v>
      </c>
      <c r="G14" s="52"/>
      <c r="H14" s="53">
        <f t="shared" si="1"/>
        <v>0</v>
      </c>
      <c r="I14" s="4"/>
      <c r="J14" s="4"/>
      <c r="K14" s="17"/>
      <c r="L14" s="22"/>
      <c r="M14" s="22"/>
      <c r="N14" s="22"/>
      <c r="O14" s="22"/>
      <c r="P14" s="22"/>
      <c r="Q14" s="26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</row>
    <row r="15" spans="1:16117" s="18" customFormat="1" ht="15.75" x14ac:dyDescent="0.25">
      <c r="A15" s="87"/>
      <c r="B15" s="47">
        <f t="shared" si="2"/>
        <v>7</v>
      </c>
      <c r="C15" s="61" t="s">
        <v>15</v>
      </c>
      <c r="D15" s="62"/>
      <c r="E15" s="63"/>
      <c r="F15" s="64"/>
      <c r="G15" s="65"/>
      <c r="H15" s="66"/>
      <c r="I15" s="4"/>
      <c r="J15" s="4"/>
      <c r="K15" s="17"/>
      <c r="L15" s="22"/>
      <c r="M15" s="22"/>
      <c r="N15" s="22"/>
      <c r="O15" s="22"/>
      <c r="P15" s="22"/>
      <c r="Q15" s="26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</row>
    <row r="16" spans="1:16117" s="18" customFormat="1" ht="15.75" x14ac:dyDescent="0.25">
      <c r="A16" s="87"/>
      <c r="B16" s="60">
        <f>B15+0.01</f>
        <v>7.01</v>
      </c>
      <c r="C16" s="54" t="s">
        <v>34</v>
      </c>
      <c r="D16" s="55"/>
      <c r="E16" s="50" t="s">
        <v>2</v>
      </c>
      <c r="F16" s="51">
        <v>140</v>
      </c>
      <c r="G16" s="52"/>
      <c r="H16" s="53">
        <f t="shared" ref="H16:H41" si="3">F16*G16</f>
        <v>0</v>
      </c>
      <c r="I16" s="4"/>
      <c r="J16" s="4"/>
      <c r="K16" s="17"/>
      <c r="L16" s="22"/>
      <c r="M16" s="27"/>
      <c r="N16" s="28"/>
      <c r="O16" s="28"/>
      <c r="P16" s="28"/>
      <c r="Q16" s="26"/>
      <c r="R16" s="27"/>
      <c r="S16" s="28"/>
      <c r="T16" s="28"/>
      <c r="U16" s="28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</row>
    <row r="17" spans="1:16117" s="18" customFormat="1" ht="15.75" x14ac:dyDescent="0.25">
      <c r="A17" s="87"/>
      <c r="B17" s="60">
        <f t="shared" ref="B17:B18" si="4">B16+0.01</f>
        <v>7.02</v>
      </c>
      <c r="C17" s="54" t="s">
        <v>44</v>
      </c>
      <c r="D17" s="55"/>
      <c r="E17" s="50" t="s">
        <v>2</v>
      </c>
      <c r="F17" s="51">
        <v>20</v>
      </c>
      <c r="G17" s="52"/>
      <c r="H17" s="53">
        <f t="shared" si="3"/>
        <v>0</v>
      </c>
      <c r="I17" s="4"/>
      <c r="J17" s="4"/>
      <c r="K17" s="17"/>
      <c r="L17" s="22"/>
      <c r="M17" s="27"/>
      <c r="N17" s="28"/>
      <c r="O17" s="28"/>
      <c r="P17" s="28"/>
      <c r="Q17" s="26"/>
      <c r="R17" s="27"/>
      <c r="S17" s="28"/>
      <c r="T17" s="28"/>
      <c r="U17" s="28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</row>
    <row r="18" spans="1:16117" s="18" customFormat="1" ht="15.75" x14ac:dyDescent="0.25">
      <c r="A18" s="87"/>
      <c r="B18" s="60">
        <f t="shared" si="4"/>
        <v>7.0299999999999994</v>
      </c>
      <c r="C18" s="54" t="s">
        <v>35</v>
      </c>
      <c r="D18" s="62"/>
      <c r="E18" s="67" t="s">
        <v>2</v>
      </c>
      <c r="F18" s="51">
        <v>2074</v>
      </c>
      <c r="G18" s="52"/>
      <c r="H18" s="53">
        <f>F18*G18</f>
        <v>0</v>
      </c>
      <c r="I18" s="4"/>
      <c r="J18" s="4"/>
      <c r="K18" s="7"/>
      <c r="L18" s="22"/>
      <c r="M18" s="27"/>
      <c r="N18" s="27"/>
      <c r="O18" s="27"/>
      <c r="P18" s="27"/>
      <c r="Q18" s="26"/>
      <c r="R18" s="27"/>
      <c r="S18" s="27"/>
      <c r="T18" s="27"/>
      <c r="U18" s="27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</row>
    <row r="19" spans="1:16117" s="18" customFormat="1" ht="15.75" x14ac:dyDescent="0.25">
      <c r="A19" s="87"/>
      <c r="B19" s="47">
        <f>B15+1</f>
        <v>8</v>
      </c>
      <c r="C19" s="61" t="s">
        <v>47</v>
      </c>
      <c r="D19" s="62"/>
      <c r="E19" s="63"/>
      <c r="F19" s="64"/>
      <c r="G19" s="65"/>
      <c r="H19" s="66"/>
      <c r="I19" s="4"/>
      <c r="J19" s="4"/>
      <c r="K19" s="7"/>
      <c r="L19" s="22"/>
      <c r="M19" s="22"/>
      <c r="N19" s="22"/>
      <c r="O19" s="22"/>
      <c r="P19" s="22"/>
      <c r="Q19" s="26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</row>
    <row r="20" spans="1:16117" s="18" customFormat="1" ht="15.75" x14ac:dyDescent="0.25">
      <c r="A20" s="87"/>
      <c r="B20" s="60">
        <f>B19+0.01</f>
        <v>8.01</v>
      </c>
      <c r="C20" s="61" t="s">
        <v>48</v>
      </c>
      <c r="D20" s="62"/>
      <c r="E20" s="50" t="s">
        <v>3</v>
      </c>
      <c r="F20" s="51">
        <v>5</v>
      </c>
      <c r="G20" s="52"/>
      <c r="H20" s="53">
        <f t="shared" si="3"/>
        <v>0</v>
      </c>
      <c r="I20" s="4"/>
      <c r="J20" s="4"/>
      <c r="K20" s="7"/>
      <c r="L20" s="22"/>
      <c r="M20" s="28"/>
      <c r="N20" s="28"/>
      <c r="O20" s="28"/>
      <c r="P20" s="27"/>
      <c r="Q20" s="26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</row>
    <row r="21" spans="1:16117" s="18" customFormat="1" ht="14.25" customHeight="1" x14ac:dyDescent="0.25">
      <c r="A21" s="87"/>
      <c r="B21" s="60">
        <f t="shared" ref="B21:B23" si="5">B20+0.01</f>
        <v>8.02</v>
      </c>
      <c r="C21" s="61" t="s">
        <v>49</v>
      </c>
      <c r="D21" s="62"/>
      <c r="E21" s="50" t="s">
        <v>3</v>
      </c>
      <c r="F21" s="51">
        <v>2</v>
      </c>
      <c r="G21" s="52"/>
      <c r="H21" s="53">
        <f t="shared" si="3"/>
        <v>0</v>
      </c>
      <c r="I21" s="4"/>
      <c r="J21" s="4"/>
      <c r="K21" s="7"/>
      <c r="L21" s="22"/>
      <c r="M21" s="28"/>
      <c r="N21" s="27"/>
      <c r="O21" s="27"/>
      <c r="P21" s="27"/>
      <c r="Q21" s="26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</row>
    <row r="22" spans="1:16117" s="18" customFormat="1" ht="14.25" customHeight="1" x14ac:dyDescent="0.25">
      <c r="A22" s="87"/>
      <c r="B22" s="60">
        <f t="shared" si="5"/>
        <v>8.0299999999999994</v>
      </c>
      <c r="C22" s="61" t="s">
        <v>50</v>
      </c>
      <c r="D22" s="62"/>
      <c r="E22" s="50" t="s">
        <v>3</v>
      </c>
      <c r="F22" s="51">
        <v>1</v>
      </c>
      <c r="G22" s="52"/>
      <c r="H22" s="53">
        <f t="shared" si="3"/>
        <v>0</v>
      </c>
      <c r="I22" s="4"/>
      <c r="J22" s="4"/>
      <c r="K22" s="7"/>
      <c r="L22" s="22"/>
      <c r="M22" s="28"/>
      <c r="N22" s="28"/>
      <c r="O22" s="28"/>
      <c r="P22" s="28"/>
      <c r="Q22" s="26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</row>
    <row r="23" spans="1:16117" s="18" customFormat="1" ht="14.25" customHeight="1" x14ac:dyDescent="0.25">
      <c r="A23" s="87"/>
      <c r="B23" s="60">
        <f t="shared" si="5"/>
        <v>8.0399999999999991</v>
      </c>
      <c r="C23" s="61" t="s">
        <v>51</v>
      </c>
      <c r="D23" s="62"/>
      <c r="E23" s="68" t="s">
        <v>3</v>
      </c>
      <c r="F23" s="51">
        <v>4</v>
      </c>
      <c r="G23" s="52"/>
      <c r="H23" s="53">
        <f t="shared" si="3"/>
        <v>0</v>
      </c>
      <c r="I23" s="4"/>
      <c r="J23" s="4"/>
      <c r="K23" s="7"/>
      <c r="L23" s="22"/>
      <c r="M23" s="28"/>
      <c r="N23" s="28"/>
      <c r="O23" s="28"/>
      <c r="P23" s="28"/>
      <c r="Q23" s="26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</row>
    <row r="24" spans="1:16117" s="18" customFormat="1" ht="14.25" customHeight="1" x14ac:dyDescent="0.25">
      <c r="A24" s="87"/>
      <c r="B24" s="47">
        <f>B19+1</f>
        <v>9</v>
      </c>
      <c r="C24" s="61" t="s">
        <v>39</v>
      </c>
      <c r="D24" s="62"/>
      <c r="E24" s="68" t="s">
        <v>3</v>
      </c>
      <c r="F24" s="51">
        <v>7</v>
      </c>
      <c r="G24" s="52"/>
      <c r="H24" s="53">
        <f t="shared" si="3"/>
        <v>0</v>
      </c>
      <c r="I24" s="4"/>
      <c r="J24" s="4"/>
      <c r="K24" s="7"/>
      <c r="L24" s="22"/>
      <c r="M24" s="28"/>
      <c r="N24" s="28"/>
      <c r="O24" s="28"/>
      <c r="P24" s="28"/>
      <c r="Q24" s="26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</row>
    <row r="25" spans="1:16117" s="18" customFormat="1" ht="14.25" customHeight="1" x14ac:dyDescent="0.25">
      <c r="A25" s="87"/>
      <c r="B25" s="47">
        <f>B24+1</f>
        <v>10</v>
      </c>
      <c r="C25" s="61" t="s">
        <v>16</v>
      </c>
      <c r="D25" s="62"/>
      <c r="E25" s="63"/>
      <c r="F25" s="64"/>
      <c r="G25" s="65"/>
      <c r="H25" s="66"/>
      <c r="I25" s="4"/>
      <c r="J25" s="4"/>
      <c r="K25" s="7"/>
      <c r="L25" s="22"/>
      <c r="M25" s="22"/>
      <c r="N25" s="22"/>
      <c r="O25" s="22"/>
      <c r="P25" s="22"/>
      <c r="Q25" s="26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</row>
    <row r="26" spans="1:16117" s="18" customFormat="1" ht="15.75" x14ac:dyDescent="0.25">
      <c r="A26" s="87"/>
      <c r="B26" s="69">
        <f>B25+0.01</f>
        <v>10.01</v>
      </c>
      <c r="C26" s="54" t="s">
        <v>30</v>
      </c>
      <c r="D26" s="55"/>
      <c r="E26" s="50" t="s">
        <v>3</v>
      </c>
      <c r="F26" s="51">
        <v>4</v>
      </c>
      <c r="G26" s="52"/>
      <c r="H26" s="53">
        <f>F26*G26</f>
        <v>0</v>
      </c>
      <c r="I26" s="4"/>
      <c r="J26" s="4"/>
      <c r="K26" s="17"/>
      <c r="L26" s="22"/>
      <c r="M26" s="27"/>
      <c r="N26" s="27"/>
      <c r="O26" s="27"/>
      <c r="P26" s="27"/>
      <c r="Q26" s="26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</row>
    <row r="27" spans="1:16117" s="18" customFormat="1" ht="15.75" x14ac:dyDescent="0.25">
      <c r="A27" s="87"/>
      <c r="B27" s="47">
        <f>B25+1</f>
        <v>11</v>
      </c>
      <c r="C27" s="61" t="s">
        <v>31</v>
      </c>
      <c r="D27" s="62"/>
      <c r="E27" s="63"/>
      <c r="F27" s="64"/>
      <c r="G27" s="65"/>
      <c r="H27" s="66"/>
      <c r="I27" s="4"/>
      <c r="J27" s="4"/>
      <c r="K27" s="17"/>
      <c r="L27" s="22"/>
      <c r="M27" s="22"/>
      <c r="N27" s="22"/>
      <c r="O27" s="22"/>
      <c r="P27" s="22"/>
      <c r="Q27" s="26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</row>
    <row r="28" spans="1:16117" s="18" customFormat="1" ht="15.75" x14ac:dyDescent="0.25">
      <c r="A28" s="87"/>
      <c r="B28" s="60">
        <f>B27+0.01</f>
        <v>11.01</v>
      </c>
      <c r="C28" s="61" t="s">
        <v>29</v>
      </c>
      <c r="D28" s="62"/>
      <c r="E28" s="50" t="s">
        <v>3</v>
      </c>
      <c r="F28" s="51">
        <v>1</v>
      </c>
      <c r="G28" s="52"/>
      <c r="H28" s="53">
        <f t="shared" ref="H28:H29" si="6">F28*G28</f>
        <v>0</v>
      </c>
      <c r="I28" s="4"/>
      <c r="J28" s="4"/>
      <c r="K28" s="17"/>
      <c r="L28" s="22"/>
      <c r="M28" s="27"/>
      <c r="N28" s="28"/>
      <c r="O28" s="28"/>
      <c r="P28" s="28"/>
      <c r="Q28" s="26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</row>
    <row r="29" spans="1:16117" s="18" customFormat="1" ht="15.75" x14ac:dyDescent="0.25">
      <c r="A29" s="87"/>
      <c r="B29" s="60">
        <f t="shared" ref="B29" si="7">B28+0.01</f>
        <v>11.02</v>
      </c>
      <c r="C29" s="61" t="s">
        <v>27</v>
      </c>
      <c r="D29" s="62"/>
      <c r="E29" s="50" t="s">
        <v>3</v>
      </c>
      <c r="F29" s="51">
        <v>2</v>
      </c>
      <c r="G29" s="52"/>
      <c r="H29" s="53">
        <f t="shared" si="6"/>
        <v>0</v>
      </c>
      <c r="I29" s="4"/>
      <c r="J29" s="4"/>
      <c r="K29" s="17"/>
      <c r="L29" s="22"/>
      <c r="M29" s="27"/>
      <c r="N29" s="28"/>
      <c r="O29" s="28"/>
      <c r="P29" s="28"/>
      <c r="Q29" s="26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</row>
    <row r="30" spans="1:16117" s="18" customFormat="1" ht="15.75" x14ac:dyDescent="0.25">
      <c r="A30" s="87"/>
      <c r="B30" s="47">
        <f>B27+1</f>
        <v>12</v>
      </c>
      <c r="C30" s="61" t="s">
        <v>42</v>
      </c>
      <c r="D30" s="62"/>
      <c r="E30" s="50" t="s">
        <v>3</v>
      </c>
      <c r="F30" s="51">
        <v>2</v>
      </c>
      <c r="G30" s="52"/>
      <c r="H30" s="53">
        <f>F30*G30</f>
        <v>0</v>
      </c>
      <c r="I30" s="4"/>
      <c r="J30" s="4"/>
      <c r="K30" s="17"/>
      <c r="L30" s="22"/>
      <c r="M30" s="27"/>
      <c r="N30" s="28"/>
      <c r="O30" s="28"/>
      <c r="P30" s="28"/>
      <c r="Q30" s="26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</row>
    <row r="31" spans="1:16117" s="18" customFormat="1" ht="15.75" x14ac:dyDescent="0.25">
      <c r="A31" s="87"/>
      <c r="B31" s="47">
        <f>B30+1</f>
        <v>13</v>
      </c>
      <c r="C31" s="61" t="s">
        <v>43</v>
      </c>
      <c r="D31" s="62"/>
      <c r="E31" s="50" t="s">
        <v>3</v>
      </c>
      <c r="F31" s="51">
        <v>2</v>
      </c>
      <c r="G31" s="52"/>
      <c r="H31" s="53">
        <f t="shared" ref="H31:H32" si="8">F31*G31</f>
        <v>0</v>
      </c>
      <c r="I31" s="4"/>
      <c r="J31" s="4"/>
      <c r="K31" s="17"/>
      <c r="L31" s="22"/>
      <c r="M31" s="27"/>
      <c r="N31" s="28"/>
      <c r="O31" s="28"/>
      <c r="P31" s="28"/>
      <c r="Q31" s="26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</row>
    <row r="32" spans="1:16117" s="18" customFormat="1" ht="15.75" x14ac:dyDescent="0.25">
      <c r="A32" s="87"/>
      <c r="B32" s="47">
        <f>B31+1</f>
        <v>14</v>
      </c>
      <c r="C32" s="61" t="s">
        <v>9</v>
      </c>
      <c r="D32" s="62"/>
      <c r="E32" s="50" t="s">
        <v>11</v>
      </c>
      <c r="F32" s="51">
        <v>1</v>
      </c>
      <c r="G32" s="52"/>
      <c r="H32" s="53">
        <f t="shared" si="8"/>
        <v>0</v>
      </c>
      <c r="I32" s="4"/>
      <c r="J32" s="4"/>
      <c r="K32" s="17"/>
      <c r="L32" s="22"/>
      <c r="M32" s="22"/>
      <c r="N32" s="22"/>
      <c r="O32" s="22"/>
      <c r="P32" s="22"/>
      <c r="Q32" s="26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</row>
    <row r="33" spans="1:16117" s="18" customFormat="1" ht="15.75" x14ac:dyDescent="0.25">
      <c r="A33" s="87"/>
      <c r="B33" s="47">
        <f t="shared" ref="B33:B36" si="9">B32+1</f>
        <v>15</v>
      </c>
      <c r="C33" s="61" t="s">
        <v>12</v>
      </c>
      <c r="D33" s="62"/>
      <c r="E33" s="50" t="s">
        <v>2</v>
      </c>
      <c r="F33" s="51">
        <v>1271</v>
      </c>
      <c r="G33" s="52"/>
      <c r="H33" s="53">
        <f t="shared" si="3"/>
        <v>0</v>
      </c>
      <c r="I33" s="4"/>
      <c r="J33" s="4"/>
      <c r="K33" s="17"/>
      <c r="L33" s="22"/>
      <c r="M33" s="27"/>
      <c r="N33" s="27"/>
      <c r="O33" s="27"/>
      <c r="P33" s="27"/>
      <c r="Q33" s="26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</row>
    <row r="34" spans="1:16117" s="18" customFormat="1" ht="15.75" x14ac:dyDescent="0.25">
      <c r="A34" s="87"/>
      <c r="B34" s="47">
        <f t="shared" si="9"/>
        <v>16</v>
      </c>
      <c r="C34" s="61" t="s">
        <v>13</v>
      </c>
      <c r="D34" s="62"/>
      <c r="E34" s="50" t="s">
        <v>3</v>
      </c>
      <c r="F34" s="51">
        <v>4</v>
      </c>
      <c r="G34" s="52"/>
      <c r="H34" s="53">
        <f t="shared" si="3"/>
        <v>0</v>
      </c>
      <c r="I34" s="4"/>
      <c r="J34" s="4"/>
      <c r="K34" s="17"/>
      <c r="L34" s="22"/>
      <c r="M34" s="22"/>
      <c r="N34" s="22"/>
      <c r="O34" s="22"/>
      <c r="P34" s="22"/>
      <c r="Q34" s="26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</row>
    <row r="35" spans="1:16117" s="18" customFormat="1" ht="15.75" x14ac:dyDescent="0.25">
      <c r="A35" s="87"/>
      <c r="B35" s="47">
        <f t="shared" si="9"/>
        <v>17</v>
      </c>
      <c r="C35" s="61" t="s">
        <v>10</v>
      </c>
      <c r="D35" s="62"/>
      <c r="E35" s="50" t="s">
        <v>11</v>
      </c>
      <c r="F35" s="51">
        <v>1</v>
      </c>
      <c r="G35" s="52"/>
      <c r="H35" s="53">
        <f t="shared" si="3"/>
        <v>0</v>
      </c>
      <c r="I35" s="4"/>
      <c r="J35" s="4"/>
      <c r="K35" s="7"/>
      <c r="L35" s="22"/>
      <c r="M35" s="22"/>
      <c r="N35" s="22"/>
      <c r="O35" s="22"/>
      <c r="P35" s="22"/>
      <c r="Q35" s="26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</row>
    <row r="36" spans="1:16117" s="18" customFormat="1" ht="15.75" x14ac:dyDescent="0.25">
      <c r="A36" s="87"/>
      <c r="B36" s="47">
        <f t="shared" si="9"/>
        <v>18</v>
      </c>
      <c r="C36" s="61" t="s">
        <v>14</v>
      </c>
      <c r="D36" s="62"/>
      <c r="E36" s="50" t="s">
        <v>4</v>
      </c>
      <c r="F36" s="51">
        <v>100</v>
      </c>
      <c r="G36" s="52"/>
      <c r="H36" s="53">
        <f t="shared" si="3"/>
        <v>0</v>
      </c>
      <c r="I36" s="4"/>
      <c r="J36" s="4"/>
      <c r="K36" s="17"/>
      <c r="L36" s="22"/>
      <c r="M36" s="22"/>
      <c r="N36" s="22"/>
      <c r="O36" s="22"/>
      <c r="P36" s="22"/>
      <c r="Q36" s="26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</row>
    <row r="37" spans="1:16117" s="18" customFormat="1" ht="15.75" x14ac:dyDescent="0.25">
      <c r="A37" s="87"/>
      <c r="B37" s="47">
        <f>B36+1</f>
        <v>19</v>
      </c>
      <c r="C37" s="61" t="s">
        <v>17</v>
      </c>
      <c r="D37" s="62"/>
      <c r="E37" s="63"/>
      <c r="F37" s="64"/>
      <c r="G37" s="65"/>
      <c r="H37" s="66"/>
      <c r="I37" s="4"/>
      <c r="J37" s="4"/>
      <c r="K37" s="17"/>
      <c r="L37" s="22"/>
      <c r="M37" s="22"/>
      <c r="N37" s="22"/>
      <c r="O37" s="22"/>
      <c r="P37" s="22"/>
      <c r="Q37" s="26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</row>
    <row r="38" spans="1:16117" s="18" customFormat="1" ht="15.75" x14ac:dyDescent="0.25">
      <c r="A38" s="90"/>
      <c r="B38" s="69">
        <f>B37+0.01</f>
        <v>19.010000000000002</v>
      </c>
      <c r="C38" s="70" t="s">
        <v>41</v>
      </c>
      <c r="D38" s="55"/>
      <c r="E38" s="71" t="s">
        <v>24</v>
      </c>
      <c r="F38" s="72">
        <v>0.18</v>
      </c>
      <c r="G38" s="73"/>
      <c r="H38" s="53">
        <f t="shared" si="3"/>
        <v>0</v>
      </c>
      <c r="I38" s="4"/>
      <c r="J38" s="4"/>
      <c r="K38" s="17"/>
      <c r="L38" s="22"/>
      <c r="M38" s="27"/>
      <c r="N38" s="27"/>
      <c r="O38" s="27"/>
      <c r="P38" s="27"/>
      <c r="Q38" s="26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</row>
    <row r="39" spans="1:16117" s="18" customFormat="1" ht="15.75" x14ac:dyDescent="0.25">
      <c r="A39" s="90"/>
      <c r="B39" s="47">
        <f>B37+1</f>
        <v>20</v>
      </c>
      <c r="C39" s="54" t="s">
        <v>40</v>
      </c>
      <c r="D39" s="55"/>
      <c r="E39" s="71" t="s">
        <v>3</v>
      </c>
      <c r="F39" s="51">
        <v>46</v>
      </c>
      <c r="G39" s="73"/>
      <c r="H39" s="53">
        <f t="shared" si="3"/>
        <v>0</v>
      </c>
      <c r="I39" s="4"/>
      <c r="J39" s="4"/>
      <c r="K39" s="17"/>
      <c r="L39" s="22"/>
      <c r="M39" s="27"/>
      <c r="N39" s="27"/>
      <c r="O39" s="27"/>
      <c r="P39" s="27"/>
      <c r="Q39" s="26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</row>
    <row r="40" spans="1:16117" s="18" customFormat="1" ht="15.75" x14ac:dyDescent="0.25">
      <c r="A40" s="90"/>
      <c r="B40" s="47">
        <f>B39+1</f>
        <v>21</v>
      </c>
      <c r="C40" s="54" t="s">
        <v>46</v>
      </c>
      <c r="D40" s="55"/>
      <c r="E40" s="74" t="s">
        <v>11</v>
      </c>
      <c r="F40" s="75">
        <v>1</v>
      </c>
      <c r="G40" s="76"/>
      <c r="H40" s="53">
        <f t="shared" si="3"/>
        <v>0</v>
      </c>
      <c r="I40" s="4"/>
      <c r="J40" s="4"/>
      <c r="K40" s="17"/>
      <c r="L40" s="22"/>
      <c r="M40" s="27"/>
      <c r="N40" s="27"/>
      <c r="O40" s="27"/>
      <c r="P40" s="27"/>
      <c r="Q40" s="26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</row>
    <row r="41" spans="1:16117" s="18" customFormat="1" ht="15.75" x14ac:dyDescent="0.25">
      <c r="A41" s="90"/>
      <c r="B41" s="47">
        <f>B40+1</f>
        <v>22</v>
      </c>
      <c r="C41" s="54" t="s">
        <v>52</v>
      </c>
      <c r="D41" s="55"/>
      <c r="E41" s="74" t="s">
        <v>3</v>
      </c>
      <c r="F41" s="75">
        <v>1</v>
      </c>
      <c r="G41" s="76"/>
      <c r="H41" s="53">
        <f t="shared" si="3"/>
        <v>0</v>
      </c>
      <c r="I41" s="4"/>
      <c r="J41" s="4"/>
      <c r="K41" s="17"/>
      <c r="L41" s="22"/>
      <c r="M41" s="27"/>
      <c r="N41" s="27"/>
      <c r="O41" s="27"/>
      <c r="P41" s="27"/>
      <c r="Q41" s="26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</row>
    <row r="42" spans="1:16117" s="18" customFormat="1" ht="15.75" x14ac:dyDescent="0.25">
      <c r="A42" s="87"/>
      <c r="B42" s="77">
        <f>B41+1</f>
        <v>23</v>
      </c>
      <c r="C42" s="61" t="s">
        <v>36</v>
      </c>
      <c r="D42" s="62"/>
      <c r="E42" s="50" t="s">
        <v>11</v>
      </c>
      <c r="F42" s="104">
        <v>1</v>
      </c>
      <c r="G42" s="79"/>
      <c r="H42" s="80">
        <f>F42*G42</f>
        <v>0</v>
      </c>
      <c r="I42" s="15"/>
      <c r="J42" s="15"/>
      <c r="K42" s="17"/>
      <c r="L42" s="22"/>
      <c r="M42" s="23"/>
      <c r="N42" s="23"/>
      <c r="O42" s="23"/>
      <c r="P42" s="23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</row>
    <row r="43" spans="1:16117" s="22" customFormat="1" ht="15.75" x14ac:dyDescent="0.25">
      <c r="A43" s="87"/>
      <c r="B43" s="81">
        <f>B42+1</f>
        <v>24</v>
      </c>
      <c r="C43" s="82" t="s">
        <v>37</v>
      </c>
      <c r="D43" s="83"/>
      <c r="E43" s="50" t="s">
        <v>11</v>
      </c>
      <c r="F43" s="104">
        <v>1</v>
      </c>
      <c r="G43" s="79"/>
      <c r="H43" s="80">
        <f>F43*G43</f>
        <v>0</v>
      </c>
      <c r="I43" s="15"/>
      <c r="J43" s="15"/>
      <c r="K43" s="17"/>
      <c r="M43" s="23"/>
      <c r="N43" s="23"/>
      <c r="O43" s="23"/>
      <c r="P43" s="23"/>
      <c r="Q43" s="18"/>
      <c r="R43" s="18"/>
      <c r="S43" s="18"/>
      <c r="T43" s="18"/>
      <c r="U43" s="18"/>
      <c r="V43" s="18"/>
      <c r="W43" s="18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</row>
    <row r="44" spans="1:16117" s="22" customFormat="1" ht="36" customHeight="1" x14ac:dyDescent="0.25">
      <c r="A44" s="87"/>
      <c r="B44" s="81"/>
      <c r="C44" s="101" t="s">
        <v>57</v>
      </c>
      <c r="D44" s="102"/>
      <c r="E44" s="50"/>
      <c r="F44" s="84"/>
      <c r="G44" s="79"/>
      <c r="H44" s="91">
        <f>SUM(H7:H43)</f>
        <v>0</v>
      </c>
      <c r="I44" s="15"/>
      <c r="J44" s="15"/>
      <c r="K44" s="17"/>
      <c r="M44" s="23"/>
      <c r="N44" s="23"/>
      <c r="O44" s="23"/>
      <c r="P44" s="23"/>
      <c r="Q44" s="18"/>
      <c r="R44" s="18"/>
      <c r="S44" s="18"/>
      <c r="T44" s="18"/>
      <c r="U44" s="18"/>
      <c r="V44" s="18"/>
      <c r="W44" s="18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</row>
    <row r="45" spans="1:16117" s="22" customFormat="1" ht="16.5" thickBot="1" x14ac:dyDescent="0.3">
      <c r="A45" s="87"/>
      <c r="B45" s="81">
        <f>B43+1</f>
        <v>25</v>
      </c>
      <c r="C45" s="82" t="s">
        <v>38</v>
      </c>
      <c r="D45" s="83"/>
      <c r="E45" s="50"/>
      <c r="F45" s="78">
        <v>0.1</v>
      </c>
      <c r="G45" s="79"/>
      <c r="H45" s="91">
        <f>H44*F45</f>
        <v>0</v>
      </c>
      <c r="I45" s="15"/>
      <c r="J45" s="15"/>
      <c r="K45" s="17"/>
      <c r="M45" s="23"/>
      <c r="N45" s="23"/>
      <c r="O45" s="23"/>
      <c r="P45" s="23"/>
      <c r="Q45" s="18"/>
      <c r="R45" s="18"/>
      <c r="S45" s="18"/>
      <c r="T45" s="18"/>
      <c r="U45" s="18"/>
      <c r="V45" s="18"/>
      <c r="W45" s="18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</row>
    <row r="46" spans="1:16117" s="22" customFormat="1" ht="34.5" customHeight="1" thickBot="1" x14ac:dyDescent="0.3">
      <c r="A46" s="87"/>
      <c r="B46" s="85"/>
      <c r="C46" s="93" t="s">
        <v>54</v>
      </c>
      <c r="D46" s="94"/>
      <c r="E46" s="94"/>
      <c r="F46" s="94"/>
      <c r="G46" s="95"/>
      <c r="H46" s="92">
        <f>H45+H44</f>
        <v>0</v>
      </c>
      <c r="I46" s="4"/>
      <c r="J46" s="4"/>
      <c r="K46" s="21"/>
      <c r="M46" s="23"/>
      <c r="N46" s="23"/>
      <c r="O46" s="23"/>
      <c r="P46" s="23"/>
      <c r="Q46" s="18"/>
      <c r="R46" s="18"/>
      <c r="S46" s="18"/>
      <c r="T46" s="18"/>
      <c r="U46" s="18"/>
      <c r="V46" s="18"/>
      <c r="W46" s="18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</row>
    <row r="47" spans="1:16117" s="22" customFormat="1" x14ac:dyDescent="0.2">
      <c r="A47" s="4"/>
      <c r="B47" s="7"/>
      <c r="C47" s="8"/>
      <c r="D47" s="8"/>
      <c r="E47" s="7"/>
      <c r="F47" s="9"/>
      <c r="G47" s="10"/>
      <c r="H47" s="10"/>
      <c r="I47" s="4"/>
      <c r="J47" s="4"/>
      <c r="K47" s="17"/>
      <c r="M47" s="23"/>
      <c r="N47" s="23"/>
      <c r="O47" s="23"/>
      <c r="P47" s="23"/>
      <c r="Q47" s="18"/>
      <c r="R47" s="18"/>
      <c r="S47" s="18"/>
      <c r="T47" s="18"/>
      <c r="U47" s="18"/>
      <c r="V47" s="18"/>
      <c r="W47" s="18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</row>
    <row r="48" spans="1:16117" s="22" customFormat="1" x14ac:dyDescent="0.2">
      <c r="A48" s="4"/>
      <c r="B48" s="1"/>
      <c r="C48" s="6"/>
      <c r="D48" s="6"/>
      <c r="E48" s="11"/>
      <c r="F48" s="11"/>
      <c r="G48" s="11"/>
      <c r="H48" s="11"/>
      <c r="I48" s="4"/>
      <c r="J48" s="4"/>
      <c r="K48" s="17"/>
      <c r="M48" s="23"/>
      <c r="N48" s="23"/>
      <c r="O48" s="23"/>
      <c r="P48" s="23"/>
      <c r="Q48" s="18"/>
      <c r="R48" s="18"/>
      <c r="S48" s="18"/>
      <c r="T48" s="18"/>
      <c r="U48" s="18"/>
      <c r="V48" s="18"/>
      <c r="W48" s="18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</row>
    <row r="49" spans="1:16117" s="22" customFormat="1" x14ac:dyDescent="0.2">
      <c r="A49" s="4"/>
      <c r="B49" s="1"/>
      <c r="C49" s="6"/>
      <c r="D49" s="6"/>
      <c r="E49" s="11"/>
      <c r="F49" s="14"/>
      <c r="G49" s="14"/>
      <c r="H49" s="14"/>
      <c r="I49" s="4"/>
      <c r="J49" s="4"/>
      <c r="K49" s="17"/>
      <c r="M49" s="23"/>
      <c r="N49" s="23"/>
      <c r="O49" s="23"/>
      <c r="P49" s="23"/>
      <c r="Q49" s="18"/>
      <c r="R49" s="18"/>
      <c r="S49" s="18"/>
      <c r="T49" s="18"/>
      <c r="U49" s="18"/>
      <c r="V49" s="18"/>
      <c r="W49" s="18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</row>
    <row r="50" spans="1:16117" s="22" customFormat="1" x14ac:dyDescent="0.2">
      <c r="A50" s="4"/>
      <c r="B50" s="1"/>
      <c r="C50" s="6"/>
      <c r="D50" s="6"/>
      <c r="E50" s="1"/>
      <c r="F50" s="1"/>
      <c r="G50" s="1"/>
      <c r="H50" s="1"/>
      <c r="I50" s="4"/>
      <c r="J50" s="4"/>
      <c r="K50" s="17"/>
      <c r="M50" s="23"/>
      <c r="N50" s="23"/>
      <c r="O50" s="23"/>
      <c r="P50" s="23"/>
      <c r="Q50" s="18"/>
      <c r="R50" s="18"/>
      <c r="S50" s="18"/>
      <c r="T50" s="18"/>
      <c r="U50" s="18"/>
      <c r="V50" s="18"/>
      <c r="W50" s="18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</row>
    <row r="51" spans="1:16117" s="22" customFormat="1" x14ac:dyDescent="0.2">
      <c r="A51" s="4"/>
      <c r="B51" s="1"/>
      <c r="C51" s="6"/>
      <c r="D51" s="6"/>
      <c r="E51" s="11"/>
      <c r="F51" s="2"/>
      <c r="G51" s="2"/>
      <c r="H51" s="2"/>
      <c r="I51" s="4"/>
      <c r="J51" s="4"/>
      <c r="K51" s="17"/>
      <c r="M51" s="23"/>
      <c r="N51" s="23"/>
      <c r="O51" s="23"/>
      <c r="P51" s="23"/>
      <c r="Q51" s="18"/>
      <c r="R51" s="18"/>
      <c r="S51" s="18"/>
      <c r="T51" s="18"/>
      <c r="U51" s="18"/>
      <c r="V51" s="18"/>
      <c r="W51" s="18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</row>
    <row r="52" spans="1:16117" s="22" customFormat="1" x14ac:dyDescent="0.2">
      <c r="A52" s="4"/>
      <c r="B52" s="1"/>
      <c r="C52" s="6"/>
      <c r="D52" s="6"/>
      <c r="E52" s="11"/>
      <c r="F52" s="2"/>
      <c r="G52" s="2"/>
      <c r="H52" s="2"/>
      <c r="I52" s="4"/>
      <c r="J52" s="4"/>
      <c r="K52" s="17"/>
      <c r="M52" s="23"/>
      <c r="N52" s="23"/>
      <c r="O52" s="23"/>
      <c r="P52" s="23"/>
      <c r="Q52" s="18"/>
      <c r="R52" s="18"/>
      <c r="S52" s="18"/>
      <c r="T52" s="18"/>
      <c r="U52" s="18"/>
      <c r="V52" s="18"/>
      <c r="W52" s="18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</row>
    <row r="53" spans="1:16117" s="22" customFormat="1" x14ac:dyDescent="0.2">
      <c r="A53" s="4"/>
      <c r="B53" s="1"/>
      <c r="C53" s="6"/>
      <c r="D53" s="6"/>
      <c r="E53" s="11"/>
      <c r="F53" s="2"/>
      <c r="G53" s="2"/>
      <c r="H53" s="2"/>
      <c r="I53" s="4"/>
      <c r="J53" s="4"/>
      <c r="K53" s="17"/>
      <c r="M53" s="23"/>
      <c r="N53" s="23"/>
      <c r="O53" s="23"/>
      <c r="P53" s="23"/>
      <c r="Q53" s="18"/>
      <c r="R53" s="18"/>
      <c r="S53" s="18"/>
      <c r="T53" s="18"/>
      <c r="U53" s="18"/>
      <c r="V53" s="18"/>
      <c r="W53" s="18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</row>
    <row r="54" spans="1:16117" s="22" customFormat="1" x14ac:dyDescent="0.2">
      <c r="A54" s="4"/>
      <c r="B54" s="1"/>
      <c r="C54" s="12"/>
      <c r="D54" s="12"/>
      <c r="E54" s="1"/>
      <c r="F54" s="13"/>
      <c r="G54" s="13"/>
      <c r="H54" s="13"/>
      <c r="I54" s="4"/>
      <c r="J54" s="4"/>
      <c r="K54" s="17"/>
      <c r="M54" s="23"/>
      <c r="N54" s="23"/>
      <c r="O54" s="23"/>
      <c r="P54" s="23"/>
      <c r="Q54" s="18"/>
      <c r="R54" s="18"/>
      <c r="S54" s="18"/>
      <c r="T54" s="18"/>
      <c r="U54" s="18"/>
      <c r="V54" s="18"/>
      <c r="W54" s="18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</row>
  </sheetData>
  <sheetProtection password="CC79" sheet="1" objects="1" scenarios="1"/>
  <mergeCells count="6">
    <mergeCell ref="C46:G46"/>
    <mergeCell ref="B5:H5"/>
    <mergeCell ref="C6:D6"/>
    <mergeCell ref="C44:D44"/>
    <mergeCell ref="C2:D2"/>
    <mergeCell ref="C3:D3"/>
  </mergeCells>
  <printOptions horizontalCentered="1"/>
  <pageMargins left="0.75" right="0.75" top="1" bottom="1" header="0.5" footer="0.5"/>
  <pageSetup scale="84" fitToHeight="0" orientation="portrait" horizontalDpi="300" verticalDpi="300" r:id="rId1"/>
  <headerFooter alignWithMargins="0">
    <oddHeader>&amp;C&amp;"Times New Roman,Bold"&amp;18PROBABLE OPINION OF COST</oddHeader>
    <oddFooter>&amp;L&amp;"Times New Roman,Regular"&amp;8&amp;F&amp;R&amp;"Times New Roman,Regular"&amp;8&amp;D</oddFooter>
  </headerFooter>
  <rowBreaks count="1" manualBreakCount="1">
    <brk id="49" min="1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 Bid A 150 Cal days </vt:lpstr>
      <vt:lpstr> Bid B 210 Cal days</vt:lpstr>
      <vt:lpstr>' Bid A 150 Cal days '!Print_Area</vt:lpstr>
      <vt:lpstr>' Bid B 210 Cal days'!Print_Area</vt:lpstr>
      <vt:lpstr>' Bid A 150 Cal days '!Print_Titles</vt:lpstr>
      <vt:lpstr>' Bid B 210 Cal days'!Print_Titles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tphinney</dc:creator>
  <cp:keywords/>
  <dc:description/>
  <cp:lastModifiedBy>Abigail Jenkins</cp:lastModifiedBy>
  <cp:lastPrinted>2019-10-15T17:28:51Z</cp:lastPrinted>
  <dcterms:created xsi:type="dcterms:W3CDTF">2002-11-01T20:07:47Z</dcterms:created>
  <dcterms:modified xsi:type="dcterms:W3CDTF">2019-10-15T17:29:04Z</dcterms:modified>
</cp:coreProperties>
</file>