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19\19-R071973SA Baldwin Filters\Solicitation Docs\"/>
    </mc:Choice>
  </mc:AlternateContent>
  <xr:revisionPtr revIDLastSave="0" documentId="13_ncr:1_{A3B25AFE-B980-400F-8C62-C6E3E205CE8B}" xr6:coauthVersionLast="37" xr6:coauthVersionMax="43" xr10:uidLastSave="{00000000-0000-0000-0000-000000000000}"/>
  <bookViews>
    <workbookView xWindow="855" yWindow="-120" windowWidth="20865" windowHeight="13740" xr2:uid="{00000000-000D-0000-FFFF-FFFF00000000}"/>
  </bookViews>
  <sheets>
    <sheet name="19-R071973SA Quote Form" sheetId="1" r:id="rId1"/>
    <sheet name="Sheet2" sheetId="2" r:id="rId2"/>
    <sheet name="Sheet3" sheetId="3" r:id="rId3"/>
  </sheets>
  <definedNames>
    <definedName name="_xlnm._FilterDatabase" localSheetId="0" hidden="1">'19-R071973SA Quote Form'!$A$3:$K$146</definedName>
    <definedName name="_xlnm.Print_Titles" localSheetId="0">'19-R071973SA Quote Form'!$2:$3</definedName>
    <definedName name="sort">'19-R071973SA Quote Form'!$A$3:$K$17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4" i="1"/>
  <c r="K8" i="1" l="1"/>
  <c r="K9" i="1"/>
  <c r="K10" i="1"/>
  <c r="K11" i="1"/>
  <c r="K12" i="1"/>
  <c r="K14" i="1"/>
  <c r="K15" i="1"/>
  <c r="K16" i="1"/>
  <c r="K18" i="1"/>
  <c r="K22" i="1"/>
  <c r="K27" i="1"/>
  <c r="K31" i="1"/>
  <c r="K35" i="1"/>
  <c r="K38" i="1"/>
  <c r="K39" i="1"/>
  <c r="K47" i="1"/>
  <c r="K50" i="1"/>
  <c r="K51" i="1"/>
  <c r="K53" i="1"/>
  <c r="K55" i="1"/>
  <c r="K57" i="1"/>
  <c r="K58" i="1"/>
  <c r="K60" i="1"/>
  <c r="K61" i="1"/>
  <c r="K63" i="1"/>
  <c r="K64" i="1"/>
  <c r="K65" i="1"/>
  <c r="K67" i="1"/>
  <c r="K68" i="1"/>
  <c r="K70" i="1"/>
  <c r="K71" i="1"/>
  <c r="K72" i="1"/>
  <c r="K74" i="1"/>
  <c r="K75" i="1"/>
  <c r="K76" i="1"/>
  <c r="K77" i="1"/>
  <c r="K78" i="1"/>
  <c r="K79" i="1"/>
  <c r="K80" i="1"/>
  <c r="K82" i="1"/>
  <c r="K83" i="1"/>
  <c r="K84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1" i="1"/>
  <c r="K102" i="1"/>
  <c r="K103" i="1"/>
  <c r="K104" i="1"/>
  <c r="K105" i="1"/>
  <c r="K106" i="1"/>
  <c r="K107" i="1"/>
  <c r="K108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5" i="1"/>
  <c r="K126" i="1"/>
  <c r="K127" i="1"/>
  <c r="K128" i="1"/>
  <c r="K4" i="1"/>
  <c r="K56" i="1"/>
  <c r="K5" i="1"/>
  <c r="K6" i="1"/>
  <c r="K7" i="1"/>
  <c r="K13" i="1"/>
  <c r="K17" i="1"/>
  <c r="K19" i="1"/>
  <c r="K20" i="1"/>
  <c r="K21" i="1"/>
  <c r="K23" i="1"/>
  <c r="K24" i="1"/>
  <c r="K25" i="1"/>
  <c r="K26" i="1"/>
  <c r="K28" i="1"/>
  <c r="K29" i="1"/>
  <c r="K30" i="1"/>
  <c r="K32" i="1"/>
  <c r="K33" i="1"/>
  <c r="K34" i="1"/>
  <c r="K36" i="1"/>
  <c r="K37" i="1"/>
  <c r="K40" i="1"/>
  <c r="K41" i="1"/>
  <c r="K42" i="1"/>
  <c r="K43" i="1"/>
  <c r="K44" i="1"/>
  <c r="K45" i="1"/>
  <c r="K46" i="1"/>
  <c r="K48" i="1"/>
  <c r="K49" i="1"/>
  <c r="K52" i="1"/>
  <c r="K54" i="1"/>
  <c r="K59" i="1"/>
  <c r="K62" i="1"/>
  <c r="K66" i="1"/>
  <c r="K69" i="1"/>
  <c r="K73" i="1"/>
  <c r="K81" i="1"/>
  <c r="K85" i="1"/>
  <c r="K91" i="1"/>
  <c r="K100" i="1"/>
  <c r="K109" i="1"/>
  <c r="K117" i="1"/>
  <c r="K129" i="1" l="1"/>
</calcChain>
</file>

<file path=xl/sharedStrings.xml><?xml version="1.0" encoding="utf-8"?>
<sst xmlns="http://schemas.openxmlformats.org/spreadsheetml/2006/main" count="389" uniqueCount="288">
  <si>
    <t>PRICE EACH</t>
  </si>
  <si>
    <t>DESCRIPTION</t>
  </si>
  <si>
    <t>1F1005</t>
  </si>
  <si>
    <t>1F1025</t>
  </si>
  <si>
    <t>1F1090</t>
  </si>
  <si>
    <t>1F1195</t>
  </si>
  <si>
    <t>1F1198</t>
  </si>
  <si>
    <t>1F1205</t>
  </si>
  <si>
    <t>1F1210</t>
  </si>
  <si>
    <t>1F1215</t>
  </si>
  <si>
    <t>1F1230</t>
  </si>
  <si>
    <t>1F1238</t>
  </si>
  <si>
    <t>1F1245</t>
  </si>
  <si>
    <t>1F1275</t>
  </si>
  <si>
    <t>1F1390</t>
  </si>
  <si>
    <t>1F1418</t>
  </si>
  <si>
    <t>1F1426</t>
  </si>
  <si>
    <t>1F1455</t>
  </si>
  <si>
    <t>1F1460</t>
  </si>
  <si>
    <t>1F1510</t>
  </si>
  <si>
    <t>1F1582</t>
  </si>
  <si>
    <t>1F1585</t>
  </si>
  <si>
    <t>1F1600</t>
  </si>
  <si>
    <t>1F1614</t>
  </si>
  <si>
    <t>1F1615</t>
  </si>
  <si>
    <t>1F1620</t>
  </si>
  <si>
    <t>1F1634</t>
  </si>
  <si>
    <t>1F1636</t>
  </si>
  <si>
    <t>1F1657</t>
  </si>
  <si>
    <t>1F1705</t>
  </si>
  <si>
    <t>1F1720</t>
  </si>
  <si>
    <t>1F1730</t>
  </si>
  <si>
    <t>1F1775</t>
  </si>
  <si>
    <t>1F1790</t>
  </si>
  <si>
    <t>1F1852</t>
  </si>
  <si>
    <t>1F1890</t>
  </si>
  <si>
    <t>1F1938</t>
  </si>
  <si>
    <t>1F1965</t>
  </si>
  <si>
    <t>1F2007</t>
  </si>
  <si>
    <t>1F2010</t>
  </si>
  <si>
    <t>1F2015</t>
  </si>
  <si>
    <t>1F2020</t>
  </si>
  <si>
    <t>1F2024</t>
  </si>
  <si>
    <t>1F2030</t>
  </si>
  <si>
    <t>1F2040</t>
  </si>
  <si>
    <t>1F2045</t>
  </si>
  <si>
    <t>1F2055</t>
  </si>
  <si>
    <t>1F2060</t>
  </si>
  <si>
    <t>1F2070</t>
  </si>
  <si>
    <t>1F2080</t>
  </si>
  <si>
    <t>1F2090</t>
  </si>
  <si>
    <t>1F2095</t>
  </si>
  <si>
    <t>1F2097</t>
  </si>
  <si>
    <t>1F2120</t>
  </si>
  <si>
    <t>1F2160</t>
  </si>
  <si>
    <t>1F2200</t>
  </si>
  <si>
    <t>1F2205</t>
  </si>
  <si>
    <t>1F2208</t>
  </si>
  <si>
    <t>1F2220</t>
  </si>
  <si>
    <t>1F2230</t>
  </si>
  <si>
    <t>1F2245</t>
  </si>
  <si>
    <t>1F2246</t>
  </si>
  <si>
    <t>1F2247</t>
  </si>
  <si>
    <t>1F2249</t>
  </si>
  <si>
    <t>BF1384-SP</t>
  </si>
  <si>
    <t>1F2252</t>
  </si>
  <si>
    <t>1F2255</t>
  </si>
  <si>
    <t>PA4323</t>
  </si>
  <si>
    <t>1F2259</t>
  </si>
  <si>
    <t>RS4450</t>
  </si>
  <si>
    <t>1F2265</t>
  </si>
  <si>
    <t>PA4456</t>
  </si>
  <si>
    <t>1F2270</t>
  </si>
  <si>
    <t>1F2300</t>
  </si>
  <si>
    <t>1F2305</t>
  </si>
  <si>
    <t>1F2315</t>
  </si>
  <si>
    <t>1F2330</t>
  </si>
  <si>
    <t>1F2350</t>
  </si>
  <si>
    <t>1F2355</t>
  </si>
  <si>
    <t>1F2365</t>
  </si>
  <si>
    <t>1F2380</t>
  </si>
  <si>
    <t>1F2390</t>
  </si>
  <si>
    <t>1F2395</t>
  </si>
  <si>
    <t>1F2405</t>
  </si>
  <si>
    <t>1F2410</t>
  </si>
  <si>
    <t>1F2420</t>
  </si>
  <si>
    <t>1F2440</t>
  </si>
  <si>
    <t>1F2465</t>
  </si>
  <si>
    <t>1F2470</t>
  </si>
  <si>
    <t>1F2500</t>
  </si>
  <si>
    <t>1F2530</t>
  </si>
  <si>
    <t>1F2600</t>
  </si>
  <si>
    <t>1F2605</t>
  </si>
  <si>
    <t>1F2610</t>
  </si>
  <si>
    <t>1F2660</t>
  </si>
  <si>
    <t>1F2670</t>
  </si>
  <si>
    <t>1F2680</t>
  </si>
  <si>
    <t>1F2690</t>
  </si>
  <si>
    <t>1F2710</t>
  </si>
  <si>
    <t>1F2715</t>
  </si>
  <si>
    <t>1F2720</t>
  </si>
  <si>
    <t>1F2730</t>
  </si>
  <si>
    <t>1F2740</t>
  </si>
  <si>
    <t>1F2750</t>
  </si>
  <si>
    <t>B7491</t>
  </si>
  <si>
    <t>1F2762</t>
  </si>
  <si>
    <t>P7492</t>
  </si>
  <si>
    <t>1F2765</t>
  </si>
  <si>
    <t>1F2800</t>
  </si>
  <si>
    <t>1F2830</t>
  </si>
  <si>
    <t>1F2840</t>
  </si>
  <si>
    <t>1F2850</t>
  </si>
  <si>
    <t>1F2860</t>
  </si>
  <si>
    <t>1F6030</t>
  </si>
  <si>
    <t>1F6050</t>
  </si>
  <si>
    <t>1F6060</t>
  </si>
  <si>
    <t>1F6150</t>
  </si>
  <si>
    <t>1F9018</t>
  </si>
  <si>
    <t>PT9344</t>
  </si>
  <si>
    <t>1F1020</t>
  </si>
  <si>
    <t>CA5514</t>
  </si>
  <si>
    <t>1F1027</t>
  </si>
  <si>
    <t>BC7485</t>
  </si>
  <si>
    <t>1F3642</t>
  </si>
  <si>
    <t>1F2615</t>
  </si>
  <si>
    <t>1F1922</t>
  </si>
  <si>
    <t>1F5515</t>
  </si>
  <si>
    <t>1F1975</t>
  </si>
  <si>
    <t>BF9871-O</t>
  </si>
  <si>
    <t>1F1980</t>
  </si>
  <si>
    <t>BF9885</t>
  </si>
  <si>
    <t>1F1995</t>
  </si>
  <si>
    <t>BD50000</t>
  </si>
  <si>
    <t>1F2900</t>
  </si>
  <si>
    <t>BF1386-O</t>
  </si>
  <si>
    <t>1F2066</t>
  </si>
  <si>
    <t>1F2725</t>
  </si>
  <si>
    <t>B7165</t>
  </si>
  <si>
    <t>1F6040</t>
  </si>
  <si>
    <t>BF9891-D</t>
  </si>
  <si>
    <t>1F2825</t>
  </si>
  <si>
    <t>1F2870</t>
  </si>
  <si>
    <t>PT9415-MPG KIT</t>
  </si>
  <si>
    <t>BF1259</t>
  </si>
  <si>
    <t>PA3951</t>
  </si>
  <si>
    <t>BF971</t>
  </si>
  <si>
    <t>BF840-K1</t>
  </si>
  <si>
    <t>BF836-K3</t>
  </si>
  <si>
    <t>B329</t>
  </si>
  <si>
    <t>B1428</t>
  </si>
  <si>
    <t>B2</t>
  </si>
  <si>
    <t>B163</t>
  </si>
  <si>
    <t>BT259</t>
  </si>
  <si>
    <t>B7600</t>
  </si>
  <si>
    <t>BF5800</t>
  </si>
  <si>
    <t>BT839-10</t>
  </si>
  <si>
    <t>BT839</t>
  </si>
  <si>
    <t>B178</t>
  </si>
  <si>
    <t>B421</t>
  </si>
  <si>
    <t>BT223</t>
  </si>
  <si>
    <t>B243</t>
  </si>
  <si>
    <t>BF788</t>
  </si>
  <si>
    <t>B33</t>
  </si>
  <si>
    <t>B1432</t>
  </si>
  <si>
    <t>B31</t>
  </si>
  <si>
    <t>B7177</t>
  </si>
  <si>
    <t>BF853</t>
  </si>
  <si>
    <t>B236</t>
  </si>
  <si>
    <t>B7039</t>
  </si>
  <si>
    <t>BW5071</t>
  </si>
  <si>
    <t>BT7349</t>
  </si>
  <si>
    <t>BF1201</t>
  </si>
  <si>
    <t>B1400</t>
  </si>
  <si>
    <t>B7422</t>
  </si>
  <si>
    <t>B7030</t>
  </si>
  <si>
    <t>PF7678</t>
  </si>
  <si>
    <t>BT9388</t>
  </si>
  <si>
    <t>B7225</t>
  </si>
  <si>
    <t>BF1256</t>
  </si>
  <si>
    <t>BF7773</t>
  </si>
  <si>
    <t>RS4634</t>
  </si>
  <si>
    <t>BF7629</t>
  </si>
  <si>
    <t>P106-HD</t>
  </si>
  <si>
    <t>BC7242</t>
  </si>
  <si>
    <t>BF7814</t>
  </si>
  <si>
    <t>P7313</t>
  </si>
  <si>
    <t>BF7674-D</t>
  </si>
  <si>
    <t>B1438</t>
  </si>
  <si>
    <t>PA4113</t>
  </si>
  <si>
    <t>PA4120</t>
  </si>
  <si>
    <t>PA5428</t>
  </si>
  <si>
    <t>B160</t>
  </si>
  <si>
    <t>BF1293-SPS</t>
  </si>
  <si>
    <t>BD7154</t>
  </si>
  <si>
    <t>B1441</t>
  </si>
  <si>
    <t>BT8460</t>
  </si>
  <si>
    <t>BF1346-SP</t>
  </si>
  <si>
    <t>BF1348-O</t>
  </si>
  <si>
    <t>BF1329-O</t>
  </si>
  <si>
    <t>BF1390-O</t>
  </si>
  <si>
    <t>P7188</t>
  </si>
  <si>
    <t>PF7735</t>
  </si>
  <si>
    <t>BC7326</t>
  </si>
  <si>
    <t>CA5369</t>
  </si>
  <si>
    <t>CA4700</t>
  </si>
  <si>
    <t>PA5359</t>
  </si>
  <si>
    <t>PA4167</t>
  </si>
  <si>
    <t>RS4131</t>
  </si>
  <si>
    <t>PF7978</t>
  </si>
  <si>
    <t>RS4859</t>
  </si>
  <si>
    <t>P7235</t>
  </si>
  <si>
    <t>B7685</t>
  </si>
  <si>
    <t>BF7802</t>
  </si>
  <si>
    <t>PA4385</t>
  </si>
  <si>
    <t>PA4985</t>
  </si>
  <si>
    <t>PF7934 KIT</t>
  </si>
  <si>
    <t>PF7779</t>
  </si>
  <si>
    <t>BD7250</t>
  </si>
  <si>
    <t>RS4636</t>
  </si>
  <si>
    <t>PA4486</t>
  </si>
  <si>
    <t>CA5370</t>
  </si>
  <si>
    <t>BF7940</t>
  </si>
  <si>
    <t>B7449</t>
  </si>
  <si>
    <t>B7379</t>
  </si>
  <si>
    <t>BF9895 KIT</t>
  </si>
  <si>
    <t>BD7309</t>
  </si>
  <si>
    <t>CA30132</t>
  </si>
  <si>
    <t>BF1378-SPS</t>
  </si>
  <si>
    <t>BF7924</t>
  </si>
  <si>
    <t>PA4433</t>
  </si>
  <si>
    <t>B7322</t>
  </si>
  <si>
    <t>PA30117</t>
  </si>
  <si>
    <t>PA3928</t>
  </si>
  <si>
    <t>BT8904-MPG</t>
  </si>
  <si>
    <t>CA4702</t>
  </si>
  <si>
    <t>BF7686</t>
  </si>
  <si>
    <t>RS3704</t>
  </si>
  <si>
    <t>RS3715</t>
  </si>
  <si>
    <t>PA4820</t>
  </si>
  <si>
    <t>P7442</t>
  </si>
  <si>
    <t>BF46062</t>
  </si>
  <si>
    <t>Fuel/Water Separator</t>
  </si>
  <si>
    <t>Hydraulic Element</t>
  </si>
  <si>
    <t>Air Element</t>
  </si>
  <si>
    <t>Fuel Tank Spin-on</t>
  </si>
  <si>
    <t>In-Line Fuel Filter</t>
  </si>
  <si>
    <t>Lube Spin-on</t>
  </si>
  <si>
    <t>Transmission Filter</t>
  </si>
  <si>
    <t>Transmission Spin-on</t>
  </si>
  <si>
    <t>Lube or Hyd Spin-on</t>
  </si>
  <si>
    <t>Fuel Spin-on</t>
  </si>
  <si>
    <t>Outer Air Element</t>
  </si>
  <si>
    <t>Hydraulic Spin-on</t>
  </si>
  <si>
    <t>Fuel Element</t>
  </si>
  <si>
    <t>Coolant Spin-on</t>
  </si>
  <si>
    <t>Power Steer Spin-on</t>
  </si>
  <si>
    <t>Power Steering Ele</t>
  </si>
  <si>
    <t>Centrifugal Lube Ele</t>
  </si>
  <si>
    <t>Lube Element</t>
  </si>
  <si>
    <t>Panel Air Element</t>
  </si>
  <si>
    <t>2 Trans Elements</t>
  </si>
  <si>
    <t>Cab Air Element</t>
  </si>
  <si>
    <t>2 Fuel Elements</t>
  </si>
  <si>
    <t>Cabin Air Element</t>
  </si>
  <si>
    <t>2 Cab Air Elements</t>
  </si>
  <si>
    <t>Oval Air Element</t>
  </si>
  <si>
    <t>Fleet Cost</t>
  </si>
  <si>
    <t>QTY Per Case</t>
  </si>
  <si>
    <t>EXTENDED TOTAL</t>
  </si>
  <si>
    <t>BALDWIN PART No.</t>
  </si>
  <si>
    <t>Blue List Cost</t>
  </si>
  <si>
    <t>List Cost</t>
  </si>
  <si>
    <t>Est Annual QTY</t>
  </si>
  <si>
    <t>COUNTY STOCK No.</t>
  </si>
  <si>
    <t>% off Blue List Cost</t>
  </si>
  <si>
    <t>FUEL ELEMENT</t>
  </si>
  <si>
    <t>BF9860</t>
  </si>
  <si>
    <t>BF9892-D</t>
  </si>
  <si>
    <t>BF9918 KIT</t>
  </si>
  <si>
    <t>20022</t>
  </si>
  <si>
    <t>18027</t>
  </si>
  <si>
    <t>18055</t>
  </si>
  <si>
    <t>20024</t>
  </si>
  <si>
    <t>18056</t>
  </si>
  <si>
    <t>PA5515</t>
  </si>
  <si>
    <t>Grand Total All Items:</t>
  </si>
  <si>
    <t>ATTACHMENT E - 19-R071973SA BALDWIN FILTERS
The Use of Fuel Surcharge is Prohibited</t>
  </si>
  <si>
    <t xml:space="preserve">Bidder 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</si>
</sst>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5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44" fontId="4" fillId="0" borderId="0" xfId="1" applyFont="1" applyFill="1" applyBorder="1"/>
    <xf numFmtId="0" fontId="4" fillId="0" borderId="0" xfId="0" applyFont="1" applyFill="1" applyBorder="1" applyAlignment="1">
      <alignment horizontal="center"/>
    </xf>
    <xf numFmtId="44" fontId="4" fillId="0" borderId="0" xfId="0" applyNumberFormat="1" applyFont="1" applyBorder="1"/>
    <xf numFmtId="164" fontId="3" fillId="0" borderId="0" xfId="0" applyNumberFormat="1" applyFont="1" applyFill="1" applyBorder="1"/>
    <xf numFmtId="0" fontId="4" fillId="0" borderId="0" xfId="0" applyFont="1" applyBorder="1" applyAlignment="1">
      <alignment horizontal="left"/>
    </xf>
    <xf numFmtId="44" fontId="4" fillId="0" borderId="0" xfId="1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44" fontId="4" fillId="0" borderId="0" xfId="1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4" fontId="4" fillId="0" borderId="1" xfId="1" applyFont="1" applyFill="1" applyBorder="1"/>
    <xf numFmtId="0" fontId="4" fillId="0" borderId="1" xfId="0" applyFont="1" applyFill="1" applyBorder="1" applyAlignment="1">
      <alignment horizontal="center"/>
    </xf>
    <xf numFmtId="11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left" wrapText="1"/>
    </xf>
    <xf numFmtId="9" fontId="4" fillId="3" borderId="1" xfId="2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Protection="1"/>
    <xf numFmtId="0" fontId="3" fillId="4" borderId="1" xfId="0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44" fontId="3" fillId="4" borderId="1" xfId="1" applyFont="1" applyFill="1" applyBorder="1" applyAlignment="1">
      <alignment horizontal="center" wrapText="1"/>
    </xf>
    <xf numFmtId="0" fontId="3" fillId="2" borderId="3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wrapText="1"/>
    </xf>
    <xf numFmtId="0" fontId="3" fillId="3" borderId="2" xfId="0" applyFont="1" applyFill="1" applyBorder="1" applyAlignment="1" applyProtection="1">
      <alignment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5"/>
  <sheetViews>
    <sheetView tabSelected="1" zoomScale="136" zoomScaleNormal="136" workbookViewId="0">
      <pane ySplit="3" topLeftCell="A4" activePane="bottomLeft" state="frozen"/>
      <selection pane="bottomLeft" activeCell="A2" sqref="A2:K2"/>
    </sheetView>
  </sheetViews>
  <sheetFormatPr defaultRowHeight="15" x14ac:dyDescent="0.25"/>
  <cols>
    <col min="1" max="1" width="13.7109375" style="14" customWidth="1"/>
    <col min="2" max="2" width="17.5703125" style="32" customWidth="1"/>
    <col min="3" max="3" width="13.42578125" style="19" customWidth="1"/>
    <col min="4" max="4" width="11" style="19" hidden="1" customWidth="1"/>
    <col min="5" max="5" width="14" style="19" hidden="1" customWidth="1"/>
    <col min="6" max="6" width="9.7109375" style="16" customWidth="1"/>
    <col min="7" max="7" width="8.85546875" style="16" customWidth="1"/>
    <col min="8" max="8" width="10.85546875" style="19" customWidth="1"/>
    <col min="9" max="9" width="13.42578125" style="16" customWidth="1"/>
    <col min="10" max="10" width="9.140625" style="16"/>
    <col min="11" max="11" width="13.42578125" style="17" customWidth="1"/>
    <col min="12" max="16384" width="9.140625" style="7"/>
  </cols>
  <sheetData>
    <row r="1" spans="1:15" s="33" customFormat="1" ht="39" customHeight="1" x14ac:dyDescent="0.25">
      <c r="A1" s="42" t="s">
        <v>287</v>
      </c>
      <c r="B1" s="43"/>
      <c r="C1" s="39"/>
      <c r="D1" s="39"/>
      <c r="E1" s="39"/>
      <c r="F1" s="39"/>
      <c r="G1" s="39"/>
      <c r="H1" s="39"/>
      <c r="I1" s="39"/>
      <c r="J1" s="39"/>
      <c r="K1" s="39"/>
    </row>
    <row r="2" spans="1:15" s="33" customFormat="1" ht="39" customHeight="1" x14ac:dyDescent="0.25">
      <c r="A2" s="40" t="s">
        <v>286</v>
      </c>
      <c r="B2" s="38"/>
      <c r="C2" s="38"/>
      <c r="D2" s="38"/>
      <c r="E2" s="38"/>
      <c r="F2" s="38"/>
      <c r="G2" s="38"/>
      <c r="H2" s="38"/>
      <c r="I2" s="38"/>
      <c r="J2" s="38"/>
      <c r="K2" s="41"/>
    </row>
    <row r="3" spans="1:15" s="8" customFormat="1" ht="45" x14ac:dyDescent="0.25">
      <c r="A3" s="36" t="s">
        <v>269</v>
      </c>
      <c r="B3" s="34" t="s">
        <v>1</v>
      </c>
      <c r="C3" s="37" t="s">
        <v>270</v>
      </c>
      <c r="D3" s="37" t="s">
        <v>266</v>
      </c>
      <c r="E3" s="37" t="s">
        <v>271</v>
      </c>
      <c r="F3" s="34" t="s">
        <v>267</v>
      </c>
      <c r="G3" s="34" t="s">
        <v>274</v>
      </c>
      <c r="H3" s="37" t="s">
        <v>0</v>
      </c>
      <c r="I3" s="34" t="s">
        <v>273</v>
      </c>
      <c r="J3" s="34" t="s">
        <v>272</v>
      </c>
      <c r="K3" s="35" t="s">
        <v>268</v>
      </c>
    </row>
    <row r="4" spans="1:15" ht="30" customHeight="1" x14ac:dyDescent="0.25">
      <c r="A4" s="20" t="s">
        <v>143</v>
      </c>
      <c r="B4" s="29" t="s">
        <v>241</v>
      </c>
      <c r="C4" s="21">
        <v>20.56</v>
      </c>
      <c r="D4" s="21">
        <v>7.5558000000000005</v>
      </c>
      <c r="E4" s="21">
        <v>51.4</v>
      </c>
      <c r="F4" s="22">
        <v>12</v>
      </c>
      <c r="G4" s="26"/>
      <c r="H4" s="21">
        <f>C4*(1-G4)</f>
        <v>20.56</v>
      </c>
      <c r="I4" s="23" t="s">
        <v>2</v>
      </c>
      <c r="J4" s="22">
        <v>20</v>
      </c>
      <c r="K4" s="24">
        <f>SUM(H4*J4)</f>
        <v>411.2</v>
      </c>
      <c r="N4" s="12"/>
      <c r="O4" s="12"/>
    </row>
    <row r="5" spans="1:15" ht="30" customHeight="1" x14ac:dyDescent="0.25">
      <c r="A5" s="20" t="s">
        <v>118</v>
      </c>
      <c r="B5" s="29" t="s">
        <v>242</v>
      </c>
      <c r="C5" s="21">
        <v>16.600000000000001</v>
      </c>
      <c r="D5" s="21">
        <v>6.1005000000000011</v>
      </c>
      <c r="E5" s="21">
        <v>41.5</v>
      </c>
      <c r="F5" s="22">
        <v>12</v>
      </c>
      <c r="G5" s="26"/>
      <c r="H5" s="21">
        <f t="shared" ref="H5:H68" si="0">C5*(1-G5)</f>
        <v>16.600000000000001</v>
      </c>
      <c r="I5" s="23" t="s">
        <v>119</v>
      </c>
      <c r="J5" s="22">
        <v>100</v>
      </c>
      <c r="K5" s="24">
        <f t="shared" ref="K5:K53" si="1">SUM(H5*J5)</f>
        <v>1660.0000000000002</v>
      </c>
    </row>
    <row r="6" spans="1:15" ht="30" customHeight="1" x14ac:dyDescent="0.25">
      <c r="A6" s="20" t="s">
        <v>144</v>
      </c>
      <c r="B6" s="29" t="s">
        <v>243</v>
      </c>
      <c r="C6" s="21">
        <v>106.26</v>
      </c>
      <c r="D6" s="21">
        <v>39.050550000000008</v>
      </c>
      <c r="E6" s="21">
        <v>265.64999999999998</v>
      </c>
      <c r="F6" s="22">
        <v>1</v>
      </c>
      <c r="G6" s="26"/>
      <c r="H6" s="21">
        <f t="shared" si="0"/>
        <v>106.26</v>
      </c>
      <c r="I6" s="23" t="s">
        <v>3</v>
      </c>
      <c r="J6" s="22">
        <v>5</v>
      </c>
      <c r="K6" s="24">
        <f t="shared" si="1"/>
        <v>531.30000000000007</v>
      </c>
    </row>
    <row r="7" spans="1:15" ht="30" customHeight="1" x14ac:dyDescent="0.25">
      <c r="A7" s="20" t="s">
        <v>120</v>
      </c>
      <c r="B7" s="29" t="s">
        <v>243</v>
      </c>
      <c r="C7" s="21">
        <v>101.5</v>
      </c>
      <c r="D7" s="21">
        <v>37.301250000000003</v>
      </c>
      <c r="E7" s="21">
        <v>253.75</v>
      </c>
      <c r="F7" s="22">
        <v>1</v>
      </c>
      <c r="G7" s="26"/>
      <c r="H7" s="21">
        <f t="shared" si="0"/>
        <v>101.5</v>
      </c>
      <c r="I7" s="23" t="s">
        <v>121</v>
      </c>
      <c r="J7" s="22">
        <v>50</v>
      </c>
      <c r="K7" s="24">
        <f t="shared" si="1"/>
        <v>5075</v>
      </c>
    </row>
    <row r="8" spans="1:15" ht="30" customHeight="1" x14ac:dyDescent="0.25">
      <c r="A8" s="20" t="s">
        <v>145</v>
      </c>
      <c r="B8" s="29" t="s">
        <v>244</v>
      </c>
      <c r="C8" s="21">
        <v>10.61</v>
      </c>
      <c r="D8" s="21">
        <v>3.8991750000000005</v>
      </c>
      <c r="E8" s="21">
        <v>26.53</v>
      </c>
      <c r="F8" s="22">
        <v>12</v>
      </c>
      <c r="G8" s="26"/>
      <c r="H8" s="21">
        <f t="shared" si="0"/>
        <v>10.61</v>
      </c>
      <c r="I8" s="23" t="s">
        <v>4</v>
      </c>
      <c r="J8" s="22">
        <v>25</v>
      </c>
      <c r="K8" s="24">
        <f t="shared" si="1"/>
        <v>265.25</v>
      </c>
    </row>
    <row r="9" spans="1:15" ht="30" customHeight="1" x14ac:dyDescent="0.25">
      <c r="A9" s="20" t="s">
        <v>146</v>
      </c>
      <c r="B9" s="29" t="s">
        <v>245</v>
      </c>
      <c r="C9" s="21">
        <v>4.5599999999999996</v>
      </c>
      <c r="D9" s="21">
        <v>1.6758000000000002</v>
      </c>
      <c r="E9" s="21">
        <v>11.4</v>
      </c>
      <c r="F9" s="22">
        <v>12</v>
      </c>
      <c r="G9" s="26"/>
      <c r="H9" s="21">
        <f t="shared" si="0"/>
        <v>4.5599999999999996</v>
      </c>
      <c r="I9" s="23" t="s">
        <v>5</v>
      </c>
      <c r="J9" s="22">
        <v>12</v>
      </c>
      <c r="K9" s="24">
        <f t="shared" si="1"/>
        <v>54.72</v>
      </c>
    </row>
    <row r="10" spans="1:15" ht="30" customHeight="1" x14ac:dyDescent="0.25">
      <c r="A10" s="20" t="s">
        <v>147</v>
      </c>
      <c r="B10" s="29" t="s">
        <v>245</v>
      </c>
      <c r="C10" s="21">
        <v>5.7</v>
      </c>
      <c r="D10" s="21">
        <v>2.0947500000000003</v>
      </c>
      <c r="E10" s="21">
        <v>14.25</v>
      </c>
      <c r="F10" s="22">
        <v>12</v>
      </c>
      <c r="G10" s="26"/>
      <c r="H10" s="21">
        <f t="shared" si="0"/>
        <v>5.7</v>
      </c>
      <c r="I10" s="23" t="s">
        <v>6</v>
      </c>
      <c r="J10" s="22">
        <v>2</v>
      </c>
      <c r="K10" s="24">
        <f t="shared" si="1"/>
        <v>11.4</v>
      </c>
    </row>
    <row r="11" spans="1:15" ht="30" customHeight="1" x14ac:dyDescent="0.25">
      <c r="A11" s="20" t="s">
        <v>148</v>
      </c>
      <c r="B11" s="29" t="s">
        <v>246</v>
      </c>
      <c r="C11" s="21">
        <v>6.94</v>
      </c>
      <c r="D11" s="21">
        <v>2.5504500000000005</v>
      </c>
      <c r="E11" s="21">
        <v>17.350000000000001</v>
      </c>
      <c r="F11" s="22">
        <v>12</v>
      </c>
      <c r="G11" s="26"/>
      <c r="H11" s="21">
        <f t="shared" si="0"/>
        <v>6.94</v>
      </c>
      <c r="I11" s="23" t="s">
        <v>7</v>
      </c>
      <c r="J11" s="22">
        <v>36</v>
      </c>
      <c r="K11" s="24">
        <f t="shared" si="1"/>
        <v>249.84</v>
      </c>
    </row>
    <row r="12" spans="1:15" ht="30" customHeight="1" x14ac:dyDescent="0.25">
      <c r="A12" s="20" t="s">
        <v>149</v>
      </c>
      <c r="B12" s="29" t="s">
        <v>246</v>
      </c>
      <c r="C12" s="21">
        <v>6.58</v>
      </c>
      <c r="D12" s="21">
        <v>2.4181500000000002</v>
      </c>
      <c r="E12" s="21">
        <v>16.45</v>
      </c>
      <c r="F12" s="22">
        <v>12</v>
      </c>
      <c r="G12" s="26"/>
      <c r="H12" s="21">
        <f t="shared" si="0"/>
        <v>6.58</v>
      </c>
      <c r="I12" s="23" t="s">
        <v>8</v>
      </c>
      <c r="J12" s="22">
        <v>6</v>
      </c>
      <c r="K12" s="24">
        <f t="shared" si="1"/>
        <v>39.480000000000004</v>
      </c>
    </row>
    <row r="13" spans="1:15" ht="30" customHeight="1" x14ac:dyDescent="0.25">
      <c r="A13" s="20" t="s">
        <v>150</v>
      </c>
      <c r="B13" s="29" t="s">
        <v>246</v>
      </c>
      <c r="C13" s="21">
        <v>6.21</v>
      </c>
      <c r="D13" s="21">
        <v>2.2821750000000005</v>
      </c>
      <c r="E13" s="21">
        <v>15.53</v>
      </c>
      <c r="F13" s="22">
        <v>12</v>
      </c>
      <c r="G13" s="26"/>
      <c r="H13" s="21">
        <f t="shared" si="0"/>
        <v>6.21</v>
      </c>
      <c r="I13" s="23" t="s">
        <v>9</v>
      </c>
      <c r="J13" s="22">
        <v>6</v>
      </c>
      <c r="K13" s="24">
        <f t="shared" si="1"/>
        <v>37.26</v>
      </c>
    </row>
    <row r="14" spans="1:15" ht="30" customHeight="1" x14ac:dyDescent="0.25">
      <c r="A14" s="20" t="s">
        <v>151</v>
      </c>
      <c r="B14" s="29" t="s">
        <v>248</v>
      </c>
      <c r="C14" s="21">
        <v>7.89</v>
      </c>
      <c r="D14" s="21">
        <v>2.8995750000000005</v>
      </c>
      <c r="E14" s="21">
        <v>19.73</v>
      </c>
      <c r="F14" s="22">
        <v>12</v>
      </c>
      <c r="G14" s="26"/>
      <c r="H14" s="21">
        <f t="shared" si="0"/>
        <v>7.89</v>
      </c>
      <c r="I14" s="23" t="s">
        <v>10</v>
      </c>
      <c r="J14" s="22">
        <v>1</v>
      </c>
      <c r="K14" s="24">
        <f t="shared" si="1"/>
        <v>7.89</v>
      </c>
    </row>
    <row r="15" spans="1:15" ht="30" customHeight="1" x14ac:dyDescent="0.25">
      <c r="A15" s="20" t="s">
        <v>279</v>
      </c>
      <c r="B15" s="29" t="s">
        <v>247</v>
      </c>
      <c r="C15" s="21">
        <v>37.590000000000003</v>
      </c>
      <c r="D15" s="21">
        <v>13.814325000000004</v>
      </c>
      <c r="E15" s="21">
        <v>93.98</v>
      </c>
      <c r="F15" s="22">
        <v>1</v>
      </c>
      <c r="G15" s="26"/>
      <c r="H15" s="21">
        <f t="shared" si="0"/>
        <v>37.590000000000003</v>
      </c>
      <c r="I15" s="23" t="s">
        <v>11</v>
      </c>
      <c r="J15" s="22">
        <v>40</v>
      </c>
      <c r="K15" s="24">
        <f t="shared" si="1"/>
        <v>1503.6000000000001</v>
      </c>
    </row>
    <row r="16" spans="1:15" ht="30" customHeight="1" x14ac:dyDescent="0.25">
      <c r="A16" s="20" t="s">
        <v>152</v>
      </c>
      <c r="B16" s="29" t="s">
        <v>249</v>
      </c>
      <c r="C16" s="21">
        <v>7.27</v>
      </c>
      <c r="D16" s="21">
        <v>2.6717250000000003</v>
      </c>
      <c r="E16" s="21">
        <v>18.18</v>
      </c>
      <c r="F16" s="22">
        <v>12</v>
      </c>
      <c r="G16" s="26"/>
      <c r="H16" s="21">
        <f t="shared" si="0"/>
        <v>7.27</v>
      </c>
      <c r="I16" s="23" t="s">
        <v>12</v>
      </c>
      <c r="J16" s="22">
        <v>6</v>
      </c>
      <c r="K16" s="24">
        <f t="shared" si="1"/>
        <v>43.62</v>
      </c>
    </row>
    <row r="17" spans="1:11" ht="30" customHeight="1" x14ac:dyDescent="0.25">
      <c r="A17" s="20" t="s">
        <v>153</v>
      </c>
      <c r="B17" s="29" t="s">
        <v>246</v>
      </c>
      <c r="C17" s="21">
        <v>12.72</v>
      </c>
      <c r="D17" s="21">
        <v>4.6746000000000008</v>
      </c>
      <c r="E17" s="21">
        <v>31.8</v>
      </c>
      <c r="F17" s="22">
        <v>12</v>
      </c>
      <c r="G17" s="26"/>
      <c r="H17" s="21">
        <f t="shared" si="0"/>
        <v>12.72</v>
      </c>
      <c r="I17" s="23" t="s">
        <v>13</v>
      </c>
      <c r="J17" s="22">
        <v>12</v>
      </c>
      <c r="K17" s="24">
        <f t="shared" si="1"/>
        <v>152.64000000000001</v>
      </c>
    </row>
    <row r="18" spans="1:11" ht="30" customHeight="1" x14ac:dyDescent="0.25">
      <c r="A18" s="20" t="s">
        <v>154</v>
      </c>
      <c r="B18" s="29" t="s">
        <v>250</v>
      </c>
      <c r="C18" s="21">
        <v>10.02</v>
      </c>
      <c r="D18" s="21">
        <v>3.6823500000000005</v>
      </c>
      <c r="E18" s="21">
        <v>25.05</v>
      </c>
      <c r="F18" s="22">
        <v>12</v>
      </c>
      <c r="G18" s="26"/>
      <c r="H18" s="21">
        <f t="shared" si="0"/>
        <v>10.02</v>
      </c>
      <c r="I18" s="23" t="s">
        <v>14</v>
      </c>
      <c r="J18" s="22">
        <v>1</v>
      </c>
      <c r="K18" s="24">
        <f t="shared" si="1"/>
        <v>10.02</v>
      </c>
    </row>
    <row r="19" spans="1:11" ht="30" customHeight="1" x14ac:dyDescent="0.25">
      <c r="A19" s="20" t="s">
        <v>280</v>
      </c>
      <c r="B19" s="29" t="s">
        <v>247</v>
      </c>
      <c r="C19" s="21">
        <v>32.979999999999997</v>
      </c>
      <c r="D19" s="21">
        <v>12.120150000000001</v>
      </c>
      <c r="E19" s="21">
        <v>82.45</v>
      </c>
      <c r="F19" s="22">
        <v>6</v>
      </c>
      <c r="G19" s="26"/>
      <c r="H19" s="21">
        <f t="shared" si="0"/>
        <v>32.979999999999997</v>
      </c>
      <c r="I19" s="23" t="s">
        <v>15</v>
      </c>
      <c r="J19" s="22">
        <v>4</v>
      </c>
      <c r="K19" s="24">
        <f t="shared" si="1"/>
        <v>131.91999999999999</v>
      </c>
    </row>
    <row r="20" spans="1:11" ht="30" customHeight="1" x14ac:dyDescent="0.25">
      <c r="A20" s="20" t="s">
        <v>281</v>
      </c>
      <c r="B20" s="29" t="s">
        <v>247</v>
      </c>
      <c r="C20" s="21">
        <v>16.45</v>
      </c>
      <c r="D20" s="21">
        <v>6.0453750000000008</v>
      </c>
      <c r="E20" s="21">
        <v>41.13</v>
      </c>
      <c r="F20" s="22">
        <v>6</v>
      </c>
      <c r="G20" s="26"/>
      <c r="H20" s="21">
        <f t="shared" si="0"/>
        <v>16.45</v>
      </c>
      <c r="I20" s="23" t="s">
        <v>16</v>
      </c>
      <c r="J20" s="22">
        <v>1</v>
      </c>
      <c r="K20" s="24">
        <f t="shared" si="1"/>
        <v>16.45</v>
      </c>
    </row>
    <row r="21" spans="1:11" ht="30" customHeight="1" x14ac:dyDescent="0.25">
      <c r="A21" s="20" t="s">
        <v>155</v>
      </c>
      <c r="B21" s="29" t="s">
        <v>252</v>
      </c>
      <c r="C21" s="21">
        <v>8.84</v>
      </c>
      <c r="D21" s="21">
        <v>3.2487000000000004</v>
      </c>
      <c r="E21" s="21">
        <v>22.1</v>
      </c>
      <c r="F21" s="22">
        <v>12</v>
      </c>
      <c r="G21" s="26"/>
      <c r="H21" s="21">
        <f t="shared" si="0"/>
        <v>8.84</v>
      </c>
      <c r="I21" s="23" t="s">
        <v>17</v>
      </c>
      <c r="J21" s="22">
        <v>6</v>
      </c>
      <c r="K21" s="24">
        <f t="shared" si="1"/>
        <v>53.04</v>
      </c>
    </row>
    <row r="22" spans="1:11" ht="30" customHeight="1" x14ac:dyDescent="0.25">
      <c r="A22" s="20" t="s">
        <v>156</v>
      </c>
      <c r="B22" s="29" t="s">
        <v>252</v>
      </c>
      <c r="C22" s="21">
        <v>8.51</v>
      </c>
      <c r="D22" s="21">
        <v>3.1274250000000001</v>
      </c>
      <c r="E22" s="21">
        <v>21.28</v>
      </c>
      <c r="F22" s="22">
        <v>12</v>
      </c>
      <c r="G22" s="26"/>
      <c r="H22" s="21">
        <f t="shared" si="0"/>
        <v>8.51</v>
      </c>
      <c r="I22" s="23" t="s">
        <v>18</v>
      </c>
      <c r="J22" s="22">
        <v>1</v>
      </c>
      <c r="K22" s="24">
        <f t="shared" si="1"/>
        <v>8.51</v>
      </c>
    </row>
    <row r="23" spans="1:11" ht="30" customHeight="1" x14ac:dyDescent="0.25">
      <c r="A23" s="20" t="s">
        <v>157</v>
      </c>
      <c r="B23" s="29" t="s">
        <v>246</v>
      </c>
      <c r="C23" s="21">
        <v>6.94</v>
      </c>
      <c r="D23" s="21">
        <v>2.5504500000000005</v>
      </c>
      <c r="E23" s="21">
        <v>17.350000000000001</v>
      </c>
      <c r="F23" s="22">
        <v>12</v>
      </c>
      <c r="G23" s="26"/>
      <c r="H23" s="21">
        <f t="shared" si="0"/>
        <v>6.94</v>
      </c>
      <c r="I23" s="23" t="s">
        <v>19</v>
      </c>
      <c r="J23" s="22">
        <v>2</v>
      </c>
      <c r="K23" s="24">
        <f t="shared" si="1"/>
        <v>13.88</v>
      </c>
    </row>
    <row r="24" spans="1:11" ht="30" customHeight="1" x14ac:dyDescent="0.25">
      <c r="A24" s="20" t="s">
        <v>158</v>
      </c>
      <c r="B24" s="29" t="s">
        <v>246</v>
      </c>
      <c r="C24" s="21">
        <v>8.0299999999999994</v>
      </c>
      <c r="D24" s="21">
        <v>2.951025</v>
      </c>
      <c r="E24" s="21">
        <v>20.079999999999998</v>
      </c>
      <c r="F24" s="22">
        <v>12</v>
      </c>
      <c r="G24" s="26"/>
      <c r="H24" s="21">
        <f t="shared" si="0"/>
        <v>8.0299999999999994</v>
      </c>
      <c r="I24" s="23" t="s">
        <v>20</v>
      </c>
      <c r="J24" s="22">
        <v>30</v>
      </c>
      <c r="K24" s="24">
        <f t="shared" si="1"/>
        <v>240.89999999999998</v>
      </c>
    </row>
    <row r="25" spans="1:11" ht="30" customHeight="1" x14ac:dyDescent="0.25">
      <c r="A25" s="20" t="s">
        <v>159</v>
      </c>
      <c r="B25" s="29" t="s">
        <v>246</v>
      </c>
      <c r="C25" s="21">
        <v>6.99</v>
      </c>
      <c r="D25" s="21">
        <v>2.5688250000000004</v>
      </c>
      <c r="E25" s="21">
        <v>17.48</v>
      </c>
      <c r="F25" s="22">
        <v>12</v>
      </c>
      <c r="G25" s="26"/>
      <c r="H25" s="21">
        <f t="shared" si="0"/>
        <v>6.99</v>
      </c>
      <c r="I25" s="23" t="s">
        <v>21</v>
      </c>
      <c r="J25" s="22">
        <v>6</v>
      </c>
      <c r="K25" s="24">
        <f t="shared" si="1"/>
        <v>41.94</v>
      </c>
    </row>
    <row r="26" spans="1:11" ht="30" customHeight="1" x14ac:dyDescent="0.25">
      <c r="A26" s="20" t="s">
        <v>160</v>
      </c>
      <c r="B26" s="29" t="s">
        <v>246</v>
      </c>
      <c r="C26" s="21">
        <v>7.61</v>
      </c>
      <c r="D26" s="21">
        <v>2.7966750000000005</v>
      </c>
      <c r="E26" s="21">
        <v>19.03</v>
      </c>
      <c r="F26" s="22">
        <v>12</v>
      </c>
      <c r="G26" s="26"/>
      <c r="H26" s="21">
        <f t="shared" si="0"/>
        <v>7.61</v>
      </c>
      <c r="I26" s="23" t="s">
        <v>22</v>
      </c>
      <c r="J26" s="22">
        <v>1</v>
      </c>
      <c r="K26" s="24">
        <f t="shared" si="1"/>
        <v>7.61</v>
      </c>
    </row>
    <row r="27" spans="1:11" ht="30" customHeight="1" x14ac:dyDescent="0.25">
      <c r="A27" s="20" t="s">
        <v>159</v>
      </c>
      <c r="B27" s="29" t="s">
        <v>246</v>
      </c>
      <c r="C27" s="21">
        <v>6.99</v>
      </c>
      <c r="D27" s="21">
        <v>2.5688250000000004</v>
      </c>
      <c r="E27" s="21">
        <v>17.48</v>
      </c>
      <c r="F27" s="22">
        <v>12</v>
      </c>
      <c r="G27" s="26"/>
      <c r="H27" s="21">
        <f t="shared" si="0"/>
        <v>6.99</v>
      </c>
      <c r="I27" s="23" t="s">
        <v>23</v>
      </c>
      <c r="J27" s="22">
        <v>6</v>
      </c>
      <c r="K27" s="24">
        <f t="shared" si="1"/>
        <v>41.94</v>
      </c>
    </row>
    <row r="28" spans="1:11" ht="30" customHeight="1" x14ac:dyDescent="0.25">
      <c r="A28" s="20" t="s">
        <v>161</v>
      </c>
      <c r="B28" s="29" t="s">
        <v>250</v>
      </c>
      <c r="C28" s="21">
        <v>10.29</v>
      </c>
      <c r="D28" s="21">
        <v>3.7815750000000001</v>
      </c>
      <c r="E28" s="21">
        <v>25.73</v>
      </c>
      <c r="F28" s="22">
        <v>12</v>
      </c>
      <c r="G28" s="26"/>
      <c r="H28" s="21">
        <f t="shared" si="0"/>
        <v>10.29</v>
      </c>
      <c r="I28" s="22" t="s">
        <v>24</v>
      </c>
      <c r="J28" s="22">
        <v>2</v>
      </c>
      <c r="K28" s="24">
        <f t="shared" si="1"/>
        <v>20.58</v>
      </c>
    </row>
    <row r="29" spans="1:11" ht="30" customHeight="1" x14ac:dyDescent="0.25">
      <c r="A29" s="20" t="s">
        <v>162</v>
      </c>
      <c r="B29" s="29" t="s">
        <v>246</v>
      </c>
      <c r="C29" s="21">
        <v>7.22</v>
      </c>
      <c r="D29" s="21">
        <v>2.6533500000000001</v>
      </c>
      <c r="E29" s="21">
        <v>18.05</v>
      </c>
      <c r="F29" s="22">
        <v>12</v>
      </c>
      <c r="G29" s="26"/>
      <c r="H29" s="21">
        <f t="shared" si="0"/>
        <v>7.22</v>
      </c>
      <c r="I29" s="22" t="s">
        <v>25</v>
      </c>
      <c r="J29" s="22">
        <v>48</v>
      </c>
      <c r="K29" s="24">
        <f t="shared" si="1"/>
        <v>346.56</v>
      </c>
    </row>
    <row r="30" spans="1:11" ht="30" customHeight="1" x14ac:dyDescent="0.25">
      <c r="A30" s="20" t="s">
        <v>163</v>
      </c>
      <c r="B30" s="29" t="s">
        <v>246</v>
      </c>
      <c r="C30" s="21">
        <v>7.15</v>
      </c>
      <c r="D30" s="21">
        <v>2.6276250000000005</v>
      </c>
      <c r="E30" s="21">
        <v>17.88</v>
      </c>
      <c r="F30" s="22">
        <v>12</v>
      </c>
      <c r="G30" s="26"/>
      <c r="H30" s="21">
        <f t="shared" si="0"/>
        <v>7.15</v>
      </c>
      <c r="I30" s="22" t="s">
        <v>26</v>
      </c>
      <c r="J30" s="22">
        <v>12</v>
      </c>
      <c r="K30" s="24">
        <f t="shared" si="1"/>
        <v>85.800000000000011</v>
      </c>
    </row>
    <row r="31" spans="1:11" ht="30" customHeight="1" x14ac:dyDescent="0.25">
      <c r="A31" s="20" t="s">
        <v>164</v>
      </c>
      <c r="B31" s="29" t="s">
        <v>246</v>
      </c>
      <c r="C31" s="21">
        <v>8.11</v>
      </c>
      <c r="D31" s="21">
        <v>2.9804250000000003</v>
      </c>
      <c r="E31" s="21">
        <v>20.28</v>
      </c>
      <c r="F31" s="22">
        <v>12</v>
      </c>
      <c r="G31" s="26"/>
      <c r="H31" s="21">
        <f t="shared" si="0"/>
        <v>8.11</v>
      </c>
      <c r="I31" s="22" t="s">
        <v>27</v>
      </c>
      <c r="J31" s="22">
        <v>40</v>
      </c>
      <c r="K31" s="24">
        <f t="shared" si="1"/>
        <v>324.39999999999998</v>
      </c>
    </row>
    <row r="32" spans="1:11" ht="30" customHeight="1" x14ac:dyDescent="0.25">
      <c r="A32" s="20" t="s">
        <v>165</v>
      </c>
      <c r="B32" s="29" t="s">
        <v>246</v>
      </c>
      <c r="C32" s="21">
        <v>14.06</v>
      </c>
      <c r="D32" s="21">
        <v>5.1670500000000006</v>
      </c>
      <c r="E32" s="21">
        <v>35.15</v>
      </c>
      <c r="F32" s="22">
        <v>12</v>
      </c>
      <c r="G32" s="26"/>
      <c r="H32" s="21">
        <f t="shared" si="0"/>
        <v>14.06</v>
      </c>
      <c r="I32" s="22" t="s">
        <v>28</v>
      </c>
      <c r="J32" s="22">
        <v>300</v>
      </c>
      <c r="K32" s="24">
        <f t="shared" si="1"/>
        <v>4218</v>
      </c>
    </row>
    <row r="33" spans="1:11" ht="30" customHeight="1" x14ac:dyDescent="0.25">
      <c r="A33" s="20" t="s">
        <v>166</v>
      </c>
      <c r="B33" s="29" t="s">
        <v>245</v>
      </c>
      <c r="C33" s="21">
        <v>13.89</v>
      </c>
      <c r="D33" s="21">
        <v>5.1045750000000005</v>
      </c>
      <c r="E33" s="21">
        <v>34.729999999999997</v>
      </c>
      <c r="F33" s="22">
        <v>12</v>
      </c>
      <c r="G33" s="26"/>
      <c r="H33" s="21">
        <f t="shared" si="0"/>
        <v>13.89</v>
      </c>
      <c r="I33" s="22" t="s">
        <v>29</v>
      </c>
      <c r="J33" s="22">
        <v>2</v>
      </c>
      <c r="K33" s="24">
        <f t="shared" si="1"/>
        <v>27.78</v>
      </c>
    </row>
    <row r="34" spans="1:11" ht="30" customHeight="1" x14ac:dyDescent="0.25">
      <c r="A34" s="20" t="s">
        <v>167</v>
      </c>
      <c r="B34" s="29" t="s">
        <v>249</v>
      </c>
      <c r="C34" s="21">
        <v>11.71</v>
      </c>
      <c r="D34" s="21">
        <v>4.3034250000000007</v>
      </c>
      <c r="E34" s="21">
        <v>29.28</v>
      </c>
      <c r="F34" s="22">
        <v>12</v>
      </c>
      <c r="G34" s="26"/>
      <c r="H34" s="21">
        <f t="shared" si="0"/>
        <v>11.71</v>
      </c>
      <c r="I34" s="22" t="s">
        <v>30</v>
      </c>
      <c r="J34" s="22">
        <v>2</v>
      </c>
      <c r="K34" s="24">
        <f t="shared" si="1"/>
        <v>23.42</v>
      </c>
    </row>
    <row r="35" spans="1:11" ht="30" customHeight="1" x14ac:dyDescent="0.25">
      <c r="A35" s="20" t="s">
        <v>168</v>
      </c>
      <c r="B35" s="29" t="s">
        <v>246</v>
      </c>
      <c r="C35" s="21">
        <v>18.77</v>
      </c>
      <c r="D35" s="21">
        <v>6.8979750000000006</v>
      </c>
      <c r="E35" s="21">
        <v>46.93</v>
      </c>
      <c r="F35" s="22">
        <v>12</v>
      </c>
      <c r="G35" s="26"/>
      <c r="H35" s="21">
        <f t="shared" si="0"/>
        <v>18.77</v>
      </c>
      <c r="I35" s="22" t="s">
        <v>31</v>
      </c>
      <c r="J35" s="22">
        <v>2</v>
      </c>
      <c r="K35" s="24">
        <f t="shared" si="1"/>
        <v>37.54</v>
      </c>
    </row>
    <row r="36" spans="1:11" ht="30" customHeight="1" x14ac:dyDescent="0.25">
      <c r="A36" s="20" t="s">
        <v>169</v>
      </c>
      <c r="B36" s="29" t="s">
        <v>254</v>
      </c>
      <c r="C36" s="21">
        <v>14.5</v>
      </c>
      <c r="D36" s="21">
        <v>5.3287500000000003</v>
      </c>
      <c r="E36" s="21">
        <v>36.25</v>
      </c>
      <c r="F36" s="22">
        <v>12</v>
      </c>
      <c r="G36" s="26"/>
      <c r="H36" s="21">
        <f t="shared" si="0"/>
        <v>14.5</v>
      </c>
      <c r="I36" s="22" t="s">
        <v>32</v>
      </c>
      <c r="J36" s="22">
        <v>120</v>
      </c>
      <c r="K36" s="24">
        <f t="shared" si="1"/>
        <v>1740</v>
      </c>
    </row>
    <row r="37" spans="1:11" ht="30" customHeight="1" x14ac:dyDescent="0.25">
      <c r="A37" s="20" t="s">
        <v>170</v>
      </c>
      <c r="B37" s="29" t="s">
        <v>246</v>
      </c>
      <c r="C37" s="21">
        <v>9.9</v>
      </c>
      <c r="D37" s="21">
        <v>3.6382500000000007</v>
      </c>
      <c r="E37" s="21">
        <v>24.75</v>
      </c>
      <c r="F37" s="22">
        <v>12</v>
      </c>
      <c r="G37" s="26"/>
      <c r="H37" s="21">
        <f t="shared" si="0"/>
        <v>9.9</v>
      </c>
      <c r="I37" s="22" t="s">
        <v>33</v>
      </c>
      <c r="J37" s="22">
        <v>2</v>
      </c>
      <c r="K37" s="24">
        <f t="shared" si="1"/>
        <v>19.8</v>
      </c>
    </row>
    <row r="38" spans="1:11" ht="30" customHeight="1" x14ac:dyDescent="0.25">
      <c r="A38" s="20" t="s">
        <v>171</v>
      </c>
      <c r="B38" s="29" t="s">
        <v>241</v>
      </c>
      <c r="C38" s="21">
        <v>26.62</v>
      </c>
      <c r="D38" s="21">
        <v>9.7828500000000016</v>
      </c>
      <c r="E38" s="21">
        <v>66.55</v>
      </c>
      <c r="F38" s="22">
        <v>12</v>
      </c>
      <c r="G38" s="26"/>
      <c r="H38" s="21">
        <f t="shared" si="0"/>
        <v>26.62</v>
      </c>
      <c r="I38" s="22" t="s">
        <v>34</v>
      </c>
      <c r="J38" s="22">
        <v>1</v>
      </c>
      <c r="K38" s="24">
        <f t="shared" si="1"/>
        <v>26.62</v>
      </c>
    </row>
    <row r="39" spans="1:11" ht="30" customHeight="1" x14ac:dyDescent="0.25">
      <c r="A39" s="20" t="s">
        <v>172</v>
      </c>
      <c r="B39" s="29" t="s">
        <v>246</v>
      </c>
      <c r="C39" s="21">
        <v>9.57</v>
      </c>
      <c r="D39" s="21">
        <v>3.5169750000000004</v>
      </c>
      <c r="E39" s="21">
        <v>23.93</v>
      </c>
      <c r="F39" s="22">
        <v>12</v>
      </c>
      <c r="G39" s="26"/>
      <c r="H39" s="21">
        <f t="shared" si="0"/>
        <v>9.57</v>
      </c>
      <c r="I39" s="22" t="s">
        <v>35</v>
      </c>
      <c r="J39" s="22">
        <v>36</v>
      </c>
      <c r="K39" s="24">
        <f t="shared" si="1"/>
        <v>344.52</v>
      </c>
    </row>
    <row r="40" spans="1:11" ht="30" customHeight="1" x14ac:dyDescent="0.25">
      <c r="A40" s="20" t="s">
        <v>173</v>
      </c>
      <c r="B40" s="29" t="s">
        <v>246</v>
      </c>
      <c r="C40" s="21">
        <v>6.51</v>
      </c>
      <c r="D40" s="21">
        <v>2.3924250000000002</v>
      </c>
      <c r="E40" s="21">
        <v>16.28</v>
      </c>
      <c r="F40" s="22">
        <v>12</v>
      </c>
      <c r="G40" s="26"/>
      <c r="H40" s="21">
        <f t="shared" si="0"/>
        <v>6.51</v>
      </c>
      <c r="I40" s="22" t="s">
        <v>125</v>
      </c>
      <c r="J40" s="22">
        <v>12</v>
      </c>
      <c r="K40" s="24">
        <f t="shared" si="1"/>
        <v>78.12</v>
      </c>
    </row>
    <row r="41" spans="1:11" ht="30" customHeight="1" x14ac:dyDescent="0.25">
      <c r="A41" s="20" t="s">
        <v>174</v>
      </c>
      <c r="B41" s="29" t="s">
        <v>246</v>
      </c>
      <c r="C41" s="21">
        <v>32.42</v>
      </c>
      <c r="D41" s="21">
        <v>11.914350000000002</v>
      </c>
      <c r="E41" s="21">
        <v>81.05</v>
      </c>
      <c r="F41" s="22">
        <v>6</v>
      </c>
      <c r="G41" s="26"/>
      <c r="H41" s="21">
        <f t="shared" si="0"/>
        <v>32.42</v>
      </c>
      <c r="I41" s="22" t="s">
        <v>36</v>
      </c>
      <c r="J41" s="22">
        <v>6</v>
      </c>
      <c r="K41" s="24">
        <f t="shared" si="1"/>
        <v>194.52</v>
      </c>
    </row>
    <row r="42" spans="1:11" ht="30" customHeight="1" x14ac:dyDescent="0.25">
      <c r="A42" s="20" t="s">
        <v>175</v>
      </c>
      <c r="B42" s="29" t="s">
        <v>253</v>
      </c>
      <c r="C42" s="21">
        <v>35.590000000000003</v>
      </c>
      <c r="D42" s="21">
        <v>13.079325000000003</v>
      </c>
      <c r="E42" s="21">
        <v>88.98</v>
      </c>
      <c r="F42" s="22">
        <v>12</v>
      </c>
      <c r="G42" s="26"/>
      <c r="H42" s="21">
        <f t="shared" si="0"/>
        <v>35.590000000000003</v>
      </c>
      <c r="I42" s="22" t="s">
        <v>37</v>
      </c>
      <c r="J42" s="22">
        <v>10</v>
      </c>
      <c r="K42" s="24">
        <f t="shared" si="1"/>
        <v>355.90000000000003</v>
      </c>
    </row>
    <row r="43" spans="1:11" ht="30" customHeight="1" x14ac:dyDescent="0.25">
      <c r="A43" s="20" t="s">
        <v>276</v>
      </c>
      <c r="B43" s="29" t="s">
        <v>275</v>
      </c>
      <c r="C43" s="21">
        <v>75.900000000000006</v>
      </c>
      <c r="D43" s="21"/>
      <c r="E43" s="21"/>
      <c r="F43" s="22">
        <v>6</v>
      </c>
      <c r="G43" s="26"/>
      <c r="H43" s="21">
        <f t="shared" si="0"/>
        <v>75.900000000000006</v>
      </c>
      <c r="I43" s="22" t="s">
        <v>127</v>
      </c>
      <c r="J43" s="22">
        <v>6</v>
      </c>
      <c r="K43" s="24">
        <f t="shared" si="1"/>
        <v>455.40000000000003</v>
      </c>
    </row>
    <row r="44" spans="1:11" ht="30" customHeight="1" x14ac:dyDescent="0.25">
      <c r="A44" s="20" t="s">
        <v>128</v>
      </c>
      <c r="B44" s="29" t="s">
        <v>241</v>
      </c>
      <c r="C44" s="21">
        <v>37.06</v>
      </c>
      <c r="D44" s="21">
        <v>13.619550000000002</v>
      </c>
      <c r="E44" s="21">
        <v>92.65</v>
      </c>
      <c r="F44" s="22">
        <v>12</v>
      </c>
      <c r="G44" s="26"/>
      <c r="H44" s="21">
        <f t="shared" si="0"/>
        <v>37.06</v>
      </c>
      <c r="I44" s="22" t="s">
        <v>129</v>
      </c>
      <c r="J44" s="22">
        <v>12</v>
      </c>
      <c r="K44" s="24">
        <f t="shared" si="1"/>
        <v>444.72</v>
      </c>
    </row>
    <row r="45" spans="1:11" ht="30" customHeight="1" x14ac:dyDescent="0.25">
      <c r="A45" s="20" t="s">
        <v>130</v>
      </c>
      <c r="B45" s="29" t="s">
        <v>250</v>
      </c>
      <c r="C45" s="21">
        <v>64.349999999999994</v>
      </c>
      <c r="D45" s="21">
        <v>23.648625000000003</v>
      </c>
      <c r="E45" s="21">
        <v>160.88</v>
      </c>
      <c r="F45" s="22">
        <v>6</v>
      </c>
      <c r="G45" s="26"/>
      <c r="H45" s="21">
        <f t="shared" si="0"/>
        <v>64.349999999999994</v>
      </c>
      <c r="I45" s="22" t="s">
        <v>131</v>
      </c>
      <c r="J45" s="22">
        <v>4</v>
      </c>
      <c r="K45" s="24">
        <f t="shared" si="1"/>
        <v>257.39999999999998</v>
      </c>
    </row>
    <row r="46" spans="1:11" ht="30" customHeight="1" x14ac:dyDescent="0.25">
      <c r="A46" s="20" t="s">
        <v>176</v>
      </c>
      <c r="B46" s="29" t="s">
        <v>255</v>
      </c>
      <c r="C46" s="21">
        <v>24.52</v>
      </c>
      <c r="D46" s="21">
        <v>9.0111000000000008</v>
      </c>
      <c r="E46" s="21">
        <v>61.3</v>
      </c>
      <c r="F46" s="22">
        <v>12</v>
      </c>
      <c r="G46" s="26"/>
      <c r="H46" s="21">
        <f t="shared" si="0"/>
        <v>24.52</v>
      </c>
      <c r="I46" s="22" t="s">
        <v>38</v>
      </c>
      <c r="J46" s="22">
        <v>4</v>
      </c>
      <c r="K46" s="24">
        <f t="shared" si="1"/>
        <v>98.08</v>
      </c>
    </row>
    <row r="47" spans="1:11" ht="30" customHeight="1" x14ac:dyDescent="0.25">
      <c r="A47" s="20" t="s">
        <v>177</v>
      </c>
      <c r="B47" s="29" t="s">
        <v>246</v>
      </c>
      <c r="C47" s="21">
        <v>15.73</v>
      </c>
      <c r="D47" s="21">
        <v>5.7807750000000011</v>
      </c>
      <c r="E47" s="21">
        <v>39.33</v>
      </c>
      <c r="F47" s="22">
        <v>12</v>
      </c>
      <c r="G47" s="26"/>
      <c r="H47" s="21">
        <f t="shared" si="0"/>
        <v>15.73</v>
      </c>
      <c r="I47" s="22" t="s">
        <v>39</v>
      </c>
      <c r="J47" s="22">
        <v>20</v>
      </c>
      <c r="K47" s="24">
        <f t="shared" si="1"/>
        <v>314.60000000000002</v>
      </c>
    </row>
    <row r="48" spans="1:11" ht="30" customHeight="1" x14ac:dyDescent="0.25">
      <c r="A48" s="20" t="s">
        <v>178</v>
      </c>
      <c r="B48" s="29" t="s">
        <v>241</v>
      </c>
      <c r="C48" s="21">
        <v>41.93</v>
      </c>
      <c r="D48" s="21">
        <v>15.409275000000003</v>
      </c>
      <c r="E48" s="21">
        <v>104.83</v>
      </c>
      <c r="F48" s="22">
        <v>12</v>
      </c>
      <c r="G48" s="26"/>
      <c r="H48" s="21">
        <f t="shared" si="0"/>
        <v>41.93</v>
      </c>
      <c r="I48" s="22" t="s">
        <v>40</v>
      </c>
      <c r="J48" s="22">
        <v>7</v>
      </c>
      <c r="K48" s="24">
        <f t="shared" si="1"/>
        <v>293.51</v>
      </c>
    </row>
    <row r="49" spans="1:11" ht="30" customHeight="1" x14ac:dyDescent="0.25">
      <c r="A49" s="20" t="s">
        <v>179</v>
      </c>
      <c r="B49" s="29" t="s">
        <v>250</v>
      </c>
      <c r="C49" s="21">
        <v>18.23</v>
      </c>
      <c r="D49" s="21">
        <v>6.6995250000000013</v>
      </c>
      <c r="E49" s="21">
        <v>45.58</v>
      </c>
      <c r="F49" s="22">
        <v>12</v>
      </c>
      <c r="G49" s="26"/>
      <c r="H49" s="21">
        <f t="shared" si="0"/>
        <v>18.23</v>
      </c>
      <c r="I49" s="22" t="s">
        <v>41</v>
      </c>
      <c r="J49" s="22">
        <v>7</v>
      </c>
      <c r="K49" s="24">
        <f t="shared" si="1"/>
        <v>127.61</v>
      </c>
    </row>
    <row r="50" spans="1:11" ht="30" customHeight="1" x14ac:dyDescent="0.25">
      <c r="A50" s="20" t="s">
        <v>282</v>
      </c>
      <c r="B50" s="29" t="s">
        <v>247</v>
      </c>
      <c r="C50" s="21">
        <v>22.91</v>
      </c>
      <c r="D50" s="21">
        <v>8.4194250000000004</v>
      </c>
      <c r="E50" s="21">
        <v>57.28</v>
      </c>
      <c r="F50" s="22">
        <v>1</v>
      </c>
      <c r="G50" s="26"/>
      <c r="H50" s="21">
        <f t="shared" si="0"/>
        <v>22.91</v>
      </c>
      <c r="I50" s="22" t="s">
        <v>42</v>
      </c>
      <c r="J50" s="22">
        <v>6</v>
      </c>
      <c r="K50" s="24">
        <f t="shared" si="1"/>
        <v>137.46</v>
      </c>
    </row>
    <row r="51" spans="1:11" ht="30" customHeight="1" x14ac:dyDescent="0.25">
      <c r="A51" s="20" t="s">
        <v>180</v>
      </c>
      <c r="B51" s="29" t="s">
        <v>243</v>
      </c>
      <c r="C51" s="21">
        <v>86.52</v>
      </c>
      <c r="D51" s="21">
        <v>31.796100000000003</v>
      </c>
      <c r="E51" s="21">
        <v>216.3</v>
      </c>
      <c r="F51" s="22">
        <v>1</v>
      </c>
      <c r="G51" s="26"/>
      <c r="H51" s="21">
        <f t="shared" si="0"/>
        <v>86.52</v>
      </c>
      <c r="I51" s="22" t="s">
        <v>43</v>
      </c>
      <c r="J51" s="22">
        <v>8</v>
      </c>
      <c r="K51" s="24">
        <f t="shared" si="1"/>
        <v>692.16</v>
      </c>
    </row>
    <row r="52" spans="1:11" ht="30" customHeight="1" x14ac:dyDescent="0.25">
      <c r="A52" s="20" t="s">
        <v>181</v>
      </c>
      <c r="B52" s="29" t="s">
        <v>250</v>
      </c>
      <c r="C52" s="21">
        <v>14</v>
      </c>
      <c r="D52" s="21">
        <v>5.1450000000000005</v>
      </c>
      <c r="E52" s="21">
        <v>35</v>
      </c>
      <c r="F52" s="22">
        <v>12</v>
      </c>
      <c r="G52" s="26"/>
      <c r="H52" s="21">
        <f t="shared" si="0"/>
        <v>14</v>
      </c>
      <c r="I52" s="22" t="s">
        <v>44</v>
      </c>
      <c r="J52" s="22">
        <v>7</v>
      </c>
      <c r="K52" s="24">
        <f t="shared" si="1"/>
        <v>98</v>
      </c>
    </row>
    <row r="53" spans="1:11" ht="30" customHeight="1" x14ac:dyDescent="0.25">
      <c r="A53" s="20" t="s">
        <v>182</v>
      </c>
      <c r="B53" s="29" t="s">
        <v>256</v>
      </c>
      <c r="C53" s="21">
        <v>10.99</v>
      </c>
      <c r="D53" s="21">
        <v>4.038825000000001</v>
      </c>
      <c r="E53" s="21">
        <v>27.48</v>
      </c>
      <c r="F53" s="22">
        <v>12</v>
      </c>
      <c r="G53" s="26"/>
      <c r="H53" s="21">
        <f t="shared" si="0"/>
        <v>10.99</v>
      </c>
      <c r="I53" s="22" t="s">
        <v>45</v>
      </c>
      <c r="J53" s="22">
        <v>3</v>
      </c>
      <c r="K53" s="24">
        <f t="shared" si="1"/>
        <v>32.97</v>
      </c>
    </row>
    <row r="54" spans="1:11" ht="30" customHeight="1" x14ac:dyDescent="0.25">
      <c r="A54" s="20" t="s">
        <v>183</v>
      </c>
      <c r="B54" s="29" t="s">
        <v>257</v>
      </c>
      <c r="C54" s="21">
        <v>36.090000000000003</v>
      </c>
      <c r="D54" s="21">
        <v>13.263075000000002</v>
      </c>
      <c r="E54" s="21">
        <v>90.23</v>
      </c>
      <c r="F54" s="22">
        <v>12</v>
      </c>
      <c r="G54" s="26"/>
      <c r="H54" s="21">
        <f t="shared" si="0"/>
        <v>36.090000000000003</v>
      </c>
      <c r="I54" s="22" t="s">
        <v>46</v>
      </c>
      <c r="J54" s="22">
        <v>4</v>
      </c>
      <c r="K54" s="24">
        <f t="shared" ref="K54:K116" si="2">SUM(H54*J54)</f>
        <v>144.36000000000001</v>
      </c>
    </row>
    <row r="55" spans="1:11" ht="30" customHeight="1" x14ac:dyDescent="0.25">
      <c r="A55" s="20" t="s">
        <v>184</v>
      </c>
      <c r="B55" s="29" t="s">
        <v>250</v>
      </c>
      <c r="C55" s="21">
        <v>23.62</v>
      </c>
      <c r="D55" s="21">
        <v>8.6803500000000007</v>
      </c>
      <c r="E55" s="21">
        <v>59.05</v>
      </c>
      <c r="F55" s="22">
        <v>12</v>
      </c>
      <c r="G55" s="26"/>
      <c r="H55" s="21">
        <f t="shared" si="0"/>
        <v>23.62</v>
      </c>
      <c r="I55" s="22" t="s">
        <v>47</v>
      </c>
      <c r="J55" s="22">
        <v>6</v>
      </c>
      <c r="K55" s="24">
        <f t="shared" si="2"/>
        <v>141.72</v>
      </c>
    </row>
    <row r="56" spans="1:11" ht="30" customHeight="1" x14ac:dyDescent="0.25">
      <c r="A56" s="20" t="s">
        <v>134</v>
      </c>
      <c r="B56" s="29" t="s">
        <v>241</v>
      </c>
      <c r="C56" s="21">
        <v>40.159999999999997</v>
      </c>
      <c r="D56" s="21">
        <v>14.758800000000001</v>
      </c>
      <c r="E56" s="21">
        <v>100.4</v>
      </c>
      <c r="F56" s="22">
        <v>12</v>
      </c>
      <c r="G56" s="26"/>
      <c r="H56" s="21">
        <f t="shared" si="0"/>
        <v>40.159999999999997</v>
      </c>
      <c r="I56" s="22" t="s">
        <v>135</v>
      </c>
      <c r="J56" s="22">
        <v>3</v>
      </c>
      <c r="K56" s="24">
        <f t="shared" si="2"/>
        <v>120.47999999999999</v>
      </c>
    </row>
    <row r="57" spans="1:11" ht="30" customHeight="1" x14ac:dyDescent="0.25">
      <c r="A57" s="20" t="s">
        <v>185</v>
      </c>
      <c r="B57" s="29" t="s">
        <v>258</v>
      </c>
      <c r="C57" s="21">
        <v>6.6</v>
      </c>
      <c r="D57" s="21">
        <v>2.4255</v>
      </c>
      <c r="E57" s="21">
        <v>16.5</v>
      </c>
      <c r="F57" s="22">
        <v>12</v>
      </c>
      <c r="G57" s="26"/>
      <c r="H57" s="21">
        <f t="shared" si="0"/>
        <v>6.6</v>
      </c>
      <c r="I57" s="22" t="s">
        <v>48</v>
      </c>
      <c r="J57" s="22">
        <v>3</v>
      </c>
      <c r="K57" s="24">
        <f t="shared" si="2"/>
        <v>19.799999999999997</v>
      </c>
    </row>
    <row r="58" spans="1:11" ht="30" customHeight="1" x14ac:dyDescent="0.25">
      <c r="A58" s="20" t="s">
        <v>186</v>
      </c>
      <c r="B58" s="29" t="s">
        <v>241</v>
      </c>
      <c r="C58" s="21">
        <v>24.76</v>
      </c>
      <c r="D58" s="21">
        <v>9.0993000000000013</v>
      </c>
      <c r="E58" s="21">
        <v>61.9</v>
      </c>
      <c r="F58" s="22">
        <v>12</v>
      </c>
      <c r="G58" s="26"/>
      <c r="H58" s="21">
        <f t="shared" si="0"/>
        <v>24.76</v>
      </c>
      <c r="I58" s="22" t="s">
        <v>49</v>
      </c>
      <c r="J58" s="22">
        <v>3</v>
      </c>
      <c r="K58" s="24">
        <f t="shared" si="2"/>
        <v>74.28</v>
      </c>
    </row>
    <row r="59" spans="1:11" ht="30" customHeight="1" x14ac:dyDescent="0.25">
      <c r="A59" s="20" t="s">
        <v>187</v>
      </c>
      <c r="B59" s="29" t="s">
        <v>246</v>
      </c>
      <c r="C59" s="21">
        <v>8.3000000000000007</v>
      </c>
      <c r="D59" s="21">
        <v>3.0502500000000006</v>
      </c>
      <c r="E59" s="21">
        <v>20.75</v>
      </c>
      <c r="F59" s="22">
        <v>12</v>
      </c>
      <c r="G59" s="26"/>
      <c r="H59" s="21">
        <f t="shared" si="0"/>
        <v>8.3000000000000007</v>
      </c>
      <c r="I59" s="22" t="s">
        <v>50</v>
      </c>
      <c r="J59" s="22">
        <v>1</v>
      </c>
      <c r="K59" s="24">
        <f t="shared" si="2"/>
        <v>8.3000000000000007</v>
      </c>
    </row>
    <row r="60" spans="1:11" ht="30" customHeight="1" x14ac:dyDescent="0.25">
      <c r="A60" s="20" t="s">
        <v>188</v>
      </c>
      <c r="B60" s="29" t="s">
        <v>259</v>
      </c>
      <c r="C60" s="21">
        <v>20.149999999999999</v>
      </c>
      <c r="D60" s="21">
        <v>7.4051250000000008</v>
      </c>
      <c r="E60" s="21">
        <v>50.38</v>
      </c>
      <c r="F60" s="22">
        <v>6</v>
      </c>
      <c r="G60" s="26"/>
      <c r="H60" s="21">
        <f t="shared" si="0"/>
        <v>20.149999999999999</v>
      </c>
      <c r="I60" s="22" t="s">
        <v>51</v>
      </c>
      <c r="J60" s="22">
        <v>80</v>
      </c>
      <c r="K60" s="24">
        <f t="shared" si="2"/>
        <v>1612</v>
      </c>
    </row>
    <row r="61" spans="1:11" ht="30" customHeight="1" x14ac:dyDescent="0.25">
      <c r="A61" s="20" t="s">
        <v>189</v>
      </c>
      <c r="B61" s="29" t="s">
        <v>259</v>
      </c>
      <c r="C61" s="21">
        <v>19.940000000000001</v>
      </c>
      <c r="D61" s="21">
        <v>7.3279500000000013</v>
      </c>
      <c r="E61" s="21">
        <v>49.85</v>
      </c>
      <c r="F61" s="22">
        <v>6</v>
      </c>
      <c r="G61" s="26"/>
      <c r="H61" s="21">
        <f t="shared" si="0"/>
        <v>19.940000000000001</v>
      </c>
      <c r="I61" s="22" t="s">
        <v>52</v>
      </c>
      <c r="J61" s="22">
        <v>1</v>
      </c>
      <c r="K61" s="24">
        <f t="shared" si="2"/>
        <v>19.940000000000001</v>
      </c>
    </row>
    <row r="62" spans="1:11" ht="30" customHeight="1" x14ac:dyDescent="0.25">
      <c r="A62" s="20" t="s">
        <v>190</v>
      </c>
      <c r="B62" s="29" t="s">
        <v>259</v>
      </c>
      <c r="C62" s="21">
        <v>58.64</v>
      </c>
      <c r="D62" s="21">
        <v>21.550200000000004</v>
      </c>
      <c r="E62" s="21">
        <v>146.6</v>
      </c>
      <c r="F62" s="22">
        <v>6</v>
      </c>
      <c r="G62" s="26"/>
      <c r="H62" s="21">
        <f t="shared" si="0"/>
        <v>58.64</v>
      </c>
      <c r="I62" s="22" t="s">
        <v>53</v>
      </c>
      <c r="J62" s="22">
        <v>3</v>
      </c>
      <c r="K62" s="24">
        <f t="shared" si="2"/>
        <v>175.92000000000002</v>
      </c>
    </row>
    <row r="63" spans="1:11" ht="30" customHeight="1" x14ac:dyDescent="0.25">
      <c r="A63" s="20" t="s">
        <v>191</v>
      </c>
      <c r="B63" s="29" t="s">
        <v>246</v>
      </c>
      <c r="C63" s="21">
        <v>6.3</v>
      </c>
      <c r="D63" s="21">
        <v>2.3152500000000003</v>
      </c>
      <c r="E63" s="21">
        <v>15.75</v>
      </c>
      <c r="F63" s="22">
        <v>12</v>
      </c>
      <c r="G63" s="26"/>
      <c r="H63" s="21">
        <f t="shared" si="0"/>
        <v>6.3</v>
      </c>
      <c r="I63" s="22" t="s">
        <v>54</v>
      </c>
      <c r="J63" s="22">
        <v>300</v>
      </c>
      <c r="K63" s="24">
        <f t="shared" si="2"/>
        <v>1890</v>
      </c>
    </row>
    <row r="64" spans="1:11" ht="30" customHeight="1" x14ac:dyDescent="0.25">
      <c r="A64" s="20" t="s">
        <v>192</v>
      </c>
      <c r="B64" s="29" t="s">
        <v>241</v>
      </c>
      <c r="C64" s="21">
        <v>40.22</v>
      </c>
      <c r="D64" s="21">
        <v>14.780850000000001</v>
      </c>
      <c r="E64" s="21">
        <v>100.55</v>
      </c>
      <c r="F64" s="22">
        <v>12</v>
      </c>
      <c r="G64" s="26"/>
      <c r="H64" s="21">
        <f t="shared" si="0"/>
        <v>40.22</v>
      </c>
      <c r="I64" s="22" t="s">
        <v>55</v>
      </c>
      <c r="J64" s="22">
        <v>12</v>
      </c>
      <c r="K64" s="24">
        <f t="shared" si="2"/>
        <v>482.64</v>
      </c>
    </row>
    <row r="65" spans="1:11" ht="30" customHeight="1" x14ac:dyDescent="0.25">
      <c r="A65" s="20" t="s">
        <v>193</v>
      </c>
      <c r="B65" s="29" t="s">
        <v>246</v>
      </c>
      <c r="C65" s="21">
        <v>57.57</v>
      </c>
      <c r="D65" s="21">
        <v>21.156975000000003</v>
      </c>
      <c r="E65" s="21">
        <v>143.93</v>
      </c>
      <c r="F65" s="22">
        <v>6</v>
      </c>
      <c r="G65" s="26"/>
      <c r="H65" s="21">
        <f t="shared" si="0"/>
        <v>57.57</v>
      </c>
      <c r="I65" s="22" t="s">
        <v>56</v>
      </c>
      <c r="J65" s="22">
        <v>45</v>
      </c>
      <c r="K65" s="24">
        <f t="shared" si="2"/>
        <v>2590.65</v>
      </c>
    </row>
    <row r="66" spans="1:11" ht="30" customHeight="1" x14ac:dyDescent="0.25">
      <c r="A66" s="20" t="s">
        <v>194</v>
      </c>
      <c r="B66" s="29" t="s">
        <v>246</v>
      </c>
      <c r="C66" s="21">
        <v>11.21</v>
      </c>
      <c r="D66" s="21">
        <v>4.1196750000000009</v>
      </c>
      <c r="E66" s="21">
        <v>28.03</v>
      </c>
      <c r="F66" s="22">
        <v>12</v>
      </c>
      <c r="G66" s="26"/>
      <c r="H66" s="21">
        <f t="shared" si="0"/>
        <v>11.21</v>
      </c>
      <c r="I66" s="22" t="s">
        <v>57</v>
      </c>
      <c r="J66" s="22">
        <v>100</v>
      </c>
      <c r="K66" s="24">
        <f t="shared" si="2"/>
        <v>1121</v>
      </c>
    </row>
    <row r="67" spans="1:11" ht="30" customHeight="1" x14ac:dyDescent="0.25">
      <c r="A67" s="20" t="s">
        <v>195</v>
      </c>
      <c r="B67" s="29" t="s">
        <v>248</v>
      </c>
      <c r="C67" s="21">
        <v>21.75</v>
      </c>
      <c r="D67" s="21">
        <v>7.9931250000000009</v>
      </c>
      <c r="E67" s="21">
        <v>54.38</v>
      </c>
      <c r="F67" s="22">
        <v>12</v>
      </c>
      <c r="G67" s="26"/>
      <c r="H67" s="21">
        <f t="shared" si="0"/>
        <v>21.75</v>
      </c>
      <c r="I67" s="22" t="s">
        <v>58</v>
      </c>
      <c r="J67" s="22">
        <v>12</v>
      </c>
      <c r="K67" s="24">
        <f t="shared" si="2"/>
        <v>261</v>
      </c>
    </row>
    <row r="68" spans="1:11" ht="30" customHeight="1" x14ac:dyDescent="0.25">
      <c r="A68" s="20" t="s">
        <v>283</v>
      </c>
      <c r="B68" s="29" t="s">
        <v>247</v>
      </c>
      <c r="C68" s="21">
        <v>21.37</v>
      </c>
      <c r="D68" s="21">
        <v>7.8534750000000013</v>
      </c>
      <c r="E68" s="21">
        <v>53.43</v>
      </c>
      <c r="F68" s="22">
        <v>6</v>
      </c>
      <c r="G68" s="26"/>
      <c r="H68" s="21">
        <f t="shared" si="0"/>
        <v>21.37</v>
      </c>
      <c r="I68" s="22" t="s">
        <v>59</v>
      </c>
      <c r="J68" s="22">
        <v>10</v>
      </c>
      <c r="K68" s="24">
        <f t="shared" si="2"/>
        <v>213.70000000000002</v>
      </c>
    </row>
    <row r="69" spans="1:11" ht="30" customHeight="1" x14ac:dyDescent="0.25">
      <c r="A69" s="20" t="s">
        <v>196</v>
      </c>
      <c r="B69" s="29" t="s">
        <v>241</v>
      </c>
      <c r="C69" s="21">
        <v>47.34</v>
      </c>
      <c r="D69" s="21">
        <v>17.397450000000003</v>
      </c>
      <c r="E69" s="21">
        <v>118.35</v>
      </c>
      <c r="F69" s="22">
        <v>12</v>
      </c>
      <c r="G69" s="26"/>
      <c r="H69" s="21">
        <f t="shared" ref="H69:H128" si="3">C69*(1-G69)</f>
        <v>47.34</v>
      </c>
      <c r="I69" s="22" t="s">
        <v>60</v>
      </c>
      <c r="J69" s="22">
        <v>3</v>
      </c>
      <c r="K69" s="24">
        <f t="shared" si="2"/>
        <v>142.02000000000001</v>
      </c>
    </row>
    <row r="70" spans="1:11" ht="30" customHeight="1" x14ac:dyDescent="0.25">
      <c r="A70" s="20" t="s">
        <v>197</v>
      </c>
      <c r="B70" s="29" t="s">
        <v>241</v>
      </c>
      <c r="C70" s="21">
        <v>40.090000000000003</v>
      </c>
      <c r="D70" s="21">
        <v>14.733075000000003</v>
      </c>
      <c r="E70" s="21">
        <v>100.23</v>
      </c>
      <c r="F70" s="22">
        <v>12</v>
      </c>
      <c r="G70" s="26"/>
      <c r="H70" s="21">
        <f t="shared" si="3"/>
        <v>40.090000000000003</v>
      </c>
      <c r="I70" s="22" t="s">
        <v>61</v>
      </c>
      <c r="J70" s="22">
        <v>3</v>
      </c>
      <c r="K70" s="24">
        <f t="shared" si="2"/>
        <v>120.27000000000001</v>
      </c>
    </row>
    <row r="71" spans="1:11" ht="30" customHeight="1" x14ac:dyDescent="0.25">
      <c r="A71" s="25" t="s">
        <v>198</v>
      </c>
      <c r="B71" s="29" t="s">
        <v>241</v>
      </c>
      <c r="C71" s="21">
        <v>36.450000000000003</v>
      </c>
      <c r="D71" s="21">
        <v>13.395375000000003</v>
      </c>
      <c r="E71" s="21">
        <v>91.13</v>
      </c>
      <c r="F71" s="22">
        <v>12</v>
      </c>
      <c r="G71" s="26"/>
      <c r="H71" s="21">
        <f t="shared" si="3"/>
        <v>36.450000000000003</v>
      </c>
      <c r="I71" s="22" t="s">
        <v>62</v>
      </c>
      <c r="J71" s="22">
        <v>24</v>
      </c>
      <c r="K71" s="24">
        <f t="shared" si="2"/>
        <v>874.80000000000007</v>
      </c>
    </row>
    <row r="72" spans="1:11" ht="30" customHeight="1" x14ac:dyDescent="0.25">
      <c r="A72" s="20" t="s">
        <v>199</v>
      </c>
      <c r="B72" s="29" t="s">
        <v>241</v>
      </c>
      <c r="C72" s="21">
        <v>37.130000000000003</v>
      </c>
      <c r="D72" s="21">
        <v>13.645275000000003</v>
      </c>
      <c r="E72" s="21">
        <v>92.83</v>
      </c>
      <c r="F72" s="22">
        <v>12</v>
      </c>
      <c r="G72" s="26"/>
      <c r="H72" s="21">
        <f t="shared" si="3"/>
        <v>37.130000000000003</v>
      </c>
      <c r="I72" s="22" t="s">
        <v>63</v>
      </c>
      <c r="J72" s="22">
        <v>75</v>
      </c>
      <c r="K72" s="24">
        <f t="shared" si="2"/>
        <v>2784.75</v>
      </c>
    </row>
    <row r="73" spans="1:11" ht="30" customHeight="1" x14ac:dyDescent="0.25">
      <c r="A73" s="20" t="s">
        <v>64</v>
      </c>
      <c r="B73" s="29" t="s">
        <v>241</v>
      </c>
      <c r="C73" s="21">
        <v>30.62</v>
      </c>
      <c r="D73" s="21">
        <v>11.252850000000002</v>
      </c>
      <c r="E73" s="21">
        <v>76.55</v>
      </c>
      <c r="F73" s="22">
        <v>12</v>
      </c>
      <c r="G73" s="26"/>
      <c r="H73" s="21">
        <f t="shared" si="3"/>
        <v>30.62</v>
      </c>
      <c r="I73" s="22" t="s">
        <v>65</v>
      </c>
      <c r="J73" s="22">
        <v>3</v>
      </c>
      <c r="K73" s="24">
        <f t="shared" si="2"/>
        <v>91.86</v>
      </c>
    </row>
    <row r="74" spans="1:11" ht="30" customHeight="1" x14ac:dyDescent="0.25">
      <c r="A74" s="20" t="s">
        <v>142</v>
      </c>
      <c r="B74" s="29" t="s">
        <v>260</v>
      </c>
      <c r="C74" s="21">
        <v>99.78</v>
      </c>
      <c r="D74" s="21">
        <v>36.669150000000002</v>
      </c>
      <c r="E74" s="21">
        <v>249.45</v>
      </c>
      <c r="F74" s="22">
        <v>1</v>
      </c>
      <c r="G74" s="26"/>
      <c r="H74" s="21">
        <f t="shared" si="3"/>
        <v>99.78</v>
      </c>
      <c r="I74" s="22" t="s">
        <v>66</v>
      </c>
      <c r="J74" s="22">
        <v>18</v>
      </c>
      <c r="K74" s="24">
        <f t="shared" si="2"/>
        <v>1796.04</v>
      </c>
    </row>
    <row r="75" spans="1:11" ht="30" customHeight="1" x14ac:dyDescent="0.25">
      <c r="A75" s="20" t="s">
        <v>67</v>
      </c>
      <c r="B75" s="29" t="s">
        <v>259</v>
      </c>
      <c r="C75" s="21">
        <v>18.86</v>
      </c>
      <c r="D75" s="21">
        <v>6.9310500000000008</v>
      </c>
      <c r="E75" s="21">
        <v>47.15</v>
      </c>
      <c r="F75" s="22">
        <v>6</v>
      </c>
      <c r="G75" s="26"/>
      <c r="H75" s="21">
        <f t="shared" si="3"/>
        <v>18.86</v>
      </c>
      <c r="I75" s="22" t="s">
        <v>68</v>
      </c>
      <c r="J75" s="22">
        <v>3</v>
      </c>
      <c r="K75" s="24">
        <f t="shared" si="2"/>
        <v>56.58</v>
      </c>
    </row>
    <row r="76" spans="1:11" ht="30" customHeight="1" x14ac:dyDescent="0.25">
      <c r="A76" s="20" t="s">
        <v>69</v>
      </c>
      <c r="B76" s="29" t="s">
        <v>243</v>
      </c>
      <c r="C76" s="21">
        <v>18.59</v>
      </c>
      <c r="D76" s="21">
        <v>6.8318250000000011</v>
      </c>
      <c r="E76" s="21">
        <v>46.48</v>
      </c>
      <c r="F76" s="22">
        <v>1</v>
      </c>
      <c r="G76" s="26"/>
      <c r="H76" s="21">
        <f t="shared" si="3"/>
        <v>18.59</v>
      </c>
      <c r="I76" s="22" t="s">
        <v>70</v>
      </c>
      <c r="J76" s="22">
        <v>3</v>
      </c>
      <c r="K76" s="24">
        <f t="shared" si="2"/>
        <v>55.769999999999996</v>
      </c>
    </row>
    <row r="77" spans="1:11" ht="30" customHeight="1" x14ac:dyDescent="0.25">
      <c r="A77" s="20" t="s">
        <v>71</v>
      </c>
      <c r="B77" s="29" t="s">
        <v>259</v>
      </c>
      <c r="C77" s="21">
        <v>23.36</v>
      </c>
      <c r="D77" s="21">
        <v>8.5848000000000013</v>
      </c>
      <c r="E77" s="21">
        <v>58.4</v>
      </c>
      <c r="F77" s="22">
        <v>6</v>
      </c>
      <c r="G77" s="26"/>
      <c r="H77" s="21">
        <f t="shared" si="3"/>
        <v>23.36</v>
      </c>
      <c r="I77" s="22" t="s">
        <v>72</v>
      </c>
      <c r="J77" s="22">
        <v>3</v>
      </c>
      <c r="K77" s="24">
        <f t="shared" si="2"/>
        <v>70.08</v>
      </c>
    </row>
    <row r="78" spans="1:11" ht="30" customHeight="1" x14ac:dyDescent="0.25">
      <c r="A78" s="20" t="s">
        <v>200</v>
      </c>
      <c r="B78" s="29" t="s">
        <v>258</v>
      </c>
      <c r="C78" s="21">
        <v>20.65</v>
      </c>
      <c r="D78" s="21">
        <v>7.5888750000000007</v>
      </c>
      <c r="E78" s="21">
        <v>51.63</v>
      </c>
      <c r="F78" s="22">
        <v>12</v>
      </c>
      <c r="G78" s="26"/>
      <c r="H78" s="21">
        <f t="shared" si="3"/>
        <v>20.65</v>
      </c>
      <c r="I78" s="22" t="s">
        <v>73</v>
      </c>
      <c r="J78" s="22">
        <v>6</v>
      </c>
      <c r="K78" s="24">
        <f t="shared" si="2"/>
        <v>123.89999999999999</v>
      </c>
    </row>
    <row r="79" spans="1:11" ht="30" customHeight="1" x14ac:dyDescent="0.25">
      <c r="A79" s="20" t="s">
        <v>201</v>
      </c>
      <c r="B79" s="29" t="s">
        <v>253</v>
      </c>
      <c r="C79" s="21">
        <v>23.7</v>
      </c>
      <c r="D79" s="21">
        <v>8.7097500000000014</v>
      </c>
      <c r="E79" s="21">
        <v>59.25</v>
      </c>
      <c r="F79" s="22">
        <v>12</v>
      </c>
      <c r="G79" s="26"/>
      <c r="H79" s="21">
        <f t="shared" si="3"/>
        <v>23.7</v>
      </c>
      <c r="I79" s="22" t="s">
        <v>74</v>
      </c>
      <c r="J79" s="22">
        <v>4</v>
      </c>
      <c r="K79" s="24">
        <f t="shared" si="2"/>
        <v>94.8</v>
      </c>
    </row>
    <row r="80" spans="1:11" ht="30" customHeight="1" x14ac:dyDescent="0.25">
      <c r="A80" s="20" t="s">
        <v>202</v>
      </c>
      <c r="B80" s="29" t="s">
        <v>257</v>
      </c>
      <c r="C80" s="21">
        <v>47.26</v>
      </c>
      <c r="D80" s="21">
        <v>17.36805</v>
      </c>
      <c r="E80" s="21">
        <v>118.15</v>
      </c>
      <c r="F80" s="22">
        <v>12</v>
      </c>
      <c r="G80" s="26"/>
      <c r="H80" s="21">
        <f t="shared" si="3"/>
        <v>47.26</v>
      </c>
      <c r="I80" s="22" t="s">
        <v>75</v>
      </c>
      <c r="J80" s="22">
        <v>3</v>
      </c>
      <c r="K80" s="24">
        <f t="shared" si="2"/>
        <v>141.78</v>
      </c>
    </row>
    <row r="81" spans="1:11" ht="30" customHeight="1" x14ac:dyDescent="0.25">
      <c r="A81" s="25" t="s">
        <v>203</v>
      </c>
      <c r="B81" s="29" t="s">
        <v>243</v>
      </c>
      <c r="C81" s="21">
        <v>86.09</v>
      </c>
      <c r="D81" s="21">
        <v>31.638075000000004</v>
      </c>
      <c r="E81" s="21">
        <v>215.23</v>
      </c>
      <c r="F81" s="22">
        <v>1</v>
      </c>
      <c r="G81" s="26"/>
      <c r="H81" s="21">
        <f t="shared" si="3"/>
        <v>86.09</v>
      </c>
      <c r="I81" s="22" t="s">
        <v>76</v>
      </c>
      <c r="J81" s="22">
        <v>3</v>
      </c>
      <c r="K81" s="24">
        <f t="shared" si="2"/>
        <v>258.27</v>
      </c>
    </row>
    <row r="82" spans="1:11" ht="30" customHeight="1" x14ac:dyDescent="0.25">
      <c r="A82" s="20" t="s">
        <v>204</v>
      </c>
      <c r="B82" s="29" t="s">
        <v>243</v>
      </c>
      <c r="C82" s="21">
        <v>81.12</v>
      </c>
      <c r="D82" s="21">
        <v>29.811600000000006</v>
      </c>
      <c r="E82" s="21">
        <v>202.8</v>
      </c>
      <c r="F82" s="22">
        <v>1</v>
      </c>
      <c r="G82" s="26"/>
      <c r="H82" s="21">
        <f t="shared" si="3"/>
        <v>81.12</v>
      </c>
      <c r="I82" s="22" t="s">
        <v>77</v>
      </c>
      <c r="J82" s="22">
        <v>80</v>
      </c>
      <c r="K82" s="24">
        <f t="shared" si="2"/>
        <v>6489.6</v>
      </c>
    </row>
    <row r="83" spans="1:11" ht="30" customHeight="1" x14ac:dyDescent="0.25">
      <c r="A83" s="20" t="s">
        <v>205</v>
      </c>
      <c r="B83" s="29" t="s">
        <v>261</v>
      </c>
      <c r="C83" s="21">
        <v>19.57</v>
      </c>
      <c r="D83" s="21">
        <v>7.1919750000000011</v>
      </c>
      <c r="E83" s="21">
        <v>48.93</v>
      </c>
      <c r="F83" s="22">
        <v>6</v>
      </c>
      <c r="G83" s="26"/>
      <c r="H83" s="21">
        <f t="shared" si="3"/>
        <v>19.57</v>
      </c>
      <c r="I83" s="22" t="s">
        <v>78</v>
      </c>
      <c r="J83" s="22">
        <v>100</v>
      </c>
      <c r="K83" s="24">
        <f t="shared" si="2"/>
        <v>1957</v>
      </c>
    </row>
    <row r="84" spans="1:11" ht="30" customHeight="1" x14ac:dyDescent="0.25">
      <c r="A84" s="20" t="s">
        <v>206</v>
      </c>
      <c r="B84" s="29" t="s">
        <v>259</v>
      </c>
      <c r="C84" s="21">
        <v>24.97</v>
      </c>
      <c r="D84" s="21">
        <v>9.1764749999999999</v>
      </c>
      <c r="E84" s="21">
        <v>62.43</v>
      </c>
      <c r="F84" s="22">
        <v>6</v>
      </c>
      <c r="G84" s="26"/>
      <c r="H84" s="21">
        <f t="shared" si="3"/>
        <v>24.97</v>
      </c>
      <c r="I84" s="22" t="s">
        <v>79</v>
      </c>
      <c r="J84" s="22">
        <v>4</v>
      </c>
      <c r="K84" s="24">
        <f t="shared" si="2"/>
        <v>99.88</v>
      </c>
    </row>
    <row r="85" spans="1:11" ht="30" customHeight="1" x14ac:dyDescent="0.25">
      <c r="A85" s="20" t="s">
        <v>207</v>
      </c>
      <c r="B85" s="29" t="s">
        <v>243</v>
      </c>
      <c r="C85" s="21">
        <v>19.5</v>
      </c>
      <c r="D85" s="21">
        <v>7.1662500000000007</v>
      </c>
      <c r="E85" s="21">
        <v>48.75</v>
      </c>
      <c r="F85" s="22">
        <v>1</v>
      </c>
      <c r="G85" s="26"/>
      <c r="H85" s="21">
        <f t="shared" si="3"/>
        <v>19.5</v>
      </c>
      <c r="I85" s="22" t="s">
        <v>80</v>
      </c>
      <c r="J85" s="22">
        <v>20</v>
      </c>
      <c r="K85" s="24">
        <f t="shared" si="2"/>
        <v>390</v>
      </c>
    </row>
    <row r="86" spans="1:11" ht="30" customHeight="1" x14ac:dyDescent="0.25">
      <c r="A86" s="20" t="s">
        <v>67</v>
      </c>
      <c r="B86" s="29" t="s">
        <v>259</v>
      </c>
      <c r="C86" s="21">
        <v>18.86</v>
      </c>
      <c r="D86" s="21">
        <v>6.9310500000000008</v>
      </c>
      <c r="E86" s="21">
        <v>47.15</v>
      </c>
      <c r="F86" s="22">
        <v>6</v>
      </c>
      <c r="G86" s="26"/>
      <c r="H86" s="21">
        <f t="shared" si="3"/>
        <v>18.86</v>
      </c>
      <c r="I86" s="22" t="s">
        <v>81</v>
      </c>
      <c r="J86" s="22">
        <v>3</v>
      </c>
      <c r="K86" s="24">
        <f t="shared" si="2"/>
        <v>56.58</v>
      </c>
    </row>
    <row r="87" spans="1:11" ht="30" customHeight="1" x14ac:dyDescent="0.25">
      <c r="A87" s="20" t="s">
        <v>208</v>
      </c>
      <c r="B87" s="29" t="s">
        <v>241</v>
      </c>
      <c r="C87" s="21">
        <v>81.81</v>
      </c>
      <c r="D87" s="21">
        <v>30.065175000000004</v>
      </c>
      <c r="E87" s="21">
        <v>204.53</v>
      </c>
      <c r="F87" s="22">
        <v>12</v>
      </c>
      <c r="G87" s="26"/>
      <c r="H87" s="21">
        <f t="shared" si="3"/>
        <v>81.81</v>
      </c>
      <c r="I87" s="22" t="s">
        <v>82</v>
      </c>
      <c r="J87" s="22">
        <v>3</v>
      </c>
      <c r="K87" s="24">
        <f t="shared" si="2"/>
        <v>245.43</v>
      </c>
    </row>
    <row r="88" spans="1:11" ht="30" customHeight="1" x14ac:dyDescent="0.25">
      <c r="A88" s="20" t="s">
        <v>209</v>
      </c>
      <c r="B88" s="29" t="s">
        <v>243</v>
      </c>
      <c r="C88" s="21">
        <v>51.85</v>
      </c>
      <c r="D88" s="21">
        <v>19.054875000000003</v>
      </c>
      <c r="E88" s="21">
        <v>129.63</v>
      </c>
      <c r="F88" s="22">
        <v>1</v>
      </c>
      <c r="G88" s="26"/>
      <c r="H88" s="21">
        <f t="shared" si="3"/>
        <v>51.85</v>
      </c>
      <c r="I88" s="22" t="s">
        <v>83</v>
      </c>
      <c r="J88" s="22">
        <v>3</v>
      </c>
      <c r="K88" s="24">
        <f t="shared" si="2"/>
        <v>155.55000000000001</v>
      </c>
    </row>
    <row r="89" spans="1:11" ht="30" customHeight="1" x14ac:dyDescent="0.25">
      <c r="A89" s="20" t="s">
        <v>240</v>
      </c>
      <c r="B89" s="29" t="s">
        <v>241</v>
      </c>
      <c r="C89" s="21">
        <v>53.85</v>
      </c>
      <c r="D89" s="21">
        <v>19.789875000000002</v>
      </c>
      <c r="E89" s="21">
        <v>134.63</v>
      </c>
      <c r="F89" s="22">
        <v>6</v>
      </c>
      <c r="G89" s="26"/>
      <c r="H89" s="21">
        <f t="shared" si="3"/>
        <v>53.85</v>
      </c>
      <c r="I89" s="22" t="s">
        <v>84</v>
      </c>
      <c r="J89" s="22">
        <v>36</v>
      </c>
      <c r="K89" s="24">
        <f t="shared" si="2"/>
        <v>1938.6000000000001</v>
      </c>
    </row>
    <row r="90" spans="1:11" ht="30" customHeight="1" x14ac:dyDescent="0.25">
      <c r="A90" s="20" t="s">
        <v>210</v>
      </c>
      <c r="B90" s="29" t="s">
        <v>258</v>
      </c>
      <c r="C90" s="21">
        <v>24.97</v>
      </c>
      <c r="D90" s="21">
        <v>9.1764749999999999</v>
      </c>
      <c r="E90" s="21">
        <v>62.43</v>
      </c>
      <c r="F90" s="22">
        <v>12</v>
      </c>
      <c r="G90" s="26"/>
      <c r="H90" s="21">
        <f t="shared" si="3"/>
        <v>24.97</v>
      </c>
      <c r="I90" s="22" t="s">
        <v>85</v>
      </c>
      <c r="J90" s="22">
        <v>4</v>
      </c>
      <c r="K90" s="24">
        <f t="shared" si="2"/>
        <v>99.88</v>
      </c>
    </row>
    <row r="91" spans="1:11" ht="30" customHeight="1" x14ac:dyDescent="0.25">
      <c r="A91" s="20" t="s">
        <v>211</v>
      </c>
      <c r="B91" s="29" t="s">
        <v>246</v>
      </c>
      <c r="C91" s="21">
        <v>28.71</v>
      </c>
      <c r="D91" s="21">
        <v>10.550925000000001</v>
      </c>
      <c r="E91" s="21">
        <v>71.78</v>
      </c>
      <c r="F91" s="22">
        <v>12</v>
      </c>
      <c r="G91" s="26"/>
      <c r="H91" s="21">
        <f t="shared" si="3"/>
        <v>28.71</v>
      </c>
      <c r="I91" s="22" t="s">
        <v>86</v>
      </c>
      <c r="J91" s="22">
        <v>3</v>
      </c>
      <c r="K91" s="24">
        <f t="shared" si="2"/>
        <v>86.13</v>
      </c>
    </row>
    <row r="92" spans="1:11" ht="30" customHeight="1" x14ac:dyDescent="0.25">
      <c r="A92" s="25" t="s">
        <v>212</v>
      </c>
      <c r="B92" s="29" t="s">
        <v>245</v>
      </c>
      <c r="C92" s="21">
        <v>13.58</v>
      </c>
      <c r="D92" s="21">
        <v>4.9906500000000005</v>
      </c>
      <c r="E92" s="21">
        <v>33.950000000000003</v>
      </c>
      <c r="F92" s="22">
        <v>12</v>
      </c>
      <c r="G92" s="26"/>
      <c r="H92" s="21">
        <f t="shared" si="3"/>
        <v>13.58</v>
      </c>
      <c r="I92" s="22" t="s">
        <v>87</v>
      </c>
      <c r="J92" s="22">
        <v>3</v>
      </c>
      <c r="K92" s="24">
        <f t="shared" si="2"/>
        <v>40.74</v>
      </c>
    </row>
    <row r="93" spans="1:11" ht="30" customHeight="1" x14ac:dyDescent="0.25">
      <c r="A93" s="25" t="s">
        <v>213</v>
      </c>
      <c r="B93" s="29" t="s">
        <v>259</v>
      </c>
      <c r="C93" s="21">
        <v>21.67</v>
      </c>
      <c r="D93" s="21">
        <v>7.9637250000000019</v>
      </c>
      <c r="E93" s="21">
        <v>54.18</v>
      </c>
      <c r="F93" s="22">
        <v>6</v>
      </c>
      <c r="G93" s="26"/>
      <c r="H93" s="21">
        <f t="shared" si="3"/>
        <v>21.67</v>
      </c>
      <c r="I93" s="22" t="s">
        <v>88</v>
      </c>
      <c r="J93" s="22">
        <v>3</v>
      </c>
      <c r="K93" s="24">
        <f t="shared" si="2"/>
        <v>65.010000000000005</v>
      </c>
    </row>
    <row r="94" spans="1:11" ht="30" customHeight="1" x14ac:dyDescent="0.25">
      <c r="A94" s="25" t="s">
        <v>214</v>
      </c>
      <c r="B94" s="29" t="s">
        <v>261</v>
      </c>
      <c r="C94" s="21">
        <v>26.18</v>
      </c>
      <c r="D94" s="21">
        <v>9.6211500000000019</v>
      </c>
      <c r="E94" s="21">
        <v>65.45</v>
      </c>
      <c r="F94" s="22">
        <v>6</v>
      </c>
      <c r="G94" s="26"/>
      <c r="H94" s="21">
        <f t="shared" si="3"/>
        <v>26.18</v>
      </c>
      <c r="I94" s="22" t="s">
        <v>89</v>
      </c>
      <c r="J94" s="22">
        <v>18</v>
      </c>
      <c r="K94" s="24">
        <f t="shared" si="2"/>
        <v>471.24</v>
      </c>
    </row>
    <row r="95" spans="1:11" ht="30" customHeight="1" x14ac:dyDescent="0.25">
      <c r="A95" s="20" t="s">
        <v>215</v>
      </c>
      <c r="B95" s="29" t="s">
        <v>262</v>
      </c>
      <c r="C95" s="21">
        <v>62.09</v>
      </c>
      <c r="D95" s="21">
        <v>22.818075000000004</v>
      </c>
      <c r="E95" s="21">
        <v>155.22999999999999</v>
      </c>
      <c r="F95" s="22">
        <v>12</v>
      </c>
      <c r="G95" s="26"/>
      <c r="H95" s="21">
        <f t="shared" si="3"/>
        <v>62.09</v>
      </c>
      <c r="I95" s="22" t="s">
        <v>90</v>
      </c>
      <c r="J95" s="22">
        <v>3</v>
      </c>
      <c r="K95" s="24">
        <f t="shared" si="2"/>
        <v>186.27</v>
      </c>
    </row>
    <row r="96" spans="1:11" ht="30" customHeight="1" x14ac:dyDescent="0.25">
      <c r="A96" s="20" t="s">
        <v>216</v>
      </c>
      <c r="B96" s="29" t="s">
        <v>253</v>
      </c>
      <c r="C96" s="21">
        <v>20.28</v>
      </c>
      <c r="D96" s="21">
        <v>7.4529000000000014</v>
      </c>
      <c r="E96" s="21">
        <v>50.7</v>
      </c>
      <c r="F96" s="22">
        <v>12</v>
      </c>
      <c r="G96" s="26"/>
      <c r="H96" s="21">
        <f t="shared" si="3"/>
        <v>20.28</v>
      </c>
      <c r="I96" s="22" t="s">
        <v>91</v>
      </c>
      <c r="J96" s="22">
        <v>8</v>
      </c>
      <c r="K96" s="24">
        <f t="shared" si="2"/>
        <v>162.24</v>
      </c>
    </row>
    <row r="97" spans="1:11" ht="30" customHeight="1" x14ac:dyDescent="0.25">
      <c r="A97" s="20" t="s">
        <v>217</v>
      </c>
      <c r="B97" s="29" t="s">
        <v>246</v>
      </c>
      <c r="C97" s="21">
        <v>56.87</v>
      </c>
      <c r="D97" s="21">
        <v>20.899725</v>
      </c>
      <c r="E97" s="21">
        <v>142.18</v>
      </c>
      <c r="F97" s="22">
        <v>6</v>
      </c>
      <c r="G97" s="26"/>
      <c r="H97" s="21">
        <f t="shared" si="3"/>
        <v>56.87</v>
      </c>
      <c r="I97" s="22" t="s">
        <v>92</v>
      </c>
      <c r="J97" s="22">
        <v>8</v>
      </c>
      <c r="K97" s="24">
        <f t="shared" si="2"/>
        <v>454.96</v>
      </c>
    </row>
    <row r="98" spans="1:11" ht="30" customHeight="1" x14ac:dyDescent="0.25">
      <c r="A98" s="20" t="s">
        <v>218</v>
      </c>
      <c r="B98" s="29" t="s">
        <v>251</v>
      </c>
      <c r="C98" s="21">
        <v>78.3</v>
      </c>
      <c r="D98" s="21">
        <v>28.775250000000003</v>
      </c>
      <c r="E98" s="21">
        <v>195.75</v>
      </c>
      <c r="F98" s="22">
        <v>1</v>
      </c>
      <c r="G98" s="26"/>
      <c r="H98" s="21">
        <f t="shared" si="3"/>
        <v>78.3</v>
      </c>
      <c r="I98" s="22" t="s">
        <v>93</v>
      </c>
      <c r="J98" s="22">
        <v>8</v>
      </c>
      <c r="K98" s="24">
        <f t="shared" si="2"/>
        <v>626.4</v>
      </c>
    </row>
    <row r="99" spans="1:11" ht="30" customHeight="1" x14ac:dyDescent="0.25">
      <c r="A99" s="20" t="s">
        <v>219</v>
      </c>
      <c r="B99" s="29" t="s">
        <v>263</v>
      </c>
      <c r="C99" s="21">
        <v>20.23</v>
      </c>
      <c r="D99" s="21">
        <v>7.4345250000000007</v>
      </c>
      <c r="E99" s="21">
        <v>50.58</v>
      </c>
      <c r="F99" s="22">
        <v>6</v>
      </c>
      <c r="G99" s="26"/>
      <c r="H99" s="21">
        <f t="shared" si="3"/>
        <v>20.23</v>
      </c>
      <c r="I99" s="22" t="s">
        <v>124</v>
      </c>
      <c r="J99" s="22">
        <v>40</v>
      </c>
      <c r="K99" s="24">
        <f t="shared" si="2"/>
        <v>809.2</v>
      </c>
    </row>
    <row r="100" spans="1:11" ht="30" customHeight="1" x14ac:dyDescent="0.25">
      <c r="A100" s="20" t="s">
        <v>278</v>
      </c>
      <c r="B100" s="29" t="s">
        <v>262</v>
      </c>
      <c r="C100" s="21">
        <v>110.1</v>
      </c>
      <c r="D100" s="21"/>
      <c r="E100" s="21"/>
      <c r="F100" s="22">
        <v>6</v>
      </c>
      <c r="G100" s="26"/>
      <c r="H100" s="21">
        <f t="shared" si="3"/>
        <v>110.1</v>
      </c>
      <c r="I100" s="22" t="s">
        <v>94</v>
      </c>
      <c r="J100" s="22">
        <v>18</v>
      </c>
      <c r="K100" s="24">
        <f t="shared" si="2"/>
        <v>1981.8</v>
      </c>
    </row>
    <row r="101" spans="1:11" ht="30" customHeight="1" x14ac:dyDescent="0.25">
      <c r="A101" s="20" t="s">
        <v>220</v>
      </c>
      <c r="B101" s="29" t="s">
        <v>243</v>
      </c>
      <c r="C101" s="21">
        <v>75.790000000000006</v>
      </c>
      <c r="D101" s="21">
        <v>27.852825000000006</v>
      </c>
      <c r="E101" s="21">
        <v>189.48</v>
      </c>
      <c r="F101" s="22">
        <v>1</v>
      </c>
      <c r="G101" s="26"/>
      <c r="H101" s="21">
        <f t="shared" si="3"/>
        <v>75.790000000000006</v>
      </c>
      <c r="I101" s="22" t="s">
        <v>95</v>
      </c>
      <c r="J101" s="22">
        <v>16</v>
      </c>
      <c r="K101" s="24">
        <f t="shared" si="2"/>
        <v>1212.6400000000001</v>
      </c>
    </row>
    <row r="102" spans="1:11" ht="30" customHeight="1" x14ac:dyDescent="0.25">
      <c r="A102" s="20" t="s">
        <v>221</v>
      </c>
      <c r="B102" s="29" t="s">
        <v>250</v>
      </c>
      <c r="C102" s="21">
        <v>24.2</v>
      </c>
      <c r="D102" s="21">
        <v>8.8935000000000013</v>
      </c>
      <c r="E102" s="21">
        <v>60.5</v>
      </c>
      <c r="F102" s="22">
        <v>12</v>
      </c>
      <c r="G102" s="26"/>
      <c r="H102" s="21">
        <f t="shared" si="3"/>
        <v>24.2</v>
      </c>
      <c r="I102" s="22" t="s">
        <v>96</v>
      </c>
      <c r="J102" s="22">
        <v>72</v>
      </c>
      <c r="K102" s="24">
        <f t="shared" si="2"/>
        <v>1742.3999999999999</v>
      </c>
    </row>
    <row r="103" spans="1:11" ht="30" customHeight="1" x14ac:dyDescent="0.25">
      <c r="A103" s="20" t="s">
        <v>222</v>
      </c>
      <c r="B103" s="29" t="s">
        <v>246</v>
      </c>
      <c r="C103" s="21">
        <v>6.72</v>
      </c>
      <c r="D103" s="21">
        <v>2.4696000000000002</v>
      </c>
      <c r="E103" s="21">
        <v>16.8</v>
      </c>
      <c r="F103" s="22">
        <v>12</v>
      </c>
      <c r="G103" s="26"/>
      <c r="H103" s="21">
        <f t="shared" si="3"/>
        <v>6.72</v>
      </c>
      <c r="I103" s="22" t="s">
        <v>97</v>
      </c>
      <c r="J103" s="22">
        <v>250</v>
      </c>
      <c r="K103" s="24">
        <f t="shared" si="2"/>
        <v>1680</v>
      </c>
    </row>
    <row r="104" spans="1:11" ht="30" customHeight="1" x14ac:dyDescent="0.25">
      <c r="A104" s="20" t="s">
        <v>223</v>
      </c>
      <c r="B104" s="29" t="s">
        <v>246</v>
      </c>
      <c r="C104" s="21">
        <v>22.63</v>
      </c>
      <c r="D104" s="21">
        <v>8.3165250000000004</v>
      </c>
      <c r="E104" s="21">
        <v>56.58</v>
      </c>
      <c r="F104" s="22">
        <v>12</v>
      </c>
      <c r="G104" s="26"/>
      <c r="H104" s="21">
        <f t="shared" si="3"/>
        <v>22.63</v>
      </c>
      <c r="I104" s="22" t="s">
        <v>98</v>
      </c>
      <c r="J104" s="22">
        <v>175</v>
      </c>
      <c r="K104" s="24">
        <f t="shared" si="2"/>
        <v>3960.25</v>
      </c>
    </row>
    <row r="105" spans="1:11" ht="30" customHeight="1" x14ac:dyDescent="0.25">
      <c r="A105" s="20" t="s">
        <v>224</v>
      </c>
      <c r="B105" s="29" t="s">
        <v>262</v>
      </c>
      <c r="C105" s="21">
        <v>85.21</v>
      </c>
      <c r="D105" s="21">
        <v>31.314675000000001</v>
      </c>
      <c r="E105" s="21">
        <v>213.03</v>
      </c>
      <c r="F105" s="22">
        <v>6</v>
      </c>
      <c r="G105" s="26"/>
      <c r="H105" s="21">
        <f t="shared" si="3"/>
        <v>85.21</v>
      </c>
      <c r="I105" s="22" t="s">
        <v>99</v>
      </c>
      <c r="J105" s="22">
        <v>100</v>
      </c>
      <c r="K105" s="24">
        <f t="shared" si="2"/>
        <v>8521</v>
      </c>
    </row>
    <row r="106" spans="1:11" ht="30" customHeight="1" x14ac:dyDescent="0.25">
      <c r="A106" s="20" t="s">
        <v>225</v>
      </c>
      <c r="B106" s="29" t="s">
        <v>246</v>
      </c>
      <c r="C106" s="21">
        <v>52.22</v>
      </c>
      <c r="D106" s="21">
        <v>19.190850000000001</v>
      </c>
      <c r="E106" s="21">
        <v>130.55000000000001</v>
      </c>
      <c r="F106" s="22">
        <v>6</v>
      </c>
      <c r="G106" s="26"/>
      <c r="H106" s="21">
        <f t="shared" si="3"/>
        <v>52.22</v>
      </c>
      <c r="I106" s="22" t="s">
        <v>100</v>
      </c>
      <c r="J106" s="22">
        <v>160</v>
      </c>
      <c r="K106" s="24">
        <f t="shared" si="2"/>
        <v>8355.2000000000007</v>
      </c>
    </row>
    <row r="107" spans="1:11" ht="30" customHeight="1" x14ac:dyDescent="0.25">
      <c r="A107" s="20" t="s">
        <v>226</v>
      </c>
      <c r="B107" s="29" t="s">
        <v>243</v>
      </c>
      <c r="C107" s="21">
        <v>160.37</v>
      </c>
      <c r="D107" s="21">
        <v>58.935975000000006</v>
      </c>
      <c r="E107" s="21">
        <v>400.93</v>
      </c>
      <c r="F107" s="22">
        <v>1</v>
      </c>
      <c r="G107" s="26"/>
      <c r="H107" s="21">
        <f t="shared" si="3"/>
        <v>160.37</v>
      </c>
      <c r="I107" s="22" t="s">
        <v>136</v>
      </c>
      <c r="J107" s="22">
        <v>3</v>
      </c>
      <c r="K107" s="24">
        <f t="shared" si="2"/>
        <v>481.11</v>
      </c>
    </row>
    <row r="108" spans="1:11" ht="30" customHeight="1" x14ac:dyDescent="0.25">
      <c r="A108" s="20" t="s">
        <v>227</v>
      </c>
      <c r="B108" s="29" t="s">
        <v>241</v>
      </c>
      <c r="C108" s="21">
        <v>47.93</v>
      </c>
      <c r="D108" s="21">
        <v>17.614275000000003</v>
      </c>
      <c r="E108" s="21">
        <v>119.83</v>
      </c>
      <c r="F108" s="22">
        <v>12</v>
      </c>
      <c r="G108" s="26"/>
      <c r="H108" s="21">
        <f t="shared" si="3"/>
        <v>47.93</v>
      </c>
      <c r="I108" s="22" t="s">
        <v>101</v>
      </c>
      <c r="J108" s="22">
        <v>100</v>
      </c>
      <c r="K108" s="24">
        <f t="shared" si="2"/>
        <v>4793</v>
      </c>
    </row>
    <row r="109" spans="1:11" ht="30" customHeight="1" x14ac:dyDescent="0.25">
      <c r="A109" s="20" t="s">
        <v>228</v>
      </c>
      <c r="B109" s="29" t="s">
        <v>250</v>
      </c>
      <c r="C109" s="21">
        <v>25.59</v>
      </c>
      <c r="D109" s="21">
        <v>9.4043250000000018</v>
      </c>
      <c r="E109" s="21">
        <v>63.98</v>
      </c>
      <c r="F109" s="22">
        <v>12</v>
      </c>
      <c r="G109" s="26"/>
      <c r="H109" s="21">
        <f t="shared" si="3"/>
        <v>25.59</v>
      </c>
      <c r="I109" s="22" t="s">
        <v>102</v>
      </c>
      <c r="J109" s="22">
        <v>30</v>
      </c>
      <c r="K109" s="24">
        <f t="shared" si="2"/>
        <v>767.7</v>
      </c>
    </row>
    <row r="110" spans="1:11" ht="30" customHeight="1" x14ac:dyDescent="0.25">
      <c r="A110" s="20" t="s">
        <v>229</v>
      </c>
      <c r="B110" s="29" t="s">
        <v>259</v>
      </c>
      <c r="C110" s="21">
        <v>31.97</v>
      </c>
      <c r="D110" s="21">
        <v>11.748975000000002</v>
      </c>
      <c r="E110" s="21">
        <v>79.930000000000007</v>
      </c>
      <c r="F110" s="22">
        <v>6</v>
      </c>
      <c r="G110" s="26"/>
      <c r="H110" s="21">
        <f t="shared" si="3"/>
        <v>31.97</v>
      </c>
      <c r="I110" s="22" t="s">
        <v>103</v>
      </c>
      <c r="J110" s="22">
        <v>45</v>
      </c>
      <c r="K110" s="24">
        <f t="shared" si="2"/>
        <v>1438.6499999999999</v>
      </c>
    </row>
    <row r="111" spans="1:11" ht="30" customHeight="1" x14ac:dyDescent="0.25">
      <c r="A111" s="20" t="s">
        <v>104</v>
      </c>
      <c r="B111" s="29" t="s">
        <v>246</v>
      </c>
      <c r="C111" s="21">
        <v>6.16</v>
      </c>
      <c r="D111" s="21">
        <v>2.2638000000000003</v>
      </c>
      <c r="E111" s="21">
        <v>15.4</v>
      </c>
      <c r="F111" s="22">
        <v>12</v>
      </c>
      <c r="G111" s="26"/>
      <c r="H111" s="21">
        <f t="shared" si="3"/>
        <v>6.16</v>
      </c>
      <c r="I111" s="22" t="s">
        <v>105</v>
      </c>
      <c r="J111" s="22">
        <v>4</v>
      </c>
      <c r="K111" s="24">
        <f t="shared" si="2"/>
        <v>24.64</v>
      </c>
    </row>
    <row r="112" spans="1:11" ht="30" customHeight="1" x14ac:dyDescent="0.25">
      <c r="A112" s="20" t="s">
        <v>106</v>
      </c>
      <c r="B112" s="29" t="s">
        <v>258</v>
      </c>
      <c r="C112" s="21">
        <v>6.84</v>
      </c>
      <c r="D112" s="21">
        <v>2.5137000000000005</v>
      </c>
      <c r="E112" s="21">
        <v>17.100000000000001</v>
      </c>
      <c r="F112" s="22">
        <v>12</v>
      </c>
      <c r="G112" s="26"/>
      <c r="H112" s="21">
        <f t="shared" si="3"/>
        <v>6.84</v>
      </c>
      <c r="I112" s="22" t="s">
        <v>107</v>
      </c>
      <c r="J112" s="22">
        <v>3</v>
      </c>
      <c r="K112" s="24">
        <f t="shared" si="2"/>
        <v>20.52</v>
      </c>
    </row>
    <row r="113" spans="1:11" ht="30" customHeight="1" x14ac:dyDescent="0.25">
      <c r="A113" s="20" t="s">
        <v>230</v>
      </c>
      <c r="B113" s="29" t="s">
        <v>246</v>
      </c>
      <c r="C113" s="21">
        <v>19.010000000000002</v>
      </c>
      <c r="D113" s="21">
        <v>6.9861750000000011</v>
      </c>
      <c r="E113" s="21">
        <v>47.53</v>
      </c>
      <c r="F113" s="22">
        <v>6</v>
      </c>
      <c r="G113" s="26"/>
      <c r="H113" s="21">
        <f t="shared" si="3"/>
        <v>19.010000000000002</v>
      </c>
      <c r="I113" s="22" t="s">
        <v>108</v>
      </c>
      <c r="J113" s="22">
        <v>45</v>
      </c>
      <c r="K113" s="24">
        <f t="shared" si="2"/>
        <v>855.45</v>
      </c>
    </row>
    <row r="114" spans="1:11" ht="30" customHeight="1" x14ac:dyDescent="0.25">
      <c r="A114" s="20" t="s">
        <v>139</v>
      </c>
      <c r="B114" s="29" t="s">
        <v>253</v>
      </c>
      <c r="C114" s="21">
        <v>33.78</v>
      </c>
      <c r="D114" s="21">
        <v>12.414150000000003</v>
      </c>
      <c r="E114" s="21">
        <v>84.45</v>
      </c>
      <c r="F114" s="22">
        <v>12</v>
      </c>
      <c r="G114" s="26"/>
      <c r="H114" s="21">
        <f t="shared" si="3"/>
        <v>33.78</v>
      </c>
      <c r="I114" s="22" t="s">
        <v>140</v>
      </c>
      <c r="J114" s="22">
        <v>6</v>
      </c>
      <c r="K114" s="24">
        <f t="shared" si="2"/>
        <v>202.68</v>
      </c>
    </row>
    <row r="115" spans="1:11" ht="30" customHeight="1" x14ac:dyDescent="0.25">
      <c r="A115" s="20" t="s">
        <v>277</v>
      </c>
      <c r="B115" s="29" t="s">
        <v>253</v>
      </c>
      <c r="C115" s="21">
        <v>37.840000000000003</v>
      </c>
      <c r="D115" s="21"/>
      <c r="E115" s="21"/>
      <c r="F115" s="22">
        <v>12</v>
      </c>
      <c r="G115" s="26"/>
      <c r="H115" s="21">
        <f t="shared" si="3"/>
        <v>37.840000000000003</v>
      </c>
      <c r="I115" s="22" t="s">
        <v>109</v>
      </c>
      <c r="J115" s="22">
        <v>24</v>
      </c>
      <c r="K115" s="24">
        <f t="shared" si="2"/>
        <v>908.16000000000008</v>
      </c>
    </row>
    <row r="116" spans="1:11" ht="30" customHeight="1" x14ac:dyDescent="0.25">
      <c r="A116" s="20" t="s">
        <v>231</v>
      </c>
      <c r="B116" s="29" t="s">
        <v>264</v>
      </c>
      <c r="C116" s="21">
        <v>20.81</v>
      </c>
      <c r="D116" s="21">
        <v>7.6476750000000004</v>
      </c>
      <c r="E116" s="21">
        <v>52.03</v>
      </c>
      <c r="F116" s="22">
        <v>1</v>
      </c>
      <c r="G116" s="26"/>
      <c r="H116" s="21">
        <f t="shared" si="3"/>
        <v>20.81</v>
      </c>
      <c r="I116" s="22" t="s">
        <v>110</v>
      </c>
      <c r="J116" s="22">
        <v>12</v>
      </c>
      <c r="K116" s="24">
        <f t="shared" si="2"/>
        <v>249.71999999999997</v>
      </c>
    </row>
    <row r="117" spans="1:11" ht="30" customHeight="1" x14ac:dyDescent="0.25">
      <c r="A117" s="20" t="s">
        <v>232</v>
      </c>
      <c r="B117" s="29" t="s">
        <v>264</v>
      </c>
      <c r="C117" s="21">
        <v>59.14</v>
      </c>
      <c r="D117" s="21">
        <v>21.733950000000004</v>
      </c>
      <c r="E117" s="21">
        <v>147.85</v>
      </c>
      <c r="F117" s="22">
        <v>1</v>
      </c>
      <c r="G117" s="26"/>
      <c r="H117" s="21">
        <f t="shared" si="3"/>
        <v>59.14</v>
      </c>
      <c r="I117" s="22" t="s">
        <v>111</v>
      </c>
      <c r="J117" s="22">
        <v>12</v>
      </c>
      <c r="K117" s="24">
        <f t="shared" ref="K117:K128" si="4">SUM(H117*J117)</f>
        <v>709.68000000000006</v>
      </c>
    </row>
    <row r="118" spans="1:11" ht="30" customHeight="1" x14ac:dyDescent="0.25">
      <c r="A118" s="20" t="s">
        <v>233</v>
      </c>
      <c r="B118" s="29" t="s">
        <v>252</v>
      </c>
      <c r="C118" s="21">
        <v>42.63</v>
      </c>
      <c r="D118" s="21">
        <v>15.666525000000004</v>
      </c>
      <c r="E118" s="21">
        <v>106.58</v>
      </c>
      <c r="F118" s="22">
        <v>6</v>
      </c>
      <c r="G118" s="26"/>
      <c r="H118" s="21">
        <f t="shared" si="3"/>
        <v>42.63</v>
      </c>
      <c r="I118" s="22" t="s">
        <v>112</v>
      </c>
      <c r="J118" s="22">
        <v>16</v>
      </c>
      <c r="K118" s="24">
        <f t="shared" si="4"/>
        <v>682.08</v>
      </c>
    </row>
    <row r="119" spans="1:11" ht="30" customHeight="1" x14ac:dyDescent="0.25">
      <c r="A119" s="20" t="s">
        <v>234</v>
      </c>
      <c r="B119" s="29" t="s">
        <v>243</v>
      </c>
      <c r="C119" s="21">
        <v>78.27</v>
      </c>
      <c r="D119" s="21">
        <v>28.764225000000003</v>
      </c>
      <c r="E119" s="21">
        <v>195.68</v>
      </c>
      <c r="F119" s="22">
        <v>1</v>
      </c>
      <c r="G119" s="26"/>
      <c r="H119" s="21">
        <f t="shared" si="3"/>
        <v>78.27</v>
      </c>
      <c r="I119" s="22" t="s">
        <v>141</v>
      </c>
      <c r="J119" s="22">
        <v>3</v>
      </c>
      <c r="K119" s="24">
        <f t="shared" si="4"/>
        <v>234.81</v>
      </c>
    </row>
    <row r="120" spans="1:11" ht="30" customHeight="1" x14ac:dyDescent="0.25">
      <c r="A120" s="20" t="s">
        <v>132</v>
      </c>
      <c r="B120" s="29" t="s">
        <v>246</v>
      </c>
      <c r="C120" s="21">
        <v>58.57</v>
      </c>
      <c r="D120" s="21">
        <v>21.524475000000002</v>
      </c>
      <c r="E120" s="21">
        <v>146.43</v>
      </c>
      <c r="F120" s="22">
        <v>6</v>
      </c>
      <c r="G120" s="26"/>
      <c r="H120" s="21">
        <f t="shared" si="3"/>
        <v>58.57</v>
      </c>
      <c r="I120" s="22" t="s">
        <v>133</v>
      </c>
      <c r="J120" s="22">
        <v>5</v>
      </c>
      <c r="K120" s="24">
        <f t="shared" si="4"/>
        <v>292.85000000000002</v>
      </c>
    </row>
    <row r="121" spans="1:11" ht="30" customHeight="1" x14ac:dyDescent="0.25">
      <c r="A121" s="20" t="s">
        <v>122</v>
      </c>
      <c r="B121" s="29" t="s">
        <v>246</v>
      </c>
      <c r="C121" s="21">
        <v>47.23</v>
      </c>
      <c r="D121" s="21">
        <v>17.357025</v>
      </c>
      <c r="E121" s="21">
        <v>118.08</v>
      </c>
      <c r="F121" s="22">
        <v>12</v>
      </c>
      <c r="G121" s="26"/>
      <c r="H121" s="21">
        <f t="shared" si="3"/>
        <v>47.23</v>
      </c>
      <c r="I121" s="22" t="s">
        <v>123</v>
      </c>
      <c r="J121" s="22">
        <v>100</v>
      </c>
      <c r="K121" s="24">
        <f t="shared" si="4"/>
        <v>4723</v>
      </c>
    </row>
    <row r="122" spans="1:11" ht="30" customHeight="1" x14ac:dyDescent="0.25">
      <c r="A122" s="20" t="s">
        <v>284</v>
      </c>
      <c r="B122" s="29" t="s">
        <v>243</v>
      </c>
      <c r="C122" s="21">
        <v>62.29</v>
      </c>
      <c r="D122" s="21">
        <v>22.89</v>
      </c>
      <c r="E122" s="21">
        <v>155.72999999999999</v>
      </c>
      <c r="F122" s="22">
        <v>1</v>
      </c>
      <c r="G122" s="26"/>
      <c r="H122" s="21">
        <f t="shared" si="3"/>
        <v>62.29</v>
      </c>
      <c r="I122" s="22" t="s">
        <v>126</v>
      </c>
      <c r="J122" s="22">
        <v>20</v>
      </c>
      <c r="K122" s="24">
        <f t="shared" si="4"/>
        <v>1245.8</v>
      </c>
    </row>
    <row r="123" spans="1:11" ht="30" customHeight="1" x14ac:dyDescent="0.25">
      <c r="A123" s="20" t="s">
        <v>235</v>
      </c>
      <c r="B123" s="29" t="s">
        <v>245</v>
      </c>
      <c r="C123" s="21">
        <v>5.49</v>
      </c>
      <c r="D123" s="21">
        <v>2.0175750000000003</v>
      </c>
      <c r="E123" s="21">
        <v>13.73</v>
      </c>
      <c r="F123" s="22">
        <v>12</v>
      </c>
      <c r="G123" s="26"/>
      <c r="H123" s="21">
        <f t="shared" si="3"/>
        <v>5.49</v>
      </c>
      <c r="I123" s="22" t="s">
        <v>113</v>
      </c>
      <c r="J123" s="22">
        <v>3</v>
      </c>
      <c r="K123" s="24">
        <f t="shared" si="4"/>
        <v>16.47</v>
      </c>
    </row>
    <row r="124" spans="1:11" ht="30" customHeight="1" x14ac:dyDescent="0.25">
      <c r="A124" s="20" t="s">
        <v>137</v>
      </c>
      <c r="B124" s="29" t="s">
        <v>246</v>
      </c>
      <c r="C124" s="21">
        <v>10.220000000000001</v>
      </c>
      <c r="D124" s="21">
        <v>3.7558500000000006</v>
      </c>
      <c r="E124" s="21">
        <v>25.55</v>
      </c>
      <c r="F124" s="22">
        <v>12</v>
      </c>
      <c r="G124" s="26"/>
      <c r="H124" s="21">
        <f t="shared" si="3"/>
        <v>10.220000000000001</v>
      </c>
      <c r="I124" s="22" t="s">
        <v>138</v>
      </c>
      <c r="J124" s="22">
        <v>4</v>
      </c>
      <c r="K124" s="24">
        <f t="shared" si="4"/>
        <v>40.880000000000003</v>
      </c>
    </row>
    <row r="125" spans="1:11" ht="30" customHeight="1" x14ac:dyDescent="0.25">
      <c r="A125" s="20" t="s">
        <v>236</v>
      </c>
      <c r="B125" s="29" t="s">
        <v>251</v>
      </c>
      <c r="C125" s="21">
        <v>24.76</v>
      </c>
      <c r="D125" s="21">
        <v>9.0993000000000013</v>
      </c>
      <c r="E125" s="21">
        <v>61.9</v>
      </c>
      <c r="F125" s="22">
        <v>1</v>
      </c>
      <c r="G125" s="26"/>
      <c r="H125" s="21">
        <f t="shared" si="3"/>
        <v>24.76</v>
      </c>
      <c r="I125" s="22" t="s">
        <v>114</v>
      </c>
      <c r="J125" s="22">
        <v>7</v>
      </c>
      <c r="K125" s="24">
        <f t="shared" si="4"/>
        <v>173.32000000000002</v>
      </c>
    </row>
    <row r="126" spans="1:11" ht="30" customHeight="1" x14ac:dyDescent="0.25">
      <c r="A126" s="20" t="s">
        <v>237</v>
      </c>
      <c r="B126" s="29" t="s">
        <v>251</v>
      </c>
      <c r="C126" s="21">
        <v>19.52</v>
      </c>
      <c r="D126" s="21">
        <v>7.1736000000000004</v>
      </c>
      <c r="E126" s="21">
        <v>48.8</v>
      </c>
      <c r="F126" s="22">
        <v>1</v>
      </c>
      <c r="G126" s="26"/>
      <c r="H126" s="21">
        <f t="shared" si="3"/>
        <v>19.52</v>
      </c>
      <c r="I126" s="22" t="s">
        <v>115</v>
      </c>
      <c r="J126" s="22">
        <v>20</v>
      </c>
      <c r="K126" s="24">
        <f t="shared" si="4"/>
        <v>390.4</v>
      </c>
    </row>
    <row r="127" spans="1:11" ht="30" customHeight="1" x14ac:dyDescent="0.25">
      <c r="A127" s="20" t="s">
        <v>238</v>
      </c>
      <c r="B127" s="29" t="s">
        <v>265</v>
      </c>
      <c r="C127" s="21">
        <v>18.16</v>
      </c>
      <c r="D127" s="21">
        <v>6.6738000000000008</v>
      </c>
      <c r="E127" s="21">
        <v>45.4</v>
      </c>
      <c r="F127" s="22">
        <v>12</v>
      </c>
      <c r="G127" s="26"/>
      <c r="H127" s="21">
        <f t="shared" si="3"/>
        <v>18.16</v>
      </c>
      <c r="I127" s="22" t="s">
        <v>116</v>
      </c>
      <c r="J127" s="22">
        <v>3</v>
      </c>
      <c r="K127" s="24">
        <f t="shared" si="4"/>
        <v>54.480000000000004</v>
      </c>
    </row>
    <row r="128" spans="1:11" ht="30" customHeight="1" x14ac:dyDescent="0.25">
      <c r="A128" s="20" t="s">
        <v>239</v>
      </c>
      <c r="B128" s="29" t="s">
        <v>258</v>
      </c>
      <c r="C128" s="21">
        <v>7.21</v>
      </c>
      <c r="D128" s="21">
        <v>2.6496750000000002</v>
      </c>
      <c r="E128" s="21">
        <v>18.03</v>
      </c>
      <c r="F128" s="22">
        <v>12</v>
      </c>
      <c r="G128" s="26"/>
      <c r="H128" s="21">
        <f t="shared" si="3"/>
        <v>7.21</v>
      </c>
      <c r="I128" s="22" t="s">
        <v>117</v>
      </c>
      <c r="J128" s="22">
        <v>6</v>
      </c>
      <c r="K128" s="24">
        <f t="shared" si="4"/>
        <v>43.26</v>
      </c>
    </row>
    <row r="129" spans="1:11" ht="30" customHeight="1" x14ac:dyDescent="0.25">
      <c r="A129" s="9"/>
      <c r="B129" s="30"/>
      <c r="C129" s="10"/>
      <c r="D129" s="10"/>
      <c r="E129" s="10"/>
      <c r="F129" s="11"/>
      <c r="G129" s="11"/>
      <c r="H129" s="10"/>
      <c r="I129" s="27" t="s">
        <v>285</v>
      </c>
      <c r="J129" s="27"/>
      <c r="K129" s="13">
        <f>SUM(K4:K128)</f>
        <v>97028.249999999971</v>
      </c>
    </row>
    <row r="130" spans="1:11" x14ac:dyDescent="0.25">
      <c r="B130" s="31"/>
      <c r="C130" s="15"/>
      <c r="D130" s="15"/>
      <c r="E130" s="15"/>
      <c r="H130" s="10"/>
    </row>
    <row r="131" spans="1:11" x14ac:dyDescent="0.25">
      <c r="A131" s="28"/>
      <c r="B131" s="31"/>
      <c r="C131" s="15"/>
      <c r="D131" s="15"/>
      <c r="E131" s="15"/>
      <c r="H131" s="10"/>
    </row>
    <row r="132" spans="1:11" x14ac:dyDescent="0.25">
      <c r="A132" s="18"/>
      <c r="B132" s="31"/>
      <c r="C132" s="15"/>
      <c r="D132" s="15"/>
      <c r="E132" s="15"/>
      <c r="H132" s="10"/>
    </row>
    <row r="133" spans="1:11" x14ac:dyDescent="0.25">
      <c r="B133" s="31"/>
      <c r="C133" s="15"/>
      <c r="D133" s="15"/>
      <c r="E133" s="15"/>
      <c r="H133" s="10"/>
    </row>
    <row r="134" spans="1:11" x14ac:dyDescent="0.25">
      <c r="B134" s="31"/>
      <c r="C134" s="15"/>
      <c r="D134" s="15"/>
      <c r="E134" s="15"/>
      <c r="H134" s="10"/>
    </row>
    <row r="135" spans="1:11" x14ac:dyDescent="0.25">
      <c r="B135" s="31"/>
      <c r="C135" s="15"/>
      <c r="D135" s="15"/>
      <c r="E135" s="15"/>
      <c r="H135" s="10"/>
    </row>
    <row r="136" spans="1:11" x14ac:dyDescent="0.25">
      <c r="B136" s="31"/>
      <c r="C136" s="15"/>
      <c r="D136" s="15"/>
      <c r="E136" s="15"/>
      <c r="H136" s="10"/>
    </row>
    <row r="137" spans="1:11" x14ac:dyDescent="0.25">
      <c r="B137" s="31"/>
      <c r="C137" s="15"/>
      <c r="D137" s="15"/>
      <c r="E137" s="15"/>
      <c r="H137" s="10"/>
    </row>
    <row r="138" spans="1:11" x14ac:dyDescent="0.25">
      <c r="B138" s="31"/>
      <c r="C138" s="15"/>
      <c r="D138" s="15"/>
      <c r="E138" s="15"/>
      <c r="H138" s="10"/>
    </row>
    <row r="139" spans="1:11" x14ac:dyDescent="0.25">
      <c r="B139" s="31"/>
      <c r="C139" s="15"/>
      <c r="D139" s="15"/>
      <c r="E139" s="15"/>
      <c r="H139" s="10"/>
    </row>
    <row r="140" spans="1:11" x14ac:dyDescent="0.25">
      <c r="B140" s="31"/>
      <c r="C140" s="15"/>
      <c r="D140" s="15"/>
      <c r="E140" s="15"/>
      <c r="H140" s="10"/>
    </row>
    <row r="141" spans="1:11" x14ac:dyDescent="0.25">
      <c r="B141" s="31"/>
      <c r="C141" s="15"/>
      <c r="D141" s="15"/>
      <c r="E141" s="15"/>
      <c r="H141" s="10"/>
    </row>
    <row r="142" spans="1:11" x14ac:dyDescent="0.25">
      <c r="B142" s="31"/>
      <c r="C142" s="15"/>
      <c r="D142" s="15"/>
      <c r="E142" s="15"/>
      <c r="H142" s="10"/>
    </row>
    <row r="143" spans="1:11" x14ac:dyDescent="0.25">
      <c r="B143" s="31"/>
      <c r="C143" s="15"/>
      <c r="D143" s="15"/>
      <c r="E143" s="15"/>
      <c r="H143" s="10"/>
    </row>
    <row r="144" spans="1:11" x14ac:dyDescent="0.25">
      <c r="A144" s="9"/>
      <c r="B144" s="31"/>
      <c r="C144" s="15"/>
      <c r="D144" s="15"/>
      <c r="E144" s="15"/>
      <c r="H144" s="10"/>
      <c r="I144" s="11"/>
    </row>
    <row r="145" spans="1:9" x14ac:dyDescent="0.25">
      <c r="A145" s="9"/>
      <c r="B145" s="31"/>
      <c r="C145" s="15"/>
      <c r="D145" s="15"/>
      <c r="E145" s="15"/>
      <c r="H145" s="10"/>
      <c r="I145" s="11"/>
    </row>
  </sheetData>
  <sheetProtection algorithmName="SHA-512" hashValue="8KWQUQYhsDeS5VyYJeZGE/LpkK2N25QYuyniEkKc8FgLtlfj0rrzQ2rReBNOibb8BCDpZb030nXE5tt5/4XeNQ==" saltValue="jsao04w0SB8kW42JR4s2NQ==" spinCount="100000" sheet="1" objects="1" scenarios="1"/>
  <autoFilter ref="A3:K146" xr:uid="{00000000-0009-0000-0000-000000000000}"/>
  <mergeCells count="3">
    <mergeCell ref="A2:K2"/>
    <mergeCell ref="I129:J129"/>
    <mergeCell ref="C1:K1"/>
  </mergeCells>
  <phoneticPr fontId="0" type="noConversion"/>
  <pageMargins left="0" right="0" top="1" bottom="0.75" header="0.5" footer="0.5"/>
  <pageSetup scale="95" orientation="portrait" r:id="rId1"/>
  <headerFooter alignWithMargins="0">
    <oddFooter>&amp;R&amp;"Calibri,Regular"&amp;8&amp;P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2"/>
  <sheetViews>
    <sheetView workbookViewId="0"/>
  </sheetViews>
  <sheetFormatPr defaultRowHeight="12.75" x14ac:dyDescent="0.2"/>
  <cols>
    <col min="2" max="2" width="18.42578125" bestFit="1" customWidth="1"/>
    <col min="3" max="3" width="20.140625" bestFit="1" customWidth="1"/>
    <col min="4" max="4" width="8.42578125" bestFit="1" customWidth="1"/>
    <col min="5" max="5" width="8.28515625" bestFit="1" customWidth="1"/>
    <col min="7" max="7" width="13.140625" customWidth="1"/>
  </cols>
  <sheetData>
    <row r="2" spans="2:7" ht="15.75" x14ac:dyDescent="0.25">
      <c r="B2" s="4"/>
      <c r="C2" s="1"/>
      <c r="D2" s="3"/>
      <c r="E2" s="1"/>
      <c r="F2" s="5"/>
      <c r="G2" s="2"/>
    </row>
    <row r="3" spans="2:7" ht="15.75" x14ac:dyDescent="0.25">
      <c r="B3" s="4"/>
      <c r="C3" s="1"/>
      <c r="D3" s="3"/>
      <c r="E3" s="1"/>
      <c r="F3" s="5"/>
      <c r="G3" s="2"/>
    </row>
    <row r="4" spans="2:7" ht="15.75" x14ac:dyDescent="0.25">
      <c r="B4" s="4"/>
      <c r="C4" s="1"/>
      <c r="D4" s="3"/>
      <c r="E4" s="1"/>
      <c r="F4" s="5"/>
      <c r="G4" s="2"/>
    </row>
    <row r="5" spans="2:7" ht="15.75" x14ac:dyDescent="0.25">
      <c r="B5" s="6"/>
      <c r="C5" s="1"/>
      <c r="D5" s="3"/>
      <c r="E5" s="1"/>
      <c r="F5" s="5"/>
      <c r="G5" s="2"/>
    </row>
    <row r="6" spans="2:7" ht="15.75" x14ac:dyDescent="0.25">
      <c r="B6" s="6"/>
      <c r="C6" s="1"/>
      <c r="D6" s="3"/>
      <c r="E6" s="1"/>
      <c r="F6" s="5"/>
      <c r="G6" s="2"/>
    </row>
    <row r="7" spans="2:7" ht="15.75" x14ac:dyDescent="0.25">
      <c r="B7" s="1"/>
      <c r="C7" s="1"/>
      <c r="D7" s="3"/>
      <c r="E7" s="1"/>
      <c r="F7" s="5"/>
      <c r="G7" s="2"/>
    </row>
    <row r="8" spans="2:7" ht="15.75" x14ac:dyDescent="0.25">
      <c r="B8" s="6"/>
      <c r="C8" s="1"/>
      <c r="D8" s="3"/>
      <c r="E8" s="1"/>
      <c r="F8" s="5"/>
      <c r="G8" s="2"/>
    </row>
    <row r="9" spans="2:7" ht="15.75" x14ac:dyDescent="0.25">
      <c r="B9" s="4"/>
      <c r="C9" s="1"/>
      <c r="D9" s="3"/>
      <c r="E9" s="1"/>
      <c r="F9" s="5"/>
      <c r="G9" s="2"/>
    </row>
    <row r="10" spans="2:7" ht="15.75" x14ac:dyDescent="0.25">
      <c r="B10" s="6"/>
      <c r="C10" s="1"/>
      <c r="D10" s="3"/>
      <c r="E10" s="1"/>
      <c r="F10" s="5"/>
      <c r="G10" s="2"/>
    </row>
    <row r="11" spans="2:7" ht="15.75" x14ac:dyDescent="0.25">
      <c r="B11" s="6"/>
      <c r="C11" s="1"/>
      <c r="D11" s="3"/>
      <c r="E11" s="1"/>
      <c r="F11" s="5"/>
      <c r="G11" s="2"/>
    </row>
    <row r="12" spans="2:7" ht="15.75" x14ac:dyDescent="0.25">
      <c r="B12" s="4"/>
      <c r="C12" s="1"/>
      <c r="D12" s="3"/>
      <c r="E12" s="1"/>
      <c r="F12" s="5"/>
      <c r="G12" s="2"/>
    </row>
  </sheetData>
  <phoneticPr fontId="0" type="noConversion"/>
  <printOptions horizontalCentered="1"/>
  <pageMargins left="0" right="0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19-R071973SA Quote Form</vt:lpstr>
      <vt:lpstr>Sheet2</vt:lpstr>
      <vt:lpstr>Sheet3</vt:lpstr>
      <vt:lpstr>'19-R071973SA Quote Form'!Print_Titles</vt:lpstr>
      <vt:lpstr>sort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bpradarelli</dc:creator>
  <cp:lastModifiedBy>Sherry Anderson</cp:lastModifiedBy>
  <cp:lastPrinted>2019-07-22T14:36:49Z</cp:lastPrinted>
  <dcterms:created xsi:type="dcterms:W3CDTF">2004-10-19T18:46:57Z</dcterms:created>
  <dcterms:modified xsi:type="dcterms:W3CDTF">2019-07-22T14:37:04Z</dcterms:modified>
</cp:coreProperties>
</file>