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S:\Bids, Proposals, Quotes\2019\19-TA003009GL Willow Woods Water Main\Solicitation Docs\Addendums\Addendum 2\"/>
    </mc:Choice>
  </mc:AlternateContent>
  <xr:revisionPtr revIDLastSave="0" documentId="8_{D26937A4-80F9-4119-8226-76F406C2DD09}" xr6:coauthVersionLast="43" xr6:coauthVersionMax="43" xr10:uidLastSave="{00000000-0000-0000-0000-000000000000}"/>
  <workbookProtection workbookAlgorithmName="SHA-512" workbookHashValue="Qzb260EnqFbJRIiOtsgLtc+73R+TBdjSwHLJemKLQiyhu4woHjx7QOzeEYGvkZXK5yFgfSmHHrp2g+utFL2z7Q==" workbookSaltValue="XVvzE1xWGJqgF6/pam5bMw==" workbookSpinCount="100000" lockStructure="1"/>
  <bookViews>
    <workbookView xWindow="22932" yWindow="-108" windowWidth="23256" windowHeight="13176" xr2:uid="{00000000-000D-0000-FFFF-FFFF00000000}"/>
  </bookViews>
  <sheets>
    <sheet name="Bid A-270 Days" sheetId="7" r:id="rId1"/>
    <sheet name="Bid B-330 Days" sheetId="5" r:id="rId2"/>
  </sheets>
  <definedNames>
    <definedName name="_xlnm.Print_Area" localSheetId="0">'Bid A-270 Days'!$B$1:$G$77</definedName>
    <definedName name="_xlnm.Print_Area" localSheetId="1">'Bid B-330 Days'!$B$1:$G$77</definedName>
    <definedName name="_xlnm.Print_Titles" localSheetId="0">'Bid A-270 Days'!$1:$5</definedName>
    <definedName name="_xlnm.Print_Titles" localSheetId="1">'Bid B-330 Days'!$1:$5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" i="7" l="1"/>
  <c r="G69" i="5"/>
  <c r="G68" i="5"/>
  <c r="G67" i="5"/>
  <c r="G66" i="5"/>
  <c r="G65" i="5"/>
  <c r="G64" i="5"/>
  <c r="G63" i="5"/>
  <c r="G62" i="5"/>
  <c r="G61" i="5"/>
  <c r="G60" i="5"/>
  <c r="G58" i="5"/>
  <c r="G57" i="5"/>
  <c r="G56" i="5"/>
  <c r="G55" i="5"/>
  <c r="G54" i="5"/>
  <c r="G53" i="5"/>
  <c r="G52" i="5"/>
  <c r="G51" i="5"/>
  <c r="G49" i="5"/>
  <c r="G48" i="5"/>
  <c r="G47" i="5"/>
  <c r="G45" i="5"/>
  <c r="G44" i="5"/>
  <c r="G43" i="5"/>
  <c r="G42" i="5"/>
  <c r="G41" i="5"/>
  <c r="G40" i="5"/>
  <c r="G39" i="5"/>
  <c r="G38" i="5"/>
  <c r="G37" i="5"/>
  <c r="G36" i="5"/>
  <c r="G35" i="5"/>
  <c r="G33" i="5"/>
  <c r="G32" i="5"/>
  <c r="G31" i="5"/>
  <c r="G30" i="5"/>
  <c r="G29" i="5"/>
  <c r="G28" i="5"/>
  <c r="G26" i="5"/>
  <c r="G25" i="5"/>
  <c r="G24" i="5"/>
  <c r="G23" i="5"/>
  <c r="G21" i="5"/>
  <c r="G19" i="5"/>
  <c r="G18" i="5"/>
  <c r="G17" i="5"/>
  <c r="G16" i="5"/>
  <c r="G15" i="5"/>
  <c r="G14" i="5"/>
  <c r="G13" i="5"/>
  <c r="G11" i="5"/>
  <c r="G10" i="5"/>
  <c r="G9" i="5"/>
  <c r="G7" i="5"/>
  <c r="G69" i="7"/>
  <c r="G68" i="7"/>
  <c r="G67" i="7"/>
  <c r="G66" i="7"/>
  <c r="G65" i="7"/>
  <c r="G64" i="7"/>
  <c r="G63" i="7"/>
  <c r="G62" i="7"/>
  <c r="G61" i="7"/>
  <c r="G60" i="7"/>
  <c r="G58" i="7"/>
  <c r="G57" i="7"/>
  <c r="G56" i="7"/>
  <c r="G55" i="7"/>
  <c r="G54" i="7"/>
  <c r="G53" i="7"/>
  <c r="G52" i="7"/>
  <c r="G51" i="7"/>
  <c r="G49" i="7"/>
  <c r="G48" i="7"/>
  <c r="G47" i="7"/>
  <c r="G45" i="7"/>
  <c r="G44" i="7"/>
  <c r="G43" i="7"/>
  <c r="G42" i="7"/>
  <c r="G41" i="7"/>
  <c r="G40" i="7"/>
  <c r="G39" i="7"/>
  <c r="G38" i="7"/>
  <c r="G37" i="7"/>
  <c r="G36" i="7"/>
  <c r="G35" i="7"/>
  <c r="G33" i="7"/>
  <c r="G32" i="7"/>
  <c r="G31" i="7"/>
  <c r="G30" i="7"/>
  <c r="G29" i="7"/>
  <c r="G28" i="7"/>
  <c r="G26" i="7"/>
  <c r="G25" i="7"/>
  <c r="G24" i="7"/>
  <c r="G23" i="7"/>
  <c r="G21" i="7"/>
  <c r="G19" i="7"/>
  <c r="G18" i="7"/>
  <c r="G17" i="7"/>
  <c r="G16" i="7"/>
  <c r="G15" i="7"/>
  <c r="G14" i="7"/>
  <c r="G13" i="7"/>
  <c r="G11" i="7"/>
  <c r="G10" i="7"/>
  <c r="G9" i="7"/>
  <c r="G7" i="7"/>
  <c r="B7" i="7" l="1"/>
  <c r="B8" i="7" s="1"/>
  <c r="B11" i="7" s="1"/>
  <c r="B12" i="7" s="1"/>
  <c r="G6" i="7"/>
  <c r="G72" i="7" l="1"/>
  <c r="G73" i="7" s="1"/>
  <c r="B13" i="7"/>
  <c r="B14" i="7"/>
  <c r="B15" i="7" s="1"/>
  <c r="B16" i="7" s="1"/>
  <c r="B17" i="7" s="1"/>
  <c r="B19" i="7" s="1"/>
  <c r="B20" i="7" s="1"/>
  <c r="B9" i="7"/>
  <c r="B10" i="7" s="1"/>
  <c r="B22" i="7" l="1"/>
  <c r="B21" i="7"/>
  <c r="B23" i="7" l="1"/>
  <c r="B24" i="7" s="1"/>
  <c r="B25" i="7" s="1"/>
  <c r="B26" i="7"/>
  <c r="B27" i="7" s="1"/>
  <c r="B33" i="7" l="1"/>
  <c r="B34" i="7" s="1"/>
  <c r="B28" i="7"/>
  <c r="B29" i="7" s="1"/>
  <c r="B30" i="7" s="1"/>
  <c r="B31" i="7" s="1"/>
  <c r="B32" i="7" s="1"/>
  <c r="B46" i="7" l="1"/>
  <c r="B35" i="7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50" i="7" l="1"/>
  <c r="B47" i="7"/>
  <c r="B48" i="7" s="1"/>
  <c r="B49" i="7" s="1"/>
  <c r="B55" i="7" l="1"/>
  <c r="B56" i="7" s="1"/>
  <c r="B57" i="7" s="1"/>
  <c r="B58" i="7" s="1"/>
  <c r="B59" i="7" s="1"/>
  <c r="B51" i="7"/>
  <c r="B52" i="7" s="1"/>
  <c r="B53" i="7" s="1"/>
  <c r="B54" i="7" s="1"/>
  <c r="B62" i="7" l="1"/>
  <c r="B63" i="7" s="1"/>
  <c r="B64" i="7" s="1"/>
  <c r="B65" i="7" s="1"/>
  <c r="B66" i="7" s="1"/>
  <c r="B67" i="7" s="1"/>
  <c r="B68" i="7" s="1"/>
  <c r="B69" i="7" s="1"/>
  <c r="B72" i="7" s="1"/>
  <c r="B60" i="7"/>
  <c r="B61" i="7" s="1"/>
  <c r="B7" i="5" l="1"/>
  <c r="G6" i="5" l="1"/>
  <c r="G71" i="5" l="1"/>
  <c r="G72" i="5" s="1"/>
  <c r="G73" i="5" s="1"/>
  <c r="B8" i="5"/>
  <c r="B9" i="5" s="1"/>
  <c r="B10" i="5" s="1"/>
  <c r="B11" i="5" l="1"/>
  <c r="B12" i="5" l="1"/>
  <c r="B13" i="5" s="1"/>
  <c r="B14" i="5" l="1"/>
  <c r="B15" i="5" l="1"/>
  <c r="B16" i="5" s="1"/>
  <c r="B17" i="5" l="1"/>
  <c r="B19" i="5" s="1"/>
  <c r="B20" i="5" s="1"/>
  <c r="B21" i="5" s="1"/>
  <c r="B22" i="5" l="1"/>
  <c r="B23" i="5" s="1"/>
  <c r="B24" i="5" s="1"/>
  <c r="B25" i="5" s="1"/>
  <c r="B26" i="5" l="1"/>
  <c r="B27" i="5" s="1"/>
  <c r="B33" i="5" l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28" i="5"/>
  <c r="B29" i="5" s="1"/>
  <c r="B30" i="5" s="1"/>
  <c r="B31" i="5" s="1"/>
  <c r="B32" i="5" s="1"/>
  <c r="B46" i="5" l="1"/>
  <c r="B50" i="5" l="1"/>
  <c r="B51" i="5" s="1"/>
  <c r="B52" i="5" s="1"/>
  <c r="B53" i="5" s="1"/>
  <c r="B54" i="5" s="1"/>
  <c r="B47" i="5"/>
  <c r="B48" i="5" s="1"/>
  <c r="B49" i="5" s="1"/>
  <c r="B55" i="5" l="1"/>
  <c r="B56" i="5" s="1"/>
  <c r="B57" i="5" s="1"/>
  <c r="B58" i="5" s="1"/>
  <c r="B59" i="5" l="1"/>
  <c r="B62" i="5" l="1"/>
  <c r="B63" i="5" s="1"/>
  <c r="B64" i="5" s="1"/>
  <c r="B60" i="5"/>
  <c r="B61" i="5" s="1"/>
  <c r="B65" i="5" l="1"/>
  <c r="B66" i="5" s="1"/>
  <c r="B67" i="5" s="1"/>
  <c r="B68" i="5" s="1"/>
  <c r="B69" i="5" s="1"/>
  <c r="B72" i="5" s="1"/>
</calcChain>
</file>

<file path=xl/sharedStrings.xml><?xml version="1.0" encoding="utf-8"?>
<sst xmlns="http://schemas.openxmlformats.org/spreadsheetml/2006/main" count="292" uniqueCount="97">
  <si>
    <t>ITEM NO.</t>
  </si>
  <si>
    <t>DESCRIPTION</t>
  </si>
  <si>
    <t>UNIT PRICE
($)</t>
  </si>
  <si>
    <t>EXTENDED PRICE
($)</t>
  </si>
  <si>
    <t>SubTotal Construction Cost</t>
  </si>
  <si>
    <t>Total Construction Cost</t>
  </si>
  <si>
    <t>LF</t>
  </si>
  <si>
    <t>EA</t>
  </si>
  <si>
    <t>SY</t>
  </si>
  <si>
    <t>Sodding</t>
  </si>
  <si>
    <t>CY</t>
  </si>
  <si>
    <t>Curb Replacement</t>
  </si>
  <si>
    <t>LS</t>
  </si>
  <si>
    <t>4P</t>
  </si>
  <si>
    <t>Contract Contingency (10% of Subtotal Construction Cost)</t>
  </si>
  <si>
    <t>Fire Hydrant Assembly</t>
  </si>
  <si>
    <t>Ductile Iron Fittings</t>
  </si>
  <si>
    <t>Pipe Joint Restraints</t>
  </si>
  <si>
    <t xml:space="preserve">     6" Tee, MJ</t>
  </si>
  <si>
    <t xml:space="preserve">     4"</t>
  </si>
  <si>
    <t xml:space="preserve">     6"</t>
  </si>
  <si>
    <t xml:space="preserve">     8"</t>
  </si>
  <si>
    <t>Pavement Repair &amp; Road Restoration</t>
  </si>
  <si>
    <t xml:space="preserve">     Base &amp; Resurface</t>
  </si>
  <si>
    <t xml:space="preserve">     Mill  &amp; Overlay</t>
  </si>
  <si>
    <t>Grout Fill Abandoned Pipe</t>
  </si>
  <si>
    <t>Remove Existing Valve</t>
  </si>
  <si>
    <t>Pipe</t>
  </si>
  <si>
    <t>Water Services</t>
  </si>
  <si>
    <t>2N</t>
  </si>
  <si>
    <t>3N</t>
  </si>
  <si>
    <t>4N</t>
  </si>
  <si>
    <t>1P</t>
  </si>
  <si>
    <t>1U</t>
  </si>
  <si>
    <t>Tapping Sleeve (Main x Outlet)</t>
  </si>
  <si>
    <t xml:space="preserve">     8"x6"</t>
  </si>
  <si>
    <t xml:space="preserve">     20"x6"</t>
  </si>
  <si>
    <t>3V</t>
  </si>
  <si>
    <t>22V</t>
  </si>
  <si>
    <t>2W</t>
  </si>
  <si>
    <t xml:space="preserve">     6" PVC, DR-18, direct bury</t>
  </si>
  <si>
    <t xml:space="preserve">     6" DIP, direct bury</t>
  </si>
  <si>
    <t xml:space="preserve">     Concrete (6" min. thick.)</t>
  </si>
  <si>
    <t>Driveway Restoration</t>
  </si>
  <si>
    <t>Valves, MJ</t>
  </si>
  <si>
    <t xml:space="preserve">     2" Gate Valve</t>
  </si>
  <si>
    <t xml:space="preserve">     6" Gate Valve</t>
  </si>
  <si>
    <t xml:space="preserve">     6" Tapping Valve</t>
  </si>
  <si>
    <t>Erosion and Sediment Control</t>
  </si>
  <si>
    <t xml:space="preserve">Blow-off Assembly, End of Line </t>
  </si>
  <si>
    <t>Miscellaneous Concrete, 3,000 psi</t>
  </si>
  <si>
    <t>U/M</t>
  </si>
  <si>
    <t>EST. QTY.</t>
  </si>
  <si>
    <t xml:space="preserve">     1" PE Single Service (Long), w/ 2" casing</t>
  </si>
  <si>
    <t xml:space="preserve">     1" PE Double Service (Long), w/ 2" casing</t>
  </si>
  <si>
    <t xml:space="preserve">     Additional 1" Service Pipe over 10' (Short) and 30' (Long)</t>
  </si>
  <si>
    <t>Inlet Protection System</t>
  </si>
  <si>
    <t xml:space="preserve">     8" Gate Valve</t>
  </si>
  <si>
    <t xml:space="preserve">     8" Tee, MJ Cut-in</t>
  </si>
  <si>
    <t xml:space="preserve">     8"x6" Reducer, MJ</t>
  </si>
  <si>
    <t>1S</t>
  </si>
  <si>
    <t>3T</t>
  </si>
  <si>
    <t>1" Air Release Valve</t>
  </si>
  <si>
    <t>ARV Cabinet, fiberglass</t>
  </si>
  <si>
    <t>Connect to Existing Water Main</t>
  </si>
  <si>
    <t>14" Steel Casing, 0.188" thick, incl. 6" Dia. PVC RJ Carrier Pipe, jack &amp; bore</t>
  </si>
  <si>
    <t xml:space="preserve">     8"x4" Reducer, MJ</t>
  </si>
  <si>
    <t>SF</t>
  </si>
  <si>
    <t>Detectable Warnings, black, per FDOT 527-2</t>
  </si>
  <si>
    <t>Fence, corner/gate post</t>
  </si>
  <si>
    <t>Fence, chainlink, galvanized, 8' long section</t>
  </si>
  <si>
    <t>Concrete Sidewalk Replacement (4" min. thick.)</t>
  </si>
  <si>
    <t xml:space="preserve">     2" HDPE, DR-9, direct bury</t>
  </si>
  <si>
    <t>Permit Fee - New Water Service-Building Department</t>
  </si>
  <si>
    <t>Traffic Control Plan</t>
  </si>
  <si>
    <t>Relocate Meter Box</t>
  </si>
  <si>
    <t>WATER LINES (Furnish  nd Install)</t>
  </si>
  <si>
    <t>Mobilization</t>
  </si>
  <si>
    <t>Record Drawings</t>
  </si>
  <si>
    <t xml:space="preserve">     6" Cap, W/2" Tap</t>
  </si>
  <si>
    <t xml:space="preserve">     6" 45 Degree Bend or Less</t>
  </si>
  <si>
    <t xml:space="preserve">     1" PE Single Service (Short)</t>
  </si>
  <si>
    <t xml:space="preserve">     1" PE Double Service (Short)</t>
  </si>
  <si>
    <t xml:space="preserve">     4" Cap</t>
  </si>
  <si>
    <t>9A</t>
  </si>
  <si>
    <t>Vacuum Breaker, brass</t>
  </si>
  <si>
    <t>Reduced Pressure Backflow Prevention Assembly /w Pressure Relief Valve</t>
  </si>
  <si>
    <t xml:space="preserve">     4"x6" Hymax coupling</t>
  </si>
  <si>
    <t xml:space="preserve">     6" Tee, MJ, Cut-in</t>
  </si>
  <si>
    <t xml:space="preserve">     6" Solid Sleeve</t>
  </si>
  <si>
    <t xml:space="preserve">     8" Solid Sleeve</t>
  </si>
  <si>
    <t>IFBC 19-TA003009GL Willow Woods &amp; Lake Estates Water Main Upgrades - BID B 330 CALENDAR DAYS</t>
  </si>
  <si>
    <t>IFBC 19-TA003009GL Willow Woods &amp; Lake Estates Water Main Upgrades - BID A 270 CALENDAR DAYS</t>
  </si>
  <si>
    <t>Bidder: __________________________________________</t>
  </si>
  <si>
    <t>Signature: _______________________________________</t>
  </si>
  <si>
    <t>Date:_______</t>
  </si>
  <si>
    <t>WATER LINES (Furnish  and Install)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</si>
</sst>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u/>
      <sz val="10"/>
      <name val="Times New Roman"/>
      <family val="1"/>
    </font>
    <font>
      <sz val="12"/>
      <name val="Arial"/>
      <family val="2"/>
    </font>
    <font>
      <sz val="11"/>
      <color theme="1"/>
      <name val="Rockwel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4" fontId="5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3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</cellStyleXfs>
  <cellXfs count="62">
    <xf numFmtId="0" fontId="0" fillId="0" borderId="0" xfId="0"/>
    <xf numFmtId="0" fontId="2" fillId="0" borderId="0" xfId="7" applyFont="1" applyAlignment="1" applyProtection="1">
      <alignment horizontal="center"/>
    </xf>
    <xf numFmtId="0" fontId="1" fillId="0" borderId="0" xfId="0" applyNumberFormat="1" applyFont="1" applyAlignment="1" applyProtection="1"/>
    <xf numFmtId="0" fontId="2" fillId="0" borderId="0" xfId="0" applyNumberFormat="1" applyFont="1" applyAlignment="1" applyProtection="1"/>
    <xf numFmtId="38" fontId="2" fillId="0" borderId="0" xfId="7" applyNumberFormat="1" applyFont="1" applyAlignment="1" applyProtection="1">
      <alignment horizontal="center"/>
    </xf>
    <xf numFmtId="40" fontId="2" fillId="0" borderId="0" xfId="7" applyNumberFormat="1" applyFont="1" applyAlignment="1" applyProtection="1"/>
    <xf numFmtId="0" fontId="2" fillId="0" borderId="0" xfId="7" applyFont="1" applyProtection="1"/>
    <xf numFmtId="0" fontId="1" fillId="0" borderId="1" xfId="7" applyFont="1" applyBorder="1" applyAlignment="1" applyProtection="1">
      <alignment horizontal="center" vertical="top" wrapText="1"/>
    </xf>
    <xf numFmtId="0" fontId="1" fillId="0" borderId="2" xfId="7" applyFont="1" applyBorder="1" applyAlignment="1" applyProtection="1">
      <alignment horizontal="center" vertical="top" wrapText="1"/>
    </xf>
    <xf numFmtId="38" fontId="1" fillId="0" borderId="2" xfId="7" applyNumberFormat="1" applyFont="1" applyBorder="1" applyAlignment="1" applyProtection="1">
      <alignment horizontal="center" vertical="top" wrapText="1"/>
    </xf>
    <xf numFmtId="40" fontId="1" fillId="0" borderId="2" xfId="7" applyNumberFormat="1" applyFont="1" applyBorder="1" applyAlignment="1" applyProtection="1">
      <alignment horizontal="center" vertical="top" wrapText="1"/>
    </xf>
    <xf numFmtId="40" fontId="1" fillId="0" borderId="3" xfId="7" applyNumberFormat="1" applyFont="1" applyBorder="1" applyAlignment="1" applyProtection="1">
      <alignment horizontal="center" vertical="top" wrapText="1"/>
    </xf>
    <xf numFmtId="0" fontId="2" fillId="0" borderId="0" xfId="7" applyFont="1" applyAlignment="1" applyProtection="1">
      <alignment horizontal="center" vertical="top" wrapText="1"/>
    </xf>
    <xf numFmtId="0" fontId="4" fillId="0" borderId="0" xfId="7" applyFont="1" applyAlignment="1" applyProtection="1">
      <alignment horizontal="center"/>
    </xf>
    <xf numFmtId="0" fontId="2" fillId="0" borderId="0" xfId="7" applyFont="1" applyBorder="1" applyAlignment="1" applyProtection="1">
      <alignment horizontal="center"/>
    </xf>
    <xf numFmtId="0" fontId="1" fillId="0" borderId="0" xfId="7" applyFont="1" applyBorder="1" applyProtection="1"/>
    <xf numFmtId="38" fontId="2" fillId="0" borderId="0" xfId="7" applyNumberFormat="1" applyFont="1" applyBorder="1" applyAlignment="1" applyProtection="1">
      <alignment horizontal="center"/>
    </xf>
    <xf numFmtId="40" fontId="2" fillId="0" borderId="0" xfId="7" applyNumberFormat="1" applyFont="1" applyBorder="1" applyAlignment="1" applyProtection="1"/>
    <xf numFmtId="0" fontId="2" fillId="0" borderId="4" xfId="7" applyFont="1" applyBorder="1" applyAlignment="1" applyProtection="1">
      <alignment horizontal="center" vertical="center"/>
    </xf>
    <xf numFmtId="0" fontId="2" fillId="0" borderId="5" xfId="7" applyFont="1" applyBorder="1" applyAlignment="1" applyProtection="1">
      <alignment horizontal="center" vertical="center"/>
    </xf>
    <xf numFmtId="38" fontId="2" fillId="0" borderId="5" xfId="7" applyNumberFormat="1" applyFont="1" applyBorder="1" applyAlignment="1" applyProtection="1">
      <alignment horizontal="center" vertical="center"/>
    </xf>
    <xf numFmtId="0" fontId="2" fillId="0" borderId="6" xfId="7" applyFont="1" applyBorder="1" applyAlignment="1" applyProtection="1">
      <alignment horizontal="center" vertical="center"/>
    </xf>
    <xf numFmtId="0" fontId="2" fillId="0" borderId="7" xfId="7" applyFont="1" applyFill="1" applyBorder="1" applyAlignment="1" applyProtection="1">
      <alignment vertical="center"/>
    </xf>
    <xf numFmtId="0" fontId="2" fillId="2" borderId="18" xfId="7" applyFont="1" applyFill="1" applyBorder="1" applyAlignment="1" applyProtection="1">
      <alignment horizontal="center" vertical="center"/>
    </xf>
    <xf numFmtId="38" fontId="2" fillId="2" borderId="20" xfId="7" applyNumberFormat="1" applyFont="1" applyFill="1" applyBorder="1" applyAlignment="1" applyProtection="1">
      <alignment horizontal="center" vertical="center"/>
    </xf>
    <xf numFmtId="40" fontId="2" fillId="2" borderId="18" xfId="7" applyNumberFormat="1" applyFont="1" applyFill="1" applyBorder="1" applyAlignment="1" applyProtection="1">
      <alignment vertical="center"/>
    </xf>
    <xf numFmtId="40" fontId="2" fillId="2" borderId="19" xfId="7" applyNumberFormat="1" applyFont="1" applyFill="1" applyBorder="1" applyAlignment="1" applyProtection="1">
      <alignment vertical="center"/>
    </xf>
    <xf numFmtId="0" fontId="2" fillId="0" borderId="6" xfId="7" applyFont="1" applyBorder="1" applyAlignment="1" applyProtection="1">
      <alignment horizontal="right" vertical="center"/>
    </xf>
    <xf numFmtId="0" fontId="2" fillId="0" borderId="7" xfId="7" applyFont="1" applyBorder="1" applyAlignment="1" applyProtection="1">
      <alignment horizontal="center" vertical="center"/>
    </xf>
    <xf numFmtId="38" fontId="2" fillId="0" borderId="7" xfId="7" applyNumberFormat="1" applyFont="1" applyBorder="1" applyAlignment="1" applyProtection="1">
      <alignment horizontal="center" vertical="center"/>
    </xf>
    <xf numFmtId="40" fontId="2" fillId="0" borderId="7" xfId="7" applyNumberFormat="1" applyFont="1" applyBorder="1" applyAlignment="1" applyProtection="1">
      <alignment vertical="center"/>
    </xf>
    <xf numFmtId="40" fontId="2" fillId="0" borderId="8" xfId="7" applyNumberFormat="1" applyFont="1" applyBorder="1" applyAlignment="1" applyProtection="1">
      <alignment vertical="center"/>
    </xf>
    <xf numFmtId="38" fontId="2" fillId="2" borderId="18" xfId="7" applyNumberFormat="1" applyFont="1" applyFill="1" applyBorder="1" applyAlignment="1" applyProtection="1">
      <alignment horizontal="center" vertical="center"/>
    </xf>
    <xf numFmtId="0" fontId="2" fillId="0" borderId="7" xfId="7" applyFont="1" applyBorder="1" applyAlignment="1" applyProtection="1">
      <alignment vertical="center"/>
    </xf>
    <xf numFmtId="3" fontId="2" fillId="0" borderId="7" xfId="7" applyNumberFormat="1" applyFont="1" applyBorder="1" applyAlignment="1" applyProtection="1">
      <alignment horizontal="center" vertical="center"/>
    </xf>
    <xf numFmtId="0" fontId="2" fillId="0" borderId="7" xfId="7" applyFont="1" applyBorder="1" applyAlignment="1" applyProtection="1">
      <alignment vertical="center" wrapText="1"/>
    </xf>
    <xf numFmtId="0" fontId="2" fillId="0" borderId="18" xfId="7" applyFont="1" applyBorder="1" applyAlignment="1" applyProtection="1">
      <alignment horizontal="center" vertical="center"/>
    </xf>
    <xf numFmtId="0" fontId="2" fillId="0" borderId="9" xfId="7" applyFont="1" applyBorder="1" applyAlignment="1" applyProtection="1">
      <alignment horizontal="center" vertical="center"/>
    </xf>
    <xf numFmtId="0" fontId="1" fillId="0" borderId="10" xfId="7" applyFont="1" applyBorder="1" applyAlignment="1" applyProtection="1">
      <alignment vertical="center"/>
    </xf>
    <xf numFmtId="0" fontId="2" fillId="0" borderId="10" xfId="7" applyFont="1" applyBorder="1" applyAlignment="1" applyProtection="1">
      <alignment horizontal="center" vertical="center"/>
    </xf>
    <xf numFmtId="38" fontId="2" fillId="0" borderId="10" xfId="7" applyNumberFormat="1" applyFont="1" applyBorder="1" applyAlignment="1" applyProtection="1">
      <alignment horizontal="center" vertical="center"/>
    </xf>
    <xf numFmtId="40" fontId="2" fillId="0" borderId="10" xfId="7" applyNumberFormat="1" applyFont="1" applyBorder="1" applyAlignment="1" applyProtection="1">
      <alignment vertical="center"/>
    </xf>
    <xf numFmtId="40" fontId="1" fillId="0" borderId="17" xfId="7" applyNumberFormat="1" applyFont="1" applyBorder="1" applyAlignment="1" applyProtection="1">
      <alignment vertical="center"/>
    </xf>
    <xf numFmtId="0" fontId="2" fillId="0" borderId="5" xfId="7" applyFont="1" applyBorder="1" applyAlignment="1" applyProtection="1">
      <alignment vertical="center"/>
    </xf>
    <xf numFmtId="38" fontId="2" fillId="0" borderId="0" xfId="7" applyNumberFormat="1" applyFont="1" applyAlignment="1" applyProtection="1">
      <alignment horizontal="center" vertical="center"/>
    </xf>
    <xf numFmtId="9" fontId="2" fillId="0" borderId="7" xfId="8" applyFont="1" applyBorder="1" applyAlignment="1" applyProtection="1">
      <alignment horizontal="center" vertical="center"/>
    </xf>
    <xf numFmtId="40" fontId="2" fillId="0" borderId="12" xfId="7" applyNumberFormat="1" applyFont="1" applyBorder="1" applyAlignment="1" applyProtection="1">
      <alignment vertical="center"/>
    </xf>
    <xf numFmtId="40" fontId="2" fillId="0" borderId="13" xfId="7" applyNumberFormat="1" applyFont="1" applyBorder="1" applyAlignment="1" applyProtection="1">
      <alignment vertical="center"/>
    </xf>
    <xf numFmtId="40" fontId="1" fillId="0" borderId="11" xfId="7" applyNumberFormat="1" applyFont="1" applyBorder="1" applyAlignment="1" applyProtection="1">
      <alignment vertical="center"/>
    </xf>
    <xf numFmtId="3" fontId="2" fillId="0" borderId="7" xfId="7" applyNumberFormat="1" applyFont="1" applyFill="1" applyBorder="1" applyAlignment="1" applyProtection="1">
      <alignment horizontal="center" vertical="center"/>
    </xf>
    <xf numFmtId="38" fontId="2" fillId="0" borderId="7" xfId="7" applyNumberFormat="1" applyFont="1" applyFill="1" applyBorder="1" applyAlignment="1" applyProtection="1">
      <alignment horizontal="center" vertical="center"/>
    </xf>
    <xf numFmtId="0" fontId="2" fillId="0" borderId="7" xfId="7" applyFont="1" applyFill="1" applyBorder="1" applyAlignment="1" applyProtection="1">
      <alignment horizontal="center" vertical="center"/>
    </xf>
    <xf numFmtId="2" fontId="2" fillId="0" borderId="6" xfId="7" applyNumberFormat="1" applyFont="1" applyBorder="1" applyAlignment="1" applyProtection="1">
      <alignment horizontal="right" vertic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21" xfId="0" applyNumberFormat="1" applyFont="1" applyBorder="1" applyAlignment="1" applyProtection="1">
      <alignment horizontal="center" wrapText="1"/>
    </xf>
    <xf numFmtId="0" fontId="1" fillId="0" borderId="14" xfId="7" applyFont="1" applyBorder="1" applyAlignment="1" applyProtection="1">
      <alignment horizontal="center"/>
    </xf>
    <xf numFmtId="0" fontId="1" fillId="0" borderId="15" xfId="7" applyFont="1" applyBorder="1" applyAlignment="1" applyProtection="1">
      <alignment horizontal="center"/>
    </xf>
    <xf numFmtId="0" fontId="1" fillId="0" borderId="16" xfId="7" applyFont="1" applyBorder="1" applyAlignment="1" applyProtection="1">
      <alignment horizontal="center"/>
    </xf>
    <xf numFmtId="40" fontId="2" fillId="0" borderId="5" xfId="7" applyNumberFormat="1" applyFont="1" applyBorder="1" applyAlignment="1" applyProtection="1">
      <alignment vertical="center"/>
      <protection locked="0"/>
    </xf>
    <xf numFmtId="40" fontId="2" fillId="0" borderId="7" xfId="7" applyNumberFormat="1" applyFont="1" applyBorder="1" applyAlignment="1" applyProtection="1">
      <alignment vertical="center"/>
      <protection locked="0"/>
    </xf>
    <xf numFmtId="40" fontId="2" fillId="0" borderId="7" xfId="7" applyNumberFormat="1" applyFont="1" applyFill="1" applyBorder="1" applyAlignment="1" applyProtection="1">
      <alignment vertical="center"/>
      <protection locked="0"/>
    </xf>
    <xf numFmtId="40" fontId="2" fillId="0" borderId="18" xfId="7" applyNumberFormat="1" applyFont="1" applyBorder="1" applyAlignment="1" applyProtection="1">
      <alignment vertical="center"/>
      <protection locked="0"/>
    </xf>
  </cellXfs>
  <cellStyles count="13">
    <cellStyle name="Currency 2" xfId="1" xr:uid="{00000000-0005-0000-0000-000000000000}"/>
    <cellStyle name="Normal" xfId="0" builtinId="0"/>
    <cellStyle name="Normal 2" xfId="12" xr:uid="{00000000-0005-0000-0000-000002000000}"/>
    <cellStyle name="Normal 2 2" xfId="2" xr:uid="{00000000-0005-0000-0000-000003000000}"/>
    <cellStyle name="Normal 2 4" xfId="3" xr:uid="{00000000-0005-0000-0000-000004000000}"/>
    <cellStyle name="Normal 5" xfId="4" xr:uid="{00000000-0005-0000-0000-000005000000}"/>
    <cellStyle name="Normal 7" xfId="5" xr:uid="{00000000-0005-0000-0000-000006000000}"/>
    <cellStyle name="Normal 7 4 2 2" xfId="10" xr:uid="{00000000-0005-0000-0000-000007000000}"/>
    <cellStyle name="Normal 7 5" xfId="6" xr:uid="{00000000-0005-0000-0000-000008000000}"/>
    <cellStyle name="Normal 7 5 2" xfId="11" xr:uid="{00000000-0005-0000-0000-000009000000}"/>
    <cellStyle name="Normal_ConstructionCostMagellanDrWLImp" xfId="7" xr:uid="{00000000-0005-0000-0000-00000A000000}"/>
    <cellStyle name="Percent" xfId="8" builtinId="5"/>
    <cellStyle name="Percent 2" xfId="9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ea Shoun" id="{1AF42181-E809-4D98-BC84-502AAAC8EDB5}" userId="S::shea.shoun@mymanatee.org::202f497f-80ef-4680-8d24-4b4cd86a7bb8" providerId="AD"/>
</personList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Damask">
  <a:themeElements>
    <a:clrScheme name="Damask">
      <a:dk1>
        <a:sysClr val="windowText" lastClr="000000"/>
      </a:dk1>
      <a:lt1>
        <a:sysClr val="window" lastClr="FFFFFF"/>
      </a:lt1>
      <a:dk2>
        <a:srgbClr val="2A5B7F"/>
      </a:dk2>
      <a:lt2>
        <a:srgbClr val="ABDAFC"/>
      </a:lt2>
      <a:accent1>
        <a:srgbClr val="9EC544"/>
      </a:accent1>
      <a:accent2>
        <a:srgbClr val="50BEA3"/>
      </a:accent2>
      <a:accent3>
        <a:srgbClr val="4A9CCC"/>
      </a:accent3>
      <a:accent4>
        <a:srgbClr val="9A66CA"/>
      </a:accent4>
      <a:accent5>
        <a:srgbClr val="C54F71"/>
      </a:accent5>
      <a:accent6>
        <a:srgbClr val="DE9C3C"/>
      </a:accent6>
      <a:hlink>
        <a:srgbClr val="6BA9DA"/>
      </a:hlink>
      <a:folHlink>
        <a:srgbClr val="A0BCD3"/>
      </a:folHlink>
    </a:clrScheme>
    <a:fontScheme name="Damask">
      <a:majorFont>
        <a:latin typeface="Bookman Old Style" panose="02050604050505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amask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105000"/>
                <a:lumMod val="110000"/>
              </a:schemeClr>
            </a:gs>
            <a:gs pos="100000">
              <a:schemeClr val="phClr">
                <a:tint val="78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0000"/>
                <a:lumMod val="104000"/>
              </a:schemeClr>
            </a:gs>
            <a:gs pos="69000">
              <a:schemeClr val="phClr">
                <a:shade val="86000"/>
                <a:satMod val="130000"/>
                <a:lumMod val="102000"/>
              </a:schemeClr>
            </a:gs>
            <a:gs pos="100000">
              <a:schemeClr val="phClr">
                <a:shade val="72000"/>
                <a:satMod val="130000"/>
                <a:lum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sy="96000" rotWithShape="0">
              <a:srgbClr val="000000">
                <a:alpha val="54000"/>
              </a:srgbClr>
            </a:outerShdw>
          </a:effectLst>
        </a:effectStyle>
        <a:effectStyle>
          <a:effectLst>
            <a:outerShdw blurRad="76200" dist="38100" dir="5400000" algn="ctr" rotWithShape="0">
              <a:srgbClr val="000000">
                <a:alpha val="76000"/>
              </a:srgbClr>
            </a:outerShdw>
          </a:effectLst>
          <a:scene3d>
            <a:camera prst="orthographicFront">
              <a:rot lat="0" lon="0" rev="0"/>
            </a:camera>
            <a:lightRig rig="balanced" dir="t"/>
          </a:scene3d>
          <a:sp3d prstMaterial="matte">
            <a:bevelT w="25400" h="25400" prst="relaxedIns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18000"/>
                <a:satMod val="160000"/>
                <a:lumMod val="28000"/>
              </a:schemeClr>
              <a:schemeClr val="phClr">
                <a:tint val="95000"/>
                <a:satMod val="160000"/>
                <a:lumMod val="11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amask" id="{F9A299A0-33D0-4E0F-9F3F-7163E3744208}" vid="{746EEEEA-FB6A-406B-B510-531588D5481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7CCB-DADD-4EA1-86FC-C1E4E94D5B31}">
  <sheetPr>
    <pageSetUpPr fitToPage="1"/>
  </sheetPr>
  <dimension ref="A1:G76"/>
  <sheetViews>
    <sheetView tabSelected="1" topLeftCell="A10" zoomScaleNormal="100" zoomScaleSheetLayoutView="100" workbookViewId="0">
      <selection activeCell="F64" sqref="F64"/>
    </sheetView>
  </sheetViews>
  <sheetFormatPr defaultColWidth="8.90625" defaultRowHeight="13.2" x14ac:dyDescent="0.25"/>
  <cols>
    <col min="1" max="1" width="8.90625" style="6" customWidth="1"/>
    <col min="2" max="2" width="8.36328125" style="1" customWidth="1"/>
    <col min="3" max="3" width="37.453125" style="6" customWidth="1"/>
    <col min="4" max="4" width="9.1796875" style="1" customWidth="1"/>
    <col min="5" max="5" width="9.1796875" style="4" customWidth="1"/>
    <col min="6" max="6" width="11.08984375" style="5" customWidth="1"/>
    <col min="7" max="7" width="9.1796875" style="5" customWidth="1"/>
    <col min="8" max="16384" width="8.90625" style="6"/>
  </cols>
  <sheetData>
    <row r="1" spans="2:7" ht="12.75" customHeight="1" x14ac:dyDescent="0.25">
      <c r="C1" s="2"/>
      <c r="D1" s="3"/>
      <c r="E1" s="3"/>
      <c r="F1" s="3"/>
      <c r="G1" s="3"/>
    </row>
    <row r="2" spans="2:7" ht="12.75" customHeight="1" x14ac:dyDescent="0.25">
      <c r="C2" s="53" t="s">
        <v>92</v>
      </c>
      <c r="D2" s="53"/>
      <c r="E2" s="53"/>
      <c r="F2" s="53"/>
      <c r="G2" s="3"/>
    </row>
    <row r="3" spans="2:7" ht="13.8" thickBot="1" x14ac:dyDescent="0.3">
      <c r="C3" s="54"/>
      <c r="D3" s="54"/>
      <c r="E3" s="54"/>
      <c r="F3" s="54"/>
    </row>
    <row r="4" spans="2:7" ht="13.8" thickBot="1" x14ac:dyDescent="0.3">
      <c r="B4" s="55" t="s">
        <v>96</v>
      </c>
      <c r="C4" s="56"/>
      <c r="D4" s="56"/>
      <c r="E4" s="56"/>
      <c r="F4" s="56"/>
      <c r="G4" s="57"/>
    </row>
    <row r="5" spans="2:7" s="12" customFormat="1" ht="40.200000000000003" thickBot="1" x14ac:dyDescent="0.3">
      <c r="B5" s="7" t="s">
        <v>0</v>
      </c>
      <c r="C5" s="8" t="s">
        <v>1</v>
      </c>
      <c r="D5" s="8" t="s">
        <v>51</v>
      </c>
      <c r="E5" s="9" t="s">
        <v>52</v>
      </c>
      <c r="F5" s="10" t="s">
        <v>2</v>
      </c>
      <c r="G5" s="11" t="s">
        <v>3</v>
      </c>
    </row>
    <row r="6" spans="2:7" x14ac:dyDescent="0.25">
      <c r="B6" s="18">
        <v>1</v>
      </c>
      <c r="C6" s="43" t="s">
        <v>77</v>
      </c>
      <c r="D6" s="19" t="s">
        <v>12</v>
      </c>
      <c r="E6" s="20">
        <v>1</v>
      </c>
      <c r="F6" s="58"/>
      <c r="G6" s="31">
        <f>(E6*F6)</f>
        <v>0</v>
      </c>
    </row>
    <row r="7" spans="2:7" x14ac:dyDescent="0.25">
      <c r="B7" s="21">
        <f>B6+1</f>
        <v>2</v>
      </c>
      <c r="C7" s="22" t="s">
        <v>11</v>
      </c>
      <c r="D7" s="28" t="s">
        <v>6</v>
      </c>
      <c r="E7" s="29">
        <v>184</v>
      </c>
      <c r="F7" s="59"/>
      <c r="G7" s="31">
        <f>(E7*F7)</f>
        <v>0</v>
      </c>
    </row>
    <row r="8" spans="2:7" x14ac:dyDescent="0.25">
      <c r="B8" s="21">
        <f>B7+1</f>
        <v>3</v>
      </c>
      <c r="C8" s="22" t="s">
        <v>22</v>
      </c>
      <c r="D8" s="23"/>
      <c r="E8" s="24"/>
      <c r="F8" s="25"/>
      <c r="G8" s="26"/>
    </row>
    <row r="9" spans="2:7" x14ac:dyDescent="0.25">
      <c r="B9" s="27">
        <f>B8+0.01</f>
        <v>3.01</v>
      </c>
      <c r="C9" s="22" t="s">
        <v>23</v>
      </c>
      <c r="D9" s="28" t="s">
        <v>8</v>
      </c>
      <c r="E9" s="29">
        <v>200</v>
      </c>
      <c r="F9" s="59"/>
      <c r="G9" s="31">
        <f>(E9*F9)</f>
        <v>0</v>
      </c>
    </row>
    <row r="10" spans="2:7" x14ac:dyDescent="0.25">
      <c r="B10" s="27">
        <f>B9+0.01</f>
        <v>3.0199999999999996</v>
      </c>
      <c r="C10" s="22" t="s">
        <v>24</v>
      </c>
      <c r="D10" s="28" t="s">
        <v>8</v>
      </c>
      <c r="E10" s="29">
        <v>1685</v>
      </c>
      <c r="F10" s="59"/>
      <c r="G10" s="31">
        <f>(E10*F10)</f>
        <v>0</v>
      </c>
    </row>
    <row r="11" spans="2:7" ht="12.75" customHeight="1" x14ac:dyDescent="0.25">
      <c r="B11" s="21">
        <f>B8+1</f>
        <v>4</v>
      </c>
      <c r="C11" s="22" t="s">
        <v>71</v>
      </c>
      <c r="D11" s="28" t="s">
        <v>8</v>
      </c>
      <c r="E11" s="29">
        <v>715</v>
      </c>
      <c r="F11" s="59"/>
      <c r="G11" s="31">
        <f>(E11*F11)</f>
        <v>0</v>
      </c>
    </row>
    <row r="12" spans="2:7" x14ac:dyDescent="0.25">
      <c r="B12" s="21">
        <f>B11+1</f>
        <v>5</v>
      </c>
      <c r="C12" s="22" t="s">
        <v>43</v>
      </c>
      <c r="D12" s="23"/>
      <c r="E12" s="32"/>
      <c r="F12" s="25"/>
      <c r="G12" s="26"/>
    </row>
    <row r="13" spans="2:7" x14ac:dyDescent="0.25">
      <c r="B13" s="27">
        <f>B12+0.01</f>
        <v>5.01</v>
      </c>
      <c r="C13" s="22" t="s">
        <v>42</v>
      </c>
      <c r="D13" s="28" t="s">
        <v>8</v>
      </c>
      <c r="E13" s="29">
        <v>1328</v>
      </c>
      <c r="F13" s="59"/>
      <c r="G13" s="31">
        <f>(E13*F13)</f>
        <v>0</v>
      </c>
    </row>
    <row r="14" spans="2:7" x14ac:dyDescent="0.25">
      <c r="B14" s="21">
        <f>B12+1</f>
        <v>6</v>
      </c>
      <c r="C14" s="33" t="s">
        <v>9</v>
      </c>
      <c r="D14" s="28" t="s">
        <v>8</v>
      </c>
      <c r="E14" s="29">
        <v>5899</v>
      </c>
      <c r="F14" s="59"/>
      <c r="G14" s="31">
        <f>(E14*F14)</f>
        <v>0</v>
      </c>
    </row>
    <row r="15" spans="2:7" x14ac:dyDescent="0.25">
      <c r="B15" s="21">
        <f t="shared" ref="B15:B17" si="0">B14+1</f>
        <v>7</v>
      </c>
      <c r="C15" s="33" t="s">
        <v>25</v>
      </c>
      <c r="D15" s="28" t="s">
        <v>10</v>
      </c>
      <c r="E15" s="29">
        <v>22</v>
      </c>
      <c r="F15" s="59"/>
      <c r="G15" s="31">
        <f>(E15*F15)</f>
        <v>0</v>
      </c>
    </row>
    <row r="16" spans="2:7" x14ac:dyDescent="0.25">
      <c r="B16" s="21">
        <f t="shared" si="0"/>
        <v>8</v>
      </c>
      <c r="C16" s="33" t="s">
        <v>49</v>
      </c>
      <c r="D16" s="28" t="s">
        <v>7</v>
      </c>
      <c r="E16" s="29">
        <v>2</v>
      </c>
      <c r="F16" s="59"/>
      <c r="G16" s="31">
        <f>(E16*F16)</f>
        <v>0</v>
      </c>
    </row>
    <row r="17" spans="2:7" ht="26.4" x14ac:dyDescent="0.25">
      <c r="B17" s="21">
        <f t="shared" si="0"/>
        <v>9</v>
      </c>
      <c r="C17" s="35" t="s">
        <v>86</v>
      </c>
      <c r="D17" s="28" t="s">
        <v>7</v>
      </c>
      <c r="E17" s="29">
        <v>48</v>
      </c>
      <c r="F17" s="59"/>
      <c r="G17" s="31">
        <f>(E17*F17)</f>
        <v>0</v>
      </c>
    </row>
    <row r="18" spans="2:7" x14ac:dyDescent="0.25">
      <c r="B18" s="21" t="s">
        <v>84</v>
      </c>
      <c r="C18" s="35" t="s">
        <v>85</v>
      </c>
      <c r="D18" s="28" t="s">
        <v>7</v>
      </c>
      <c r="E18" s="29">
        <v>96</v>
      </c>
      <c r="F18" s="59"/>
      <c r="G18" s="31">
        <f>(E18*F18)</f>
        <v>0</v>
      </c>
    </row>
    <row r="19" spans="2:7" x14ac:dyDescent="0.25">
      <c r="B19" s="21">
        <f>B17+1</f>
        <v>10</v>
      </c>
      <c r="C19" s="22" t="s">
        <v>73</v>
      </c>
      <c r="D19" s="51" t="s">
        <v>7</v>
      </c>
      <c r="E19" s="29">
        <v>12</v>
      </c>
      <c r="F19" s="59"/>
      <c r="G19" s="31">
        <f>(E19*F19)</f>
        <v>0</v>
      </c>
    </row>
    <row r="20" spans="2:7" ht="12.75" customHeight="1" x14ac:dyDescent="0.25">
      <c r="B20" s="21">
        <f>B19+1</f>
        <v>11</v>
      </c>
      <c r="C20" s="33" t="s">
        <v>26</v>
      </c>
      <c r="D20" s="23"/>
      <c r="E20" s="23"/>
      <c r="F20" s="25"/>
      <c r="G20" s="26"/>
    </row>
    <row r="21" spans="2:7" x14ac:dyDescent="0.25">
      <c r="B21" s="27">
        <f>B20+0.01</f>
        <v>11.01</v>
      </c>
      <c r="C21" s="33" t="s">
        <v>19</v>
      </c>
      <c r="D21" s="28" t="s">
        <v>7</v>
      </c>
      <c r="E21" s="29">
        <v>1</v>
      </c>
      <c r="F21" s="59"/>
      <c r="G21" s="31">
        <f>(E21*F21)</f>
        <v>0</v>
      </c>
    </row>
    <row r="22" spans="2:7" x14ac:dyDescent="0.25">
      <c r="B22" s="21">
        <f>B20+1</f>
        <v>12</v>
      </c>
      <c r="C22" s="33" t="s">
        <v>27</v>
      </c>
      <c r="D22" s="23"/>
      <c r="E22" s="23"/>
      <c r="F22" s="25"/>
      <c r="G22" s="26"/>
    </row>
    <row r="23" spans="2:7" x14ac:dyDescent="0.25">
      <c r="B23" s="27">
        <f>B22+0.01</f>
        <v>12.01</v>
      </c>
      <c r="C23" s="33" t="s">
        <v>40</v>
      </c>
      <c r="D23" s="34" t="s">
        <v>6</v>
      </c>
      <c r="E23" s="29">
        <v>4953</v>
      </c>
      <c r="F23" s="59"/>
      <c r="G23" s="31">
        <f>(E23*F23)</f>
        <v>0</v>
      </c>
    </row>
    <row r="24" spans="2:7" x14ac:dyDescent="0.25">
      <c r="B24" s="27">
        <f t="shared" ref="B24:B25" si="1">B23+0.01</f>
        <v>12.02</v>
      </c>
      <c r="C24" s="33" t="s">
        <v>41</v>
      </c>
      <c r="D24" s="34" t="s">
        <v>6</v>
      </c>
      <c r="E24" s="29">
        <v>615</v>
      </c>
      <c r="F24" s="59"/>
      <c r="G24" s="31">
        <f>(E24*F24)</f>
        <v>0</v>
      </c>
    </row>
    <row r="25" spans="2:7" x14ac:dyDescent="0.25">
      <c r="B25" s="27">
        <f t="shared" si="1"/>
        <v>12.03</v>
      </c>
      <c r="C25" s="33" t="s">
        <v>72</v>
      </c>
      <c r="D25" s="34" t="s">
        <v>6</v>
      </c>
      <c r="E25" s="29">
        <v>485</v>
      </c>
      <c r="F25" s="59"/>
      <c r="G25" s="31">
        <f>(E25*F25)</f>
        <v>0</v>
      </c>
    </row>
    <row r="26" spans="2:7" ht="26.4" x14ac:dyDescent="0.25">
      <c r="B26" s="21">
        <f>B22+1</f>
        <v>13</v>
      </c>
      <c r="C26" s="35" t="s">
        <v>65</v>
      </c>
      <c r="D26" s="34" t="s">
        <v>6</v>
      </c>
      <c r="E26" s="29">
        <v>51</v>
      </c>
      <c r="F26" s="59"/>
      <c r="G26" s="31">
        <f>(E26*F26)</f>
        <v>0</v>
      </c>
    </row>
    <row r="27" spans="2:7" x14ac:dyDescent="0.25">
      <c r="B27" s="21">
        <f>B26+1</f>
        <v>14</v>
      </c>
      <c r="C27" s="33" t="s">
        <v>28</v>
      </c>
      <c r="D27" s="23"/>
      <c r="E27" s="23"/>
      <c r="F27" s="25"/>
      <c r="G27" s="26"/>
    </row>
    <row r="28" spans="2:7" x14ac:dyDescent="0.25">
      <c r="B28" s="27">
        <f>B27+0.01</f>
        <v>14.01</v>
      </c>
      <c r="C28" s="33" t="s">
        <v>81</v>
      </c>
      <c r="D28" s="34" t="s">
        <v>7</v>
      </c>
      <c r="E28" s="29">
        <v>37</v>
      </c>
      <c r="F28" s="59"/>
      <c r="G28" s="31">
        <f>(E28*F28)</f>
        <v>0</v>
      </c>
    </row>
    <row r="29" spans="2:7" x14ac:dyDescent="0.25">
      <c r="B29" s="27">
        <f t="shared" ref="B29:B32" si="2">B28+0.01</f>
        <v>14.02</v>
      </c>
      <c r="C29" s="33" t="s">
        <v>53</v>
      </c>
      <c r="D29" s="34" t="s">
        <v>7</v>
      </c>
      <c r="E29" s="29">
        <v>43</v>
      </c>
      <c r="F29" s="59"/>
      <c r="G29" s="31">
        <f>(E29*F29)</f>
        <v>0</v>
      </c>
    </row>
    <row r="30" spans="2:7" x14ac:dyDescent="0.25">
      <c r="B30" s="27">
        <f t="shared" si="2"/>
        <v>14.03</v>
      </c>
      <c r="C30" s="33" t="s">
        <v>82</v>
      </c>
      <c r="D30" s="34" t="s">
        <v>7</v>
      </c>
      <c r="E30" s="29">
        <v>5</v>
      </c>
      <c r="F30" s="59"/>
      <c r="G30" s="31">
        <f>(E30*F30)</f>
        <v>0</v>
      </c>
    </row>
    <row r="31" spans="2:7" x14ac:dyDescent="0.25">
      <c r="B31" s="27">
        <f t="shared" si="2"/>
        <v>14.04</v>
      </c>
      <c r="C31" s="33" t="s">
        <v>54</v>
      </c>
      <c r="D31" s="34" t="s">
        <v>7</v>
      </c>
      <c r="E31" s="29">
        <v>2</v>
      </c>
      <c r="F31" s="59"/>
      <c r="G31" s="31">
        <f>(E31*F31)</f>
        <v>0</v>
      </c>
    </row>
    <row r="32" spans="2:7" x14ac:dyDescent="0.25">
      <c r="B32" s="27">
        <f t="shared" si="2"/>
        <v>14.049999999999999</v>
      </c>
      <c r="C32" s="33" t="s">
        <v>55</v>
      </c>
      <c r="D32" s="34" t="s">
        <v>6</v>
      </c>
      <c r="E32" s="29">
        <v>613</v>
      </c>
      <c r="F32" s="59"/>
      <c r="G32" s="31">
        <f>(E32*F32)</f>
        <v>0</v>
      </c>
    </row>
    <row r="33" spans="1:7" x14ac:dyDescent="0.25">
      <c r="B33" s="21">
        <f>B27+1</f>
        <v>15</v>
      </c>
      <c r="C33" s="22" t="s">
        <v>75</v>
      </c>
      <c r="D33" s="49" t="s">
        <v>7</v>
      </c>
      <c r="E33" s="50">
        <v>24</v>
      </c>
      <c r="F33" s="60"/>
      <c r="G33" s="31">
        <f>(E33*F33)</f>
        <v>0</v>
      </c>
    </row>
    <row r="34" spans="1:7" x14ac:dyDescent="0.25">
      <c r="B34" s="21">
        <f>B33+1</f>
        <v>16</v>
      </c>
      <c r="C34" s="33" t="s">
        <v>16</v>
      </c>
      <c r="D34" s="23"/>
      <c r="E34" s="23"/>
      <c r="F34" s="25"/>
      <c r="G34" s="26"/>
    </row>
    <row r="35" spans="1:7" x14ac:dyDescent="0.25">
      <c r="B35" s="27">
        <f>B34+0.01</f>
        <v>16.010000000000002</v>
      </c>
      <c r="C35" s="33" t="s">
        <v>18</v>
      </c>
      <c r="D35" s="28" t="s">
        <v>7</v>
      </c>
      <c r="E35" s="29">
        <v>6</v>
      </c>
      <c r="F35" s="59"/>
      <c r="G35" s="31">
        <f>(E35*F35)</f>
        <v>0</v>
      </c>
    </row>
    <row r="36" spans="1:7" x14ac:dyDescent="0.25">
      <c r="B36" s="52">
        <f t="shared" ref="B36:B45" si="3">B35+0.01</f>
        <v>16.020000000000003</v>
      </c>
      <c r="C36" s="33" t="s">
        <v>88</v>
      </c>
      <c r="D36" s="28" t="s">
        <v>7</v>
      </c>
      <c r="E36" s="29">
        <v>1</v>
      </c>
      <c r="F36" s="59"/>
      <c r="G36" s="31">
        <f>(E36*F36)</f>
        <v>0</v>
      </c>
    </row>
    <row r="37" spans="1:7" x14ac:dyDescent="0.25">
      <c r="B37" s="52">
        <f t="shared" si="3"/>
        <v>16.030000000000005</v>
      </c>
      <c r="C37" s="33" t="s">
        <v>89</v>
      </c>
      <c r="D37" s="28" t="s">
        <v>7</v>
      </c>
      <c r="E37" s="29">
        <v>1</v>
      </c>
      <c r="F37" s="59"/>
      <c r="G37" s="31">
        <f>(E37*F37)</f>
        <v>0</v>
      </c>
    </row>
    <row r="38" spans="1:7" x14ac:dyDescent="0.25">
      <c r="B38" s="52">
        <f t="shared" si="3"/>
        <v>16.040000000000006</v>
      </c>
      <c r="C38" s="33" t="s">
        <v>80</v>
      </c>
      <c r="D38" s="28" t="s">
        <v>7</v>
      </c>
      <c r="E38" s="29">
        <v>24</v>
      </c>
      <c r="F38" s="59"/>
      <c r="G38" s="31">
        <f>(E38*F38)</f>
        <v>0</v>
      </c>
    </row>
    <row r="39" spans="1:7" x14ac:dyDescent="0.25">
      <c r="B39" s="52">
        <f t="shared" si="3"/>
        <v>16.050000000000008</v>
      </c>
      <c r="C39" s="33" t="s">
        <v>66</v>
      </c>
      <c r="D39" s="36" t="s">
        <v>7</v>
      </c>
      <c r="E39" s="29">
        <v>1</v>
      </c>
      <c r="F39" s="59"/>
      <c r="G39" s="31">
        <f>(E39*F39)</f>
        <v>0</v>
      </c>
    </row>
    <row r="40" spans="1:7" x14ac:dyDescent="0.25">
      <c r="B40" s="52">
        <f t="shared" si="3"/>
        <v>16.060000000000009</v>
      </c>
      <c r="C40" s="33" t="s">
        <v>59</v>
      </c>
      <c r="D40" s="36" t="s">
        <v>7</v>
      </c>
      <c r="E40" s="29">
        <v>1</v>
      </c>
      <c r="F40" s="59"/>
      <c r="G40" s="31">
        <f>(E40*F40)</f>
        <v>0</v>
      </c>
    </row>
    <row r="41" spans="1:7" x14ac:dyDescent="0.25">
      <c r="B41" s="52">
        <f t="shared" si="3"/>
        <v>16.070000000000011</v>
      </c>
      <c r="C41" s="33" t="s">
        <v>79</v>
      </c>
      <c r="D41" s="36" t="s">
        <v>7</v>
      </c>
      <c r="E41" s="29">
        <v>3</v>
      </c>
      <c r="F41" s="59"/>
      <c r="G41" s="31">
        <f>(E41*F41)</f>
        <v>0</v>
      </c>
    </row>
    <row r="42" spans="1:7" x14ac:dyDescent="0.25">
      <c r="B42" s="52">
        <f t="shared" si="3"/>
        <v>16.080000000000013</v>
      </c>
      <c r="C42" s="33" t="s">
        <v>83</v>
      </c>
      <c r="D42" s="36" t="s">
        <v>7</v>
      </c>
      <c r="E42" s="29">
        <v>2</v>
      </c>
      <c r="F42" s="59"/>
      <c r="G42" s="31">
        <f>(E42*F42)</f>
        <v>0</v>
      </c>
    </row>
    <row r="43" spans="1:7" x14ac:dyDescent="0.25">
      <c r="B43" s="52">
        <f t="shared" si="3"/>
        <v>16.090000000000014</v>
      </c>
      <c r="C43" s="33" t="s">
        <v>87</v>
      </c>
      <c r="D43" s="36" t="s">
        <v>7</v>
      </c>
      <c r="E43" s="29">
        <v>1</v>
      </c>
      <c r="F43" s="59"/>
      <c r="G43" s="31">
        <f>(E43*F43)</f>
        <v>0</v>
      </c>
    </row>
    <row r="44" spans="1:7" x14ac:dyDescent="0.25">
      <c r="B44" s="52">
        <f t="shared" si="3"/>
        <v>16.100000000000016</v>
      </c>
      <c r="C44" s="33" t="s">
        <v>58</v>
      </c>
      <c r="D44" s="36" t="s">
        <v>7</v>
      </c>
      <c r="E44" s="29">
        <v>2</v>
      </c>
      <c r="F44" s="60"/>
      <c r="G44" s="31">
        <f>(E44*F44)</f>
        <v>0</v>
      </c>
    </row>
    <row r="45" spans="1:7" x14ac:dyDescent="0.25">
      <c r="B45" s="52">
        <f t="shared" si="3"/>
        <v>16.110000000000017</v>
      </c>
      <c r="C45" s="33" t="s">
        <v>90</v>
      </c>
      <c r="D45" s="36" t="s">
        <v>7</v>
      </c>
      <c r="E45" s="29">
        <v>2</v>
      </c>
      <c r="F45" s="60"/>
      <c r="G45" s="31">
        <f>(E45*F45)</f>
        <v>0</v>
      </c>
    </row>
    <row r="46" spans="1:7" x14ac:dyDescent="0.25">
      <c r="B46" s="21">
        <f>B34+1</f>
        <v>17</v>
      </c>
      <c r="C46" s="33" t="s">
        <v>17</v>
      </c>
      <c r="D46" s="23"/>
      <c r="E46" s="23"/>
      <c r="F46" s="25"/>
      <c r="G46" s="26"/>
    </row>
    <row r="47" spans="1:7" x14ac:dyDescent="0.25">
      <c r="A47" s="6" t="s">
        <v>29</v>
      </c>
      <c r="B47" s="27">
        <f>B46+0.01</f>
        <v>17.010000000000002</v>
      </c>
      <c r="C47" s="33" t="s">
        <v>19</v>
      </c>
      <c r="D47" s="28" t="s">
        <v>7</v>
      </c>
      <c r="E47" s="29">
        <v>2</v>
      </c>
      <c r="F47" s="59"/>
      <c r="G47" s="31">
        <f>(E47*F47)</f>
        <v>0</v>
      </c>
    </row>
    <row r="48" spans="1:7" x14ac:dyDescent="0.25">
      <c r="A48" s="6" t="s">
        <v>30</v>
      </c>
      <c r="B48" s="27">
        <f t="shared" ref="B48:B49" si="4">B47+0.01</f>
        <v>17.020000000000003</v>
      </c>
      <c r="C48" s="33" t="s">
        <v>20</v>
      </c>
      <c r="D48" s="28" t="s">
        <v>7</v>
      </c>
      <c r="E48" s="29">
        <v>85</v>
      </c>
      <c r="F48" s="59"/>
      <c r="G48" s="31">
        <f>(E48*F48)</f>
        <v>0</v>
      </c>
    </row>
    <row r="49" spans="1:7" x14ac:dyDescent="0.25">
      <c r="A49" s="6" t="s">
        <v>31</v>
      </c>
      <c r="B49" s="27">
        <f t="shared" si="4"/>
        <v>17.030000000000005</v>
      </c>
      <c r="C49" s="33" t="s">
        <v>21</v>
      </c>
      <c r="D49" s="28" t="s">
        <v>7</v>
      </c>
      <c r="E49" s="29">
        <v>9</v>
      </c>
      <c r="F49" s="59"/>
      <c r="G49" s="31">
        <f>(E49*F49)</f>
        <v>0</v>
      </c>
    </row>
    <row r="50" spans="1:7" x14ac:dyDescent="0.25">
      <c r="B50" s="21">
        <f>B46+1</f>
        <v>18</v>
      </c>
      <c r="C50" s="33" t="s">
        <v>44</v>
      </c>
      <c r="D50" s="23"/>
      <c r="E50" s="23"/>
      <c r="F50" s="25"/>
      <c r="G50" s="26"/>
    </row>
    <row r="51" spans="1:7" x14ac:dyDescent="0.25">
      <c r="A51" s="6" t="s">
        <v>32</v>
      </c>
      <c r="B51" s="27">
        <f>B50+0.01</f>
        <v>18.010000000000002</v>
      </c>
      <c r="C51" s="33" t="s">
        <v>45</v>
      </c>
      <c r="D51" s="28" t="s">
        <v>7</v>
      </c>
      <c r="E51" s="29">
        <v>2</v>
      </c>
      <c r="F51" s="59"/>
      <c r="G51" s="31">
        <f t="shared" ref="G51:G58" si="5">(E51*F51)</f>
        <v>0</v>
      </c>
    </row>
    <row r="52" spans="1:7" x14ac:dyDescent="0.25">
      <c r="A52" s="6" t="s">
        <v>13</v>
      </c>
      <c r="B52" s="27">
        <f t="shared" ref="B52:B54" si="6">B51+0.01</f>
        <v>18.020000000000003</v>
      </c>
      <c r="C52" s="33" t="s">
        <v>46</v>
      </c>
      <c r="D52" s="28" t="s">
        <v>7</v>
      </c>
      <c r="E52" s="29">
        <v>18</v>
      </c>
      <c r="F52" s="59"/>
      <c r="G52" s="31">
        <f t="shared" si="5"/>
        <v>0</v>
      </c>
    </row>
    <row r="53" spans="1:7" x14ac:dyDescent="0.25">
      <c r="A53" s="6" t="s">
        <v>39</v>
      </c>
      <c r="B53" s="27">
        <f t="shared" si="6"/>
        <v>18.030000000000005</v>
      </c>
      <c r="C53" s="33" t="s">
        <v>47</v>
      </c>
      <c r="D53" s="28" t="s">
        <v>7</v>
      </c>
      <c r="E53" s="29">
        <v>2</v>
      </c>
      <c r="F53" s="59"/>
      <c r="G53" s="31">
        <f t="shared" si="5"/>
        <v>0</v>
      </c>
    </row>
    <row r="54" spans="1:7" x14ac:dyDescent="0.25">
      <c r="B54" s="27">
        <f t="shared" si="6"/>
        <v>18.040000000000006</v>
      </c>
      <c r="C54" s="33" t="s">
        <v>57</v>
      </c>
      <c r="D54" s="28" t="s">
        <v>7</v>
      </c>
      <c r="E54" s="29">
        <v>3</v>
      </c>
      <c r="F54" s="59"/>
      <c r="G54" s="31">
        <f t="shared" si="5"/>
        <v>0</v>
      </c>
    </row>
    <row r="55" spans="1:7" x14ac:dyDescent="0.25">
      <c r="A55" s="6" t="s">
        <v>60</v>
      </c>
      <c r="B55" s="21">
        <f>B50+1</f>
        <v>19</v>
      </c>
      <c r="C55" s="33" t="s">
        <v>62</v>
      </c>
      <c r="D55" s="28" t="s">
        <v>7</v>
      </c>
      <c r="E55" s="29">
        <v>1</v>
      </c>
      <c r="F55" s="59"/>
      <c r="G55" s="31">
        <f t="shared" si="5"/>
        <v>0</v>
      </c>
    </row>
    <row r="56" spans="1:7" x14ac:dyDescent="0.25">
      <c r="A56" s="6" t="s">
        <v>61</v>
      </c>
      <c r="B56" s="21">
        <f>B55+1</f>
        <v>20</v>
      </c>
      <c r="C56" s="33" t="s">
        <v>63</v>
      </c>
      <c r="D56" s="28" t="s">
        <v>7</v>
      </c>
      <c r="E56" s="29">
        <v>1</v>
      </c>
      <c r="F56" s="59"/>
      <c r="G56" s="31">
        <f t="shared" si="5"/>
        <v>0</v>
      </c>
    </row>
    <row r="57" spans="1:7" x14ac:dyDescent="0.25">
      <c r="A57" s="6" t="s">
        <v>33</v>
      </c>
      <c r="B57" s="21">
        <f>B56+1</f>
        <v>21</v>
      </c>
      <c r="C57" s="33" t="s">
        <v>15</v>
      </c>
      <c r="D57" s="28" t="s">
        <v>7</v>
      </c>
      <c r="E57" s="29">
        <v>5</v>
      </c>
      <c r="F57" s="59"/>
      <c r="G57" s="31">
        <f t="shared" si="5"/>
        <v>0</v>
      </c>
    </row>
    <row r="58" spans="1:7" x14ac:dyDescent="0.25">
      <c r="B58" s="21">
        <f>B57+1</f>
        <v>22</v>
      </c>
      <c r="C58" s="33" t="s">
        <v>64</v>
      </c>
      <c r="D58" s="36" t="s">
        <v>7</v>
      </c>
      <c r="E58" s="29">
        <v>5</v>
      </c>
      <c r="F58" s="61"/>
      <c r="G58" s="31">
        <f t="shared" si="5"/>
        <v>0</v>
      </c>
    </row>
    <row r="59" spans="1:7" x14ac:dyDescent="0.25">
      <c r="B59" s="21">
        <f>B58+1</f>
        <v>23</v>
      </c>
      <c r="C59" s="33" t="s">
        <v>34</v>
      </c>
      <c r="D59" s="23"/>
      <c r="E59" s="23"/>
      <c r="F59" s="25"/>
      <c r="G59" s="26"/>
    </row>
    <row r="60" spans="1:7" x14ac:dyDescent="0.25">
      <c r="A60" s="6" t="s">
        <v>37</v>
      </c>
      <c r="B60" s="27">
        <f>B59+0.01</f>
        <v>23.01</v>
      </c>
      <c r="C60" s="33" t="s">
        <v>35</v>
      </c>
      <c r="D60" s="28" t="s">
        <v>7</v>
      </c>
      <c r="E60" s="29">
        <v>1</v>
      </c>
      <c r="F60" s="59"/>
      <c r="G60" s="31">
        <f t="shared" ref="G60:G69" si="7">(E60*F60)</f>
        <v>0</v>
      </c>
    </row>
    <row r="61" spans="1:7" x14ac:dyDescent="0.25">
      <c r="A61" s="6" t="s">
        <v>38</v>
      </c>
      <c r="B61" s="27">
        <f>B60+0.01</f>
        <v>23.020000000000003</v>
      </c>
      <c r="C61" s="33" t="s">
        <v>36</v>
      </c>
      <c r="D61" s="28" t="s">
        <v>7</v>
      </c>
      <c r="E61" s="29">
        <v>1</v>
      </c>
      <c r="F61" s="59"/>
      <c r="G61" s="31">
        <f t="shared" si="7"/>
        <v>0</v>
      </c>
    </row>
    <row r="62" spans="1:7" x14ac:dyDescent="0.25">
      <c r="B62" s="21">
        <f>B59+1</f>
        <v>24</v>
      </c>
      <c r="C62" s="33" t="s">
        <v>48</v>
      </c>
      <c r="D62" s="28" t="s">
        <v>12</v>
      </c>
      <c r="E62" s="29">
        <v>1</v>
      </c>
      <c r="F62" s="59"/>
      <c r="G62" s="31">
        <f t="shared" si="7"/>
        <v>0</v>
      </c>
    </row>
    <row r="63" spans="1:7" x14ac:dyDescent="0.25">
      <c r="B63" s="21">
        <f>B62+1</f>
        <v>25</v>
      </c>
      <c r="C63" s="33" t="s">
        <v>56</v>
      </c>
      <c r="D63" s="28" t="s">
        <v>7</v>
      </c>
      <c r="E63" s="29">
        <v>25</v>
      </c>
      <c r="F63" s="59"/>
      <c r="G63" s="31">
        <f t="shared" si="7"/>
        <v>0</v>
      </c>
    </row>
    <row r="64" spans="1:7" x14ac:dyDescent="0.25">
      <c r="B64" s="21">
        <f t="shared" ref="B64:B68" si="8">B63+1</f>
        <v>26</v>
      </c>
      <c r="C64" s="33" t="s">
        <v>74</v>
      </c>
      <c r="D64" s="28" t="s">
        <v>12</v>
      </c>
      <c r="E64" s="29">
        <v>1</v>
      </c>
      <c r="F64" s="59"/>
      <c r="G64" s="31">
        <f t="shared" si="7"/>
        <v>0</v>
      </c>
    </row>
    <row r="65" spans="2:7" x14ac:dyDescent="0.25">
      <c r="B65" s="21">
        <f t="shared" si="8"/>
        <v>27</v>
      </c>
      <c r="C65" s="33" t="s">
        <v>50</v>
      </c>
      <c r="D65" s="28" t="s">
        <v>10</v>
      </c>
      <c r="E65" s="29">
        <v>40</v>
      </c>
      <c r="F65" s="59"/>
      <c r="G65" s="31">
        <f t="shared" si="7"/>
        <v>0</v>
      </c>
    </row>
    <row r="66" spans="2:7" x14ac:dyDescent="0.25">
      <c r="B66" s="21">
        <f t="shared" si="8"/>
        <v>28</v>
      </c>
      <c r="C66" s="33" t="s">
        <v>68</v>
      </c>
      <c r="D66" s="28" t="s">
        <v>67</v>
      </c>
      <c r="E66" s="29">
        <v>50</v>
      </c>
      <c r="F66" s="59"/>
      <c r="G66" s="31">
        <f t="shared" si="7"/>
        <v>0</v>
      </c>
    </row>
    <row r="67" spans="2:7" x14ac:dyDescent="0.25">
      <c r="B67" s="21">
        <f t="shared" si="8"/>
        <v>29</v>
      </c>
      <c r="C67" s="33" t="s">
        <v>70</v>
      </c>
      <c r="D67" s="28" t="s">
        <v>7</v>
      </c>
      <c r="E67" s="29">
        <v>7</v>
      </c>
      <c r="F67" s="59"/>
      <c r="G67" s="31">
        <f t="shared" si="7"/>
        <v>0</v>
      </c>
    </row>
    <row r="68" spans="2:7" x14ac:dyDescent="0.25">
      <c r="B68" s="21">
        <f t="shared" si="8"/>
        <v>30</v>
      </c>
      <c r="C68" s="33" t="s">
        <v>69</v>
      </c>
      <c r="D68" s="28" t="s">
        <v>7</v>
      </c>
      <c r="E68" s="29">
        <v>7</v>
      </c>
      <c r="F68" s="59"/>
      <c r="G68" s="31">
        <f t="shared" si="7"/>
        <v>0</v>
      </c>
    </row>
    <row r="69" spans="2:7" x14ac:dyDescent="0.25">
      <c r="B69" s="21">
        <f>B68+1</f>
        <v>31</v>
      </c>
      <c r="C69" s="33" t="s">
        <v>78</v>
      </c>
      <c r="D69" s="28" t="s">
        <v>12</v>
      </c>
      <c r="E69" s="29">
        <v>1</v>
      </c>
      <c r="F69" s="59"/>
      <c r="G69" s="31">
        <f t="shared" si="7"/>
        <v>0</v>
      </c>
    </row>
    <row r="70" spans="2:7" x14ac:dyDescent="0.25">
      <c r="B70" s="21"/>
      <c r="C70" s="33"/>
      <c r="D70" s="28"/>
      <c r="E70" s="29"/>
      <c r="F70" s="30"/>
      <c r="G70" s="31"/>
    </row>
    <row r="71" spans="2:7" ht="13.8" thickBot="1" x14ac:dyDescent="0.3">
      <c r="B71" s="37"/>
      <c r="C71" s="38" t="s">
        <v>4</v>
      </c>
      <c r="D71" s="39"/>
      <c r="E71" s="40"/>
      <c r="F71" s="41"/>
      <c r="G71" s="42">
        <f>SUM(G6:G69)</f>
        <v>0</v>
      </c>
    </row>
    <row r="72" spans="2:7" ht="13.8" thickBot="1" x14ac:dyDescent="0.3">
      <c r="B72" s="21">
        <f>B69+1</f>
        <v>32</v>
      </c>
      <c r="C72" s="33" t="s">
        <v>14</v>
      </c>
      <c r="D72" s="28" t="s">
        <v>12</v>
      </c>
      <c r="E72" s="44">
        <v>1</v>
      </c>
      <c r="F72" s="45">
        <v>0.1</v>
      </c>
      <c r="G72" s="46">
        <f>G71*F72</f>
        <v>0</v>
      </c>
    </row>
    <row r="73" spans="2:7" ht="13.8" thickBot="1" x14ac:dyDescent="0.3">
      <c r="B73" s="37"/>
      <c r="C73" s="38" t="s">
        <v>5</v>
      </c>
      <c r="D73" s="39"/>
      <c r="E73" s="40"/>
      <c r="F73" s="47"/>
      <c r="G73" s="48">
        <f>SUM(G71:G72)</f>
        <v>0</v>
      </c>
    </row>
    <row r="74" spans="2:7" x14ac:dyDescent="0.25">
      <c r="B74" s="14"/>
      <c r="C74" s="15"/>
      <c r="D74" s="14"/>
      <c r="E74" s="16"/>
      <c r="F74" s="17"/>
      <c r="G74" s="17"/>
    </row>
    <row r="75" spans="2:7" x14ac:dyDescent="0.25">
      <c r="B75" s="13"/>
      <c r="C75" s="6" t="s">
        <v>93</v>
      </c>
    </row>
    <row r="76" spans="2:7" x14ac:dyDescent="0.25">
      <c r="C76" s="6" t="s">
        <v>94</v>
      </c>
      <c r="D76" s="1" t="s">
        <v>95</v>
      </c>
    </row>
  </sheetData>
  <sheetProtection algorithmName="SHA-512" hashValue="LjBl8bB8qAa1t0t4JVME1zPCP2wCP80RKrFpNxNCd8fOUAn9KrURE1uQV1BZ4TcIEU+tNv00iZIDDcvlokd8PQ==" saltValue="aAkXflrRyowOVVneoejYIQ==" spinCount="100000" sheet="1" objects="1" scenarios="1" selectLockedCells="1"/>
  <mergeCells count="2">
    <mergeCell ref="C2:F3"/>
    <mergeCell ref="B4:G4"/>
  </mergeCells>
  <printOptions horizontalCentered="1"/>
  <pageMargins left="0.75" right="0.75" top="1" bottom="1" header="0.5" footer="0.5"/>
  <pageSetup scale="88" fitToHeight="0" orientation="portrait" horizontalDpi="300" verticalDpi="300" r:id="rId1"/>
  <headerFooter alignWithMargins="0">
    <oddFooter>&amp;L&amp;"Times New Roman,Regular"&amp;8Addendum 2&amp;C&amp;"Times New Roman,Regular"Page &amp;P of &amp;N&amp;R&amp;"Times New Roman,Regular"&amp;8&amp;D</oddFooter>
  </headerFooter>
  <rowBreaks count="1" manualBreakCount="1">
    <brk id="45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6"/>
  <sheetViews>
    <sheetView zoomScaleNormal="100" zoomScaleSheetLayoutView="100" workbookViewId="0">
      <selection activeCell="F24" sqref="F24"/>
    </sheetView>
  </sheetViews>
  <sheetFormatPr defaultColWidth="8.90625" defaultRowHeight="13.2" x14ac:dyDescent="0.25"/>
  <cols>
    <col min="1" max="1" width="8.90625" style="6" customWidth="1"/>
    <col min="2" max="2" width="8.36328125" style="1" customWidth="1"/>
    <col min="3" max="3" width="37.453125" style="6" customWidth="1"/>
    <col min="4" max="4" width="9.1796875" style="1" customWidth="1"/>
    <col min="5" max="5" width="9.1796875" style="4" customWidth="1"/>
    <col min="6" max="6" width="11.08984375" style="5" customWidth="1"/>
    <col min="7" max="7" width="9.1796875" style="5" customWidth="1"/>
    <col min="8" max="16384" width="8.90625" style="6"/>
  </cols>
  <sheetData>
    <row r="1" spans="2:7" ht="12.75" customHeight="1" x14ac:dyDescent="0.25">
      <c r="C1" s="2"/>
      <c r="D1" s="3"/>
      <c r="E1" s="3"/>
      <c r="F1" s="3"/>
      <c r="G1" s="3"/>
    </row>
    <row r="2" spans="2:7" ht="12.75" customHeight="1" x14ac:dyDescent="0.25">
      <c r="C2" s="53" t="s">
        <v>91</v>
      </c>
      <c r="D2" s="53"/>
      <c r="E2" s="53"/>
      <c r="F2" s="53"/>
      <c r="G2" s="3"/>
    </row>
    <row r="3" spans="2:7" ht="13.8" thickBot="1" x14ac:dyDescent="0.3">
      <c r="C3" s="54"/>
      <c r="D3" s="54"/>
      <c r="E3" s="54"/>
      <c r="F3" s="54"/>
    </row>
    <row r="4" spans="2:7" ht="13.8" thickBot="1" x14ac:dyDescent="0.3">
      <c r="B4" s="55" t="s">
        <v>76</v>
      </c>
      <c r="C4" s="56"/>
      <c r="D4" s="56"/>
      <c r="E4" s="56"/>
      <c r="F4" s="56"/>
      <c r="G4" s="57"/>
    </row>
    <row r="5" spans="2:7" s="12" customFormat="1" ht="40.200000000000003" thickBot="1" x14ac:dyDescent="0.3">
      <c r="B5" s="7" t="s">
        <v>0</v>
      </c>
      <c r="C5" s="8" t="s">
        <v>1</v>
      </c>
      <c r="D5" s="8" t="s">
        <v>51</v>
      </c>
      <c r="E5" s="9" t="s">
        <v>52</v>
      </c>
      <c r="F5" s="10" t="s">
        <v>2</v>
      </c>
      <c r="G5" s="11" t="s">
        <v>3</v>
      </c>
    </row>
    <row r="6" spans="2:7" x14ac:dyDescent="0.25">
      <c r="B6" s="18">
        <v>1</v>
      </c>
      <c r="C6" s="43" t="s">
        <v>77</v>
      </c>
      <c r="D6" s="19" t="s">
        <v>12</v>
      </c>
      <c r="E6" s="20">
        <v>1</v>
      </c>
      <c r="F6" s="58"/>
      <c r="G6" s="31">
        <f>(E6*F6)</f>
        <v>0</v>
      </c>
    </row>
    <row r="7" spans="2:7" x14ac:dyDescent="0.25">
      <c r="B7" s="21">
        <f>B6+1</f>
        <v>2</v>
      </c>
      <c r="C7" s="22" t="s">
        <v>11</v>
      </c>
      <c r="D7" s="28" t="s">
        <v>6</v>
      </c>
      <c r="E7" s="29">
        <v>184</v>
      </c>
      <c r="F7" s="59"/>
      <c r="G7" s="31">
        <f>(E7*F7)</f>
        <v>0</v>
      </c>
    </row>
    <row r="8" spans="2:7" x14ac:dyDescent="0.25">
      <c r="B8" s="21">
        <f>B7+1</f>
        <v>3</v>
      </c>
      <c r="C8" s="22" t="s">
        <v>22</v>
      </c>
      <c r="D8" s="23"/>
      <c r="E8" s="24"/>
      <c r="F8" s="25"/>
      <c r="G8" s="26"/>
    </row>
    <row r="9" spans="2:7" x14ac:dyDescent="0.25">
      <c r="B9" s="27">
        <f>B8+0.01</f>
        <v>3.01</v>
      </c>
      <c r="C9" s="22" t="s">
        <v>23</v>
      </c>
      <c r="D9" s="28" t="s">
        <v>8</v>
      </c>
      <c r="E9" s="29">
        <v>200</v>
      </c>
      <c r="F9" s="59"/>
      <c r="G9" s="31">
        <f t="shared" ref="G9:G11" si="0">(E9*F9)</f>
        <v>0</v>
      </c>
    </row>
    <row r="10" spans="2:7" x14ac:dyDescent="0.25">
      <c r="B10" s="27">
        <f>B9+0.01</f>
        <v>3.0199999999999996</v>
      </c>
      <c r="C10" s="22" t="s">
        <v>24</v>
      </c>
      <c r="D10" s="28" t="s">
        <v>8</v>
      </c>
      <c r="E10" s="29">
        <v>1685</v>
      </c>
      <c r="F10" s="59"/>
      <c r="G10" s="31">
        <f t="shared" si="0"/>
        <v>0</v>
      </c>
    </row>
    <row r="11" spans="2:7" ht="12.75" customHeight="1" x14ac:dyDescent="0.25">
      <c r="B11" s="21">
        <f>B8+1</f>
        <v>4</v>
      </c>
      <c r="C11" s="22" t="s">
        <v>71</v>
      </c>
      <c r="D11" s="28" t="s">
        <v>8</v>
      </c>
      <c r="E11" s="29">
        <v>715</v>
      </c>
      <c r="F11" s="59"/>
      <c r="G11" s="31">
        <f t="shared" si="0"/>
        <v>0</v>
      </c>
    </row>
    <row r="12" spans="2:7" x14ac:dyDescent="0.25">
      <c r="B12" s="21">
        <f>B11+1</f>
        <v>5</v>
      </c>
      <c r="C12" s="22" t="s">
        <v>43</v>
      </c>
      <c r="D12" s="23"/>
      <c r="E12" s="32"/>
      <c r="F12" s="25"/>
      <c r="G12" s="26"/>
    </row>
    <row r="13" spans="2:7" x14ac:dyDescent="0.25">
      <c r="B13" s="27">
        <f>B12+0.01</f>
        <v>5.01</v>
      </c>
      <c r="C13" s="22" t="s">
        <v>42</v>
      </c>
      <c r="D13" s="28" t="s">
        <v>8</v>
      </c>
      <c r="E13" s="29">
        <v>1328</v>
      </c>
      <c r="F13" s="59"/>
      <c r="G13" s="31">
        <f t="shared" ref="G13:G19" si="1">(E13*F13)</f>
        <v>0</v>
      </c>
    </row>
    <row r="14" spans="2:7" x14ac:dyDescent="0.25">
      <c r="B14" s="21">
        <f>B12+1</f>
        <v>6</v>
      </c>
      <c r="C14" s="33" t="s">
        <v>9</v>
      </c>
      <c r="D14" s="28" t="s">
        <v>8</v>
      </c>
      <c r="E14" s="29">
        <v>5899</v>
      </c>
      <c r="F14" s="59"/>
      <c r="G14" s="31">
        <f t="shared" si="1"/>
        <v>0</v>
      </c>
    </row>
    <row r="15" spans="2:7" x14ac:dyDescent="0.25">
      <c r="B15" s="21">
        <f t="shared" ref="B15:B17" si="2">B14+1</f>
        <v>7</v>
      </c>
      <c r="C15" s="33" t="s">
        <v>25</v>
      </c>
      <c r="D15" s="28" t="s">
        <v>10</v>
      </c>
      <c r="E15" s="29">
        <v>22</v>
      </c>
      <c r="F15" s="59"/>
      <c r="G15" s="31">
        <f t="shared" si="1"/>
        <v>0</v>
      </c>
    </row>
    <row r="16" spans="2:7" x14ac:dyDescent="0.25">
      <c r="B16" s="21">
        <f t="shared" si="2"/>
        <v>8</v>
      </c>
      <c r="C16" s="33" t="s">
        <v>49</v>
      </c>
      <c r="D16" s="28" t="s">
        <v>7</v>
      </c>
      <c r="E16" s="29">
        <v>2</v>
      </c>
      <c r="F16" s="59"/>
      <c r="G16" s="31">
        <f t="shared" si="1"/>
        <v>0</v>
      </c>
    </row>
    <row r="17" spans="2:7" ht="26.4" x14ac:dyDescent="0.25">
      <c r="B17" s="21">
        <f t="shared" si="2"/>
        <v>9</v>
      </c>
      <c r="C17" s="35" t="s">
        <v>86</v>
      </c>
      <c r="D17" s="28" t="s">
        <v>7</v>
      </c>
      <c r="E17" s="29">
        <v>48</v>
      </c>
      <c r="F17" s="59"/>
      <c r="G17" s="31">
        <f t="shared" si="1"/>
        <v>0</v>
      </c>
    </row>
    <row r="18" spans="2:7" x14ac:dyDescent="0.25">
      <c r="B18" s="21" t="s">
        <v>84</v>
      </c>
      <c r="C18" s="35" t="s">
        <v>85</v>
      </c>
      <c r="D18" s="28" t="s">
        <v>7</v>
      </c>
      <c r="E18" s="29">
        <v>96</v>
      </c>
      <c r="F18" s="59"/>
      <c r="G18" s="31">
        <f t="shared" si="1"/>
        <v>0</v>
      </c>
    </row>
    <row r="19" spans="2:7" x14ac:dyDescent="0.25">
      <c r="B19" s="21">
        <f>B17+1</f>
        <v>10</v>
      </c>
      <c r="C19" s="22" t="s">
        <v>73</v>
      </c>
      <c r="D19" s="51" t="s">
        <v>7</v>
      </c>
      <c r="E19" s="29">
        <v>12</v>
      </c>
      <c r="F19" s="59"/>
      <c r="G19" s="31">
        <f t="shared" si="1"/>
        <v>0</v>
      </c>
    </row>
    <row r="20" spans="2:7" ht="12.75" customHeight="1" x14ac:dyDescent="0.25">
      <c r="B20" s="21">
        <f>B19+1</f>
        <v>11</v>
      </c>
      <c r="C20" s="33" t="s">
        <v>26</v>
      </c>
      <c r="D20" s="23"/>
      <c r="E20" s="23"/>
      <c r="F20" s="25"/>
      <c r="G20" s="26"/>
    </row>
    <row r="21" spans="2:7" x14ac:dyDescent="0.25">
      <c r="B21" s="27">
        <f>B20+0.01</f>
        <v>11.01</v>
      </c>
      <c r="C21" s="33" t="s">
        <v>19</v>
      </c>
      <c r="D21" s="28" t="s">
        <v>7</v>
      </c>
      <c r="E21" s="29">
        <v>1</v>
      </c>
      <c r="F21" s="59"/>
      <c r="G21" s="31">
        <f>(E21*F21)</f>
        <v>0</v>
      </c>
    </row>
    <row r="22" spans="2:7" x14ac:dyDescent="0.25">
      <c r="B22" s="21">
        <f>B20+1</f>
        <v>12</v>
      </c>
      <c r="C22" s="33" t="s">
        <v>27</v>
      </c>
      <c r="D22" s="23"/>
      <c r="E22" s="23"/>
      <c r="F22" s="25"/>
      <c r="G22" s="26"/>
    </row>
    <row r="23" spans="2:7" x14ac:dyDescent="0.25">
      <c r="B23" s="27">
        <f>B22+0.01</f>
        <v>12.01</v>
      </c>
      <c r="C23" s="33" t="s">
        <v>40</v>
      </c>
      <c r="D23" s="34" t="s">
        <v>6</v>
      </c>
      <c r="E23" s="29">
        <v>4953</v>
      </c>
      <c r="F23" s="59"/>
      <c r="G23" s="31">
        <f t="shared" ref="G23:G26" si="3">(E23*F23)</f>
        <v>0</v>
      </c>
    </row>
    <row r="24" spans="2:7" x14ac:dyDescent="0.25">
      <c r="B24" s="27">
        <f t="shared" ref="B24:B25" si="4">B23+0.01</f>
        <v>12.02</v>
      </c>
      <c r="C24" s="33" t="s">
        <v>41</v>
      </c>
      <c r="D24" s="34" t="s">
        <v>6</v>
      </c>
      <c r="E24" s="29">
        <v>615</v>
      </c>
      <c r="F24" s="59"/>
      <c r="G24" s="31">
        <f t="shared" si="3"/>
        <v>0</v>
      </c>
    </row>
    <row r="25" spans="2:7" x14ac:dyDescent="0.25">
      <c r="B25" s="27">
        <f t="shared" si="4"/>
        <v>12.03</v>
      </c>
      <c r="C25" s="33" t="s">
        <v>72</v>
      </c>
      <c r="D25" s="34" t="s">
        <v>6</v>
      </c>
      <c r="E25" s="29">
        <v>485</v>
      </c>
      <c r="F25" s="59"/>
      <c r="G25" s="31">
        <f t="shared" si="3"/>
        <v>0</v>
      </c>
    </row>
    <row r="26" spans="2:7" ht="26.4" x14ac:dyDescent="0.25">
      <c r="B26" s="21">
        <f>B22+1</f>
        <v>13</v>
      </c>
      <c r="C26" s="35" t="s">
        <v>65</v>
      </c>
      <c r="D26" s="34" t="s">
        <v>6</v>
      </c>
      <c r="E26" s="29">
        <v>51</v>
      </c>
      <c r="F26" s="59"/>
      <c r="G26" s="31">
        <f t="shared" si="3"/>
        <v>0</v>
      </c>
    </row>
    <row r="27" spans="2:7" x14ac:dyDescent="0.25">
      <c r="B27" s="21">
        <f>B26+1</f>
        <v>14</v>
      </c>
      <c r="C27" s="33" t="s">
        <v>28</v>
      </c>
      <c r="D27" s="23"/>
      <c r="E27" s="23"/>
      <c r="F27" s="25"/>
      <c r="G27" s="26"/>
    </row>
    <row r="28" spans="2:7" x14ac:dyDescent="0.25">
      <c r="B28" s="27">
        <f>B27+0.01</f>
        <v>14.01</v>
      </c>
      <c r="C28" s="33" t="s">
        <v>81</v>
      </c>
      <c r="D28" s="34" t="s">
        <v>7</v>
      </c>
      <c r="E28" s="29">
        <v>37</v>
      </c>
      <c r="F28" s="59"/>
      <c r="G28" s="31">
        <f t="shared" ref="G28:G33" si="5">(E28*F28)</f>
        <v>0</v>
      </c>
    </row>
    <row r="29" spans="2:7" x14ac:dyDescent="0.25">
      <c r="B29" s="27">
        <f t="shared" ref="B29:B32" si="6">B28+0.01</f>
        <v>14.02</v>
      </c>
      <c r="C29" s="33" t="s">
        <v>53</v>
      </c>
      <c r="D29" s="34" t="s">
        <v>7</v>
      </c>
      <c r="E29" s="29">
        <v>43</v>
      </c>
      <c r="F29" s="59"/>
      <c r="G29" s="31">
        <f t="shared" si="5"/>
        <v>0</v>
      </c>
    </row>
    <row r="30" spans="2:7" x14ac:dyDescent="0.25">
      <c r="B30" s="27">
        <f t="shared" si="6"/>
        <v>14.03</v>
      </c>
      <c r="C30" s="33" t="s">
        <v>82</v>
      </c>
      <c r="D30" s="34" t="s">
        <v>7</v>
      </c>
      <c r="E30" s="29">
        <v>5</v>
      </c>
      <c r="F30" s="59"/>
      <c r="G30" s="31">
        <f t="shared" si="5"/>
        <v>0</v>
      </c>
    </row>
    <row r="31" spans="2:7" x14ac:dyDescent="0.25">
      <c r="B31" s="27">
        <f t="shared" si="6"/>
        <v>14.04</v>
      </c>
      <c r="C31" s="33" t="s">
        <v>54</v>
      </c>
      <c r="D31" s="34" t="s">
        <v>7</v>
      </c>
      <c r="E31" s="29">
        <v>2</v>
      </c>
      <c r="F31" s="59"/>
      <c r="G31" s="31">
        <f t="shared" si="5"/>
        <v>0</v>
      </c>
    </row>
    <row r="32" spans="2:7" x14ac:dyDescent="0.25">
      <c r="B32" s="27">
        <f t="shared" si="6"/>
        <v>14.049999999999999</v>
      </c>
      <c r="C32" s="33" t="s">
        <v>55</v>
      </c>
      <c r="D32" s="34" t="s">
        <v>6</v>
      </c>
      <c r="E32" s="29">
        <v>613</v>
      </c>
      <c r="F32" s="59"/>
      <c r="G32" s="31">
        <f t="shared" si="5"/>
        <v>0</v>
      </c>
    </row>
    <row r="33" spans="1:7" x14ac:dyDescent="0.25">
      <c r="B33" s="21">
        <f>B27+1</f>
        <v>15</v>
      </c>
      <c r="C33" s="22" t="s">
        <v>75</v>
      </c>
      <c r="D33" s="49" t="s">
        <v>7</v>
      </c>
      <c r="E33" s="50">
        <v>24</v>
      </c>
      <c r="F33" s="60"/>
      <c r="G33" s="31">
        <f t="shared" si="5"/>
        <v>0</v>
      </c>
    </row>
    <row r="34" spans="1:7" x14ac:dyDescent="0.25">
      <c r="B34" s="21">
        <f>B33+1</f>
        <v>16</v>
      </c>
      <c r="C34" s="33" t="s">
        <v>16</v>
      </c>
      <c r="D34" s="23"/>
      <c r="E34" s="23"/>
      <c r="F34" s="25"/>
      <c r="G34" s="26"/>
    </row>
    <row r="35" spans="1:7" x14ac:dyDescent="0.25">
      <c r="B35" s="27">
        <f>B34+0.01</f>
        <v>16.010000000000002</v>
      </c>
      <c r="C35" s="33" t="s">
        <v>18</v>
      </c>
      <c r="D35" s="28" t="s">
        <v>7</v>
      </c>
      <c r="E35" s="29">
        <v>6</v>
      </c>
      <c r="F35" s="59"/>
      <c r="G35" s="31">
        <f t="shared" ref="G35:G45" si="7">(E35*F35)</f>
        <v>0</v>
      </c>
    </row>
    <row r="36" spans="1:7" x14ac:dyDescent="0.25">
      <c r="B36" s="52">
        <f t="shared" ref="B36:B45" si="8">B35+0.01</f>
        <v>16.020000000000003</v>
      </c>
      <c r="C36" s="33" t="s">
        <v>88</v>
      </c>
      <c r="D36" s="28" t="s">
        <v>7</v>
      </c>
      <c r="E36" s="29">
        <v>1</v>
      </c>
      <c r="F36" s="59"/>
      <c r="G36" s="31">
        <f t="shared" si="7"/>
        <v>0</v>
      </c>
    </row>
    <row r="37" spans="1:7" x14ac:dyDescent="0.25">
      <c r="B37" s="52">
        <f t="shared" si="8"/>
        <v>16.030000000000005</v>
      </c>
      <c r="C37" s="33" t="s">
        <v>89</v>
      </c>
      <c r="D37" s="28" t="s">
        <v>7</v>
      </c>
      <c r="E37" s="29">
        <v>1</v>
      </c>
      <c r="F37" s="59"/>
      <c r="G37" s="31">
        <f t="shared" si="7"/>
        <v>0</v>
      </c>
    </row>
    <row r="38" spans="1:7" x14ac:dyDescent="0.25">
      <c r="B38" s="52">
        <f t="shared" si="8"/>
        <v>16.040000000000006</v>
      </c>
      <c r="C38" s="33" t="s">
        <v>80</v>
      </c>
      <c r="D38" s="28" t="s">
        <v>7</v>
      </c>
      <c r="E38" s="29">
        <v>24</v>
      </c>
      <c r="F38" s="59"/>
      <c r="G38" s="31">
        <f t="shared" si="7"/>
        <v>0</v>
      </c>
    </row>
    <row r="39" spans="1:7" x14ac:dyDescent="0.25">
      <c r="B39" s="52">
        <f t="shared" si="8"/>
        <v>16.050000000000008</v>
      </c>
      <c r="C39" s="33" t="s">
        <v>66</v>
      </c>
      <c r="D39" s="36" t="s">
        <v>7</v>
      </c>
      <c r="E39" s="29">
        <v>1</v>
      </c>
      <c r="F39" s="59"/>
      <c r="G39" s="31">
        <f t="shared" si="7"/>
        <v>0</v>
      </c>
    </row>
    <row r="40" spans="1:7" x14ac:dyDescent="0.25">
      <c r="B40" s="52">
        <f t="shared" si="8"/>
        <v>16.060000000000009</v>
      </c>
      <c r="C40" s="33" t="s">
        <v>59</v>
      </c>
      <c r="D40" s="36" t="s">
        <v>7</v>
      </c>
      <c r="E40" s="29">
        <v>1</v>
      </c>
      <c r="F40" s="59"/>
      <c r="G40" s="31">
        <f t="shared" si="7"/>
        <v>0</v>
      </c>
    </row>
    <row r="41" spans="1:7" x14ac:dyDescent="0.25">
      <c r="B41" s="52">
        <f t="shared" si="8"/>
        <v>16.070000000000011</v>
      </c>
      <c r="C41" s="33" t="s">
        <v>79</v>
      </c>
      <c r="D41" s="36" t="s">
        <v>7</v>
      </c>
      <c r="E41" s="29">
        <v>3</v>
      </c>
      <c r="F41" s="59"/>
      <c r="G41" s="31">
        <f t="shared" si="7"/>
        <v>0</v>
      </c>
    </row>
    <row r="42" spans="1:7" x14ac:dyDescent="0.25">
      <c r="B42" s="52">
        <f t="shared" si="8"/>
        <v>16.080000000000013</v>
      </c>
      <c r="C42" s="33" t="s">
        <v>83</v>
      </c>
      <c r="D42" s="36" t="s">
        <v>7</v>
      </c>
      <c r="E42" s="29">
        <v>2</v>
      </c>
      <c r="F42" s="59"/>
      <c r="G42" s="31">
        <f t="shared" si="7"/>
        <v>0</v>
      </c>
    </row>
    <row r="43" spans="1:7" x14ac:dyDescent="0.25">
      <c r="B43" s="52">
        <f t="shared" si="8"/>
        <v>16.090000000000014</v>
      </c>
      <c r="C43" s="33" t="s">
        <v>87</v>
      </c>
      <c r="D43" s="36" t="s">
        <v>7</v>
      </c>
      <c r="E43" s="29">
        <v>1</v>
      </c>
      <c r="F43" s="59"/>
      <c r="G43" s="31">
        <f t="shared" si="7"/>
        <v>0</v>
      </c>
    </row>
    <row r="44" spans="1:7" x14ac:dyDescent="0.25">
      <c r="B44" s="52">
        <f t="shared" si="8"/>
        <v>16.100000000000016</v>
      </c>
      <c r="C44" s="33" t="s">
        <v>58</v>
      </c>
      <c r="D44" s="36" t="s">
        <v>7</v>
      </c>
      <c r="E44" s="29">
        <v>2</v>
      </c>
      <c r="F44" s="60"/>
      <c r="G44" s="31">
        <f t="shared" si="7"/>
        <v>0</v>
      </c>
    </row>
    <row r="45" spans="1:7" x14ac:dyDescent="0.25">
      <c r="B45" s="52">
        <f t="shared" si="8"/>
        <v>16.110000000000017</v>
      </c>
      <c r="C45" s="33" t="s">
        <v>90</v>
      </c>
      <c r="D45" s="36" t="s">
        <v>7</v>
      </c>
      <c r="E45" s="29">
        <v>2</v>
      </c>
      <c r="F45" s="60"/>
      <c r="G45" s="31">
        <f t="shared" si="7"/>
        <v>0</v>
      </c>
    </row>
    <row r="46" spans="1:7" x14ac:dyDescent="0.25">
      <c r="B46" s="21">
        <f>B34+1</f>
        <v>17</v>
      </c>
      <c r="C46" s="33" t="s">
        <v>17</v>
      </c>
      <c r="D46" s="23"/>
      <c r="E46" s="23"/>
      <c r="F46" s="25"/>
      <c r="G46" s="26"/>
    </row>
    <row r="47" spans="1:7" x14ac:dyDescent="0.25">
      <c r="A47" s="6" t="s">
        <v>29</v>
      </c>
      <c r="B47" s="27">
        <f>B46+0.01</f>
        <v>17.010000000000002</v>
      </c>
      <c r="C47" s="33" t="s">
        <v>19</v>
      </c>
      <c r="D47" s="28" t="s">
        <v>7</v>
      </c>
      <c r="E47" s="29">
        <v>2</v>
      </c>
      <c r="F47" s="59"/>
      <c r="G47" s="31">
        <f t="shared" ref="G47:G49" si="9">(E47*F47)</f>
        <v>0</v>
      </c>
    </row>
    <row r="48" spans="1:7" x14ac:dyDescent="0.25">
      <c r="A48" s="6" t="s">
        <v>30</v>
      </c>
      <c r="B48" s="27">
        <f t="shared" ref="B48:B49" si="10">B47+0.01</f>
        <v>17.020000000000003</v>
      </c>
      <c r="C48" s="33" t="s">
        <v>20</v>
      </c>
      <c r="D48" s="28" t="s">
        <v>7</v>
      </c>
      <c r="E48" s="29">
        <v>85</v>
      </c>
      <c r="F48" s="59"/>
      <c r="G48" s="31">
        <f t="shared" si="9"/>
        <v>0</v>
      </c>
    </row>
    <row r="49" spans="1:7" x14ac:dyDescent="0.25">
      <c r="A49" s="6" t="s">
        <v>31</v>
      </c>
      <c r="B49" s="27">
        <f t="shared" si="10"/>
        <v>17.030000000000005</v>
      </c>
      <c r="C49" s="33" t="s">
        <v>21</v>
      </c>
      <c r="D49" s="28" t="s">
        <v>7</v>
      </c>
      <c r="E49" s="29">
        <v>9</v>
      </c>
      <c r="F49" s="59"/>
      <c r="G49" s="31">
        <f t="shared" si="9"/>
        <v>0</v>
      </c>
    </row>
    <row r="50" spans="1:7" x14ac:dyDescent="0.25">
      <c r="B50" s="21">
        <f>B46+1</f>
        <v>18</v>
      </c>
      <c r="C50" s="33" t="s">
        <v>44</v>
      </c>
      <c r="D50" s="23"/>
      <c r="E50" s="23"/>
      <c r="F50" s="25"/>
      <c r="G50" s="26"/>
    </row>
    <row r="51" spans="1:7" x14ac:dyDescent="0.25">
      <c r="A51" s="6" t="s">
        <v>32</v>
      </c>
      <c r="B51" s="27">
        <f>B50+0.01</f>
        <v>18.010000000000002</v>
      </c>
      <c r="C51" s="33" t="s">
        <v>45</v>
      </c>
      <c r="D51" s="28" t="s">
        <v>7</v>
      </c>
      <c r="E51" s="29">
        <v>2</v>
      </c>
      <c r="F51" s="59"/>
      <c r="G51" s="31">
        <f t="shared" ref="G51:G58" si="11">(E51*F51)</f>
        <v>0</v>
      </c>
    </row>
    <row r="52" spans="1:7" x14ac:dyDescent="0.25">
      <c r="A52" s="6" t="s">
        <v>13</v>
      </c>
      <c r="B52" s="27">
        <f t="shared" ref="B52:B54" si="12">B51+0.01</f>
        <v>18.020000000000003</v>
      </c>
      <c r="C52" s="33" t="s">
        <v>46</v>
      </c>
      <c r="D52" s="28" t="s">
        <v>7</v>
      </c>
      <c r="E52" s="29">
        <v>18</v>
      </c>
      <c r="F52" s="59"/>
      <c r="G52" s="31">
        <f t="shared" si="11"/>
        <v>0</v>
      </c>
    </row>
    <row r="53" spans="1:7" x14ac:dyDescent="0.25">
      <c r="A53" s="6" t="s">
        <v>39</v>
      </c>
      <c r="B53" s="27">
        <f t="shared" si="12"/>
        <v>18.030000000000005</v>
      </c>
      <c r="C53" s="33" t="s">
        <v>47</v>
      </c>
      <c r="D53" s="28" t="s">
        <v>7</v>
      </c>
      <c r="E53" s="29">
        <v>2</v>
      </c>
      <c r="F53" s="59"/>
      <c r="G53" s="31">
        <f t="shared" si="11"/>
        <v>0</v>
      </c>
    </row>
    <row r="54" spans="1:7" x14ac:dyDescent="0.25">
      <c r="B54" s="27">
        <f t="shared" si="12"/>
        <v>18.040000000000006</v>
      </c>
      <c r="C54" s="33" t="s">
        <v>57</v>
      </c>
      <c r="D54" s="28" t="s">
        <v>7</v>
      </c>
      <c r="E54" s="29">
        <v>3</v>
      </c>
      <c r="F54" s="59"/>
      <c r="G54" s="31">
        <f t="shared" si="11"/>
        <v>0</v>
      </c>
    </row>
    <row r="55" spans="1:7" x14ac:dyDescent="0.25">
      <c r="A55" s="6" t="s">
        <v>60</v>
      </c>
      <c r="B55" s="21">
        <f>B50+1</f>
        <v>19</v>
      </c>
      <c r="C55" s="33" t="s">
        <v>62</v>
      </c>
      <c r="D55" s="28" t="s">
        <v>7</v>
      </c>
      <c r="E55" s="29">
        <v>1</v>
      </c>
      <c r="F55" s="59"/>
      <c r="G55" s="31">
        <f t="shared" si="11"/>
        <v>0</v>
      </c>
    </row>
    <row r="56" spans="1:7" x14ac:dyDescent="0.25">
      <c r="A56" s="6" t="s">
        <v>61</v>
      </c>
      <c r="B56" s="21">
        <f>B55+1</f>
        <v>20</v>
      </c>
      <c r="C56" s="33" t="s">
        <v>63</v>
      </c>
      <c r="D56" s="28" t="s">
        <v>7</v>
      </c>
      <c r="E56" s="29">
        <v>1</v>
      </c>
      <c r="F56" s="59"/>
      <c r="G56" s="31">
        <f t="shared" si="11"/>
        <v>0</v>
      </c>
    </row>
    <row r="57" spans="1:7" x14ac:dyDescent="0.25">
      <c r="A57" s="6" t="s">
        <v>33</v>
      </c>
      <c r="B57" s="21">
        <f>B56+1</f>
        <v>21</v>
      </c>
      <c r="C57" s="33" t="s">
        <v>15</v>
      </c>
      <c r="D57" s="28" t="s">
        <v>7</v>
      </c>
      <c r="E57" s="29">
        <v>5</v>
      </c>
      <c r="F57" s="59"/>
      <c r="G57" s="31">
        <f t="shared" si="11"/>
        <v>0</v>
      </c>
    </row>
    <row r="58" spans="1:7" x14ac:dyDescent="0.25">
      <c r="B58" s="21">
        <f>B57+1</f>
        <v>22</v>
      </c>
      <c r="C58" s="33" t="s">
        <v>64</v>
      </c>
      <c r="D58" s="36" t="s">
        <v>7</v>
      </c>
      <c r="E58" s="29">
        <v>5</v>
      </c>
      <c r="F58" s="61"/>
      <c r="G58" s="31">
        <f t="shared" si="11"/>
        <v>0</v>
      </c>
    </row>
    <row r="59" spans="1:7" x14ac:dyDescent="0.25">
      <c r="B59" s="21">
        <f>B58+1</f>
        <v>23</v>
      </c>
      <c r="C59" s="33" t="s">
        <v>34</v>
      </c>
      <c r="D59" s="23"/>
      <c r="E59" s="23"/>
      <c r="F59" s="25"/>
      <c r="G59" s="26"/>
    </row>
    <row r="60" spans="1:7" x14ac:dyDescent="0.25">
      <c r="A60" s="6" t="s">
        <v>37</v>
      </c>
      <c r="B60" s="27">
        <f>B59+0.01</f>
        <v>23.01</v>
      </c>
      <c r="C60" s="33" t="s">
        <v>35</v>
      </c>
      <c r="D60" s="28" t="s">
        <v>7</v>
      </c>
      <c r="E60" s="29">
        <v>1</v>
      </c>
      <c r="F60" s="59"/>
      <c r="G60" s="31">
        <f t="shared" ref="G60:G69" si="13">(E60*F60)</f>
        <v>0</v>
      </c>
    </row>
    <row r="61" spans="1:7" x14ac:dyDescent="0.25">
      <c r="A61" s="6" t="s">
        <v>38</v>
      </c>
      <c r="B61" s="27">
        <f>B60+0.01</f>
        <v>23.020000000000003</v>
      </c>
      <c r="C61" s="33" t="s">
        <v>36</v>
      </c>
      <c r="D61" s="28" t="s">
        <v>7</v>
      </c>
      <c r="E61" s="29">
        <v>1</v>
      </c>
      <c r="F61" s="59"/>
      <c r="G61" s="31">
        <f t="shared" si="13"/>
        <v>0</v>
      </c>
    </row>
    <row r="62" spans="1:7" x14ac:dyDescent="0.25">
      <c r="B62" s="21">
        <f>B59+1</f>
        <v>24</v>
      </c>
      <c r="C62" s="33" t="s">
        <v>48</v>
      </c>
      <c r="D62" s="28" t="s">
        <v>12</v>
      </c>
      <c r="E62" s="29">
        <v>1</v>
      </c>
      <c r="F62" s="59"/>
      <c r="G62" s="31">
        <f t="shared" si="13"/>
        <v>0</v>
      </c>
    </row>
    <row r="63" spans="1:7" x14ac:dyDescent="0.25">
      <c r="B63" s="21">
        <f>B62+1</f>
        <v>25</v>
      </c>
      <c r="C63" s="33" t="s">
        <v>56</v>
      </c>
      <c r="D63" s="28" t="s">
        <v>7</v>
      </c>
      <c r="E63" s="29">
        <v>25</v>
      </c>
      <c r="F63" s="59"/>
      <c r="G63" s="31">
        <f t="shared" si="13"/>
        <v>0</v>
      </c>
    </row>
    <row r="64" spans="1:7" x14ac:dyDescent="0.25">
      <c r="B64" s="21">
        <f t="shared" ref="B64:B68" si="14">B63+1</f>
        <v>26</v>
      </c>
      <c r="C64" s="33" t="s">
        <v>74</v>
      </c>
      <c r="D64" s="28" t="s">
        <v>12</v>
      </c>
      <c r="E64" s="29">
        <v>1</v>
      </c>
      <c r="F64" s="59"/>
      <c r="G64" s="31">
        <f t="shared" si="13"/>
        <v>0</v>
      </c>
    </row>
    <row r="65" spans="2:7" x14ac:dyDescent="0.25">
      <c r="B65" s="21">
        <f t="shared" si="14"/>
        <v>27</v>
      </c>
      <c r="C65" s="33" t="s">
        <v>50</v>
      </c>
      <c r="D65" s="28" t="s">
        <v>10</v>
      </c>
      <c r="E65" s="29">
        <v>40</v>
      </c>
      <c r="F65" s="59"/>
      <c r="G65" s="31">
        <f t="shared" si="13"/>
        <v>0</v>
      </c>
    </row>
    <row r="66" spans="2:7" x14ac:dyDescent="0.25">
      <c r="B66" s="21">
        <f t="shared" si="14"/>
        <v>28</v>
      </c>
      <c r="C66" s="33" t="s">
        <v>68</v>
      </c>
      <c r="D66" s="28" t="s">
        <v>67</v>
      </c>
      <c r="E66" s="29">
        <v>50</v>
      </c>
      <c r="F66" s="59"/>
      <c r="G66" s="31">
        <f t="shared" si="13"/>
        <v>0</v>
      </c>
    </row>
    <row r="67" spans="2:7" x14ac:dyDescent="0.25">
      <c r="B67" s="21">
        <f t="shared" si="14"/>
        <v>29</v>
      </c>
      <c r="C67" s="33" t="s">
        <v>70</v>
      </c>
      <c r="D67" s="28" t="s">
        <v>7</v>
      </c>
      <c r="E67" s="29">
        <v>7</v>
      </c>
      <c r="F67" s="59"/>
      <c r="G67" s="31">
        <f t="shared" si="13"/>
        <v>0</v>
      </c>
    </row>
    <row r="68" spans="2:7" x14ac:dyDescent="0.25">
      <c r="B68" s="21">
        <f t="shared" si="14"/>
        <v>30</v>
      </c>
      <c r="C68" s="33" t="s">
        <v>69</v>
      </c>
      <c r="D68" s="28" t="s">
        <v>7</v>
      </c>
      <c r="E68" s="29">
        <v>7</v>
      </c>
      <c r="F68" s="59"/>
      <c r="G68" s="31">
        <f t="shared" si="13"/>
        <v>0</v>
      </c>
    </row>
    <row r="69" spans="2:7" x14ac:dyDescent="0.25">
      <c r="B69" s="21">
        <f>B68+1</f>
        <v>31</v>
      </c>
      <c r="C69" s="33" t="s">
        <v>78</v>
      </c>
      <c r="D69" s="28" t="s">
        <v>12</v>
      </c>
      <c r="E69" s="29">
        <v>1</v>
      </c>
      <c r="F69" s="59"/>
      <c r="G69" s="31">
        <f t="shared" si="13"/>
        <v>0</v>
      </c>
    </row>
    <row r="70" spans="2:7" x14ac:dyDescent="0.25">
      <c r="B70" s="21"/>
      <c r="C70" s="33"/>
      <c r="D70" s="28"/>
      <c r="E70" s="29"/>
      <c r="F70" s="30"/>
      <c r="G70" s="31"/>
    </row>
    <row r="71" spans="2:7" ht="13.8" thickBot="1" x14ac:dyDescent="0.3">
      <c r="B71" s="37"/>
      <c r="C71" s="38" t="s">
        <v>4</v>
      </c>
      <c r="D71" s="39"/>
      <c r="E71" s="40"/>
      <c r="F71" s="41"/>
      <c r="G71" s="42">
        <f>SUM(G6:G69)</f>
        <v>0</v>
      </c>
    </row>
    <row r="72" spans="2:7" ht="13.8" thickBot="1" x14ac:dyDescent="0.3">
      <c r="B72" s="21">
        <f>B69+1</f>
        <v>32</v>
      </c>
      <c r="C72" s="33" t="s">
        <v>14</v>
      </c>
      <c r="D72" s="28" t="s">
        <v>12</v>
      </c>
      <c r="E72" s="44">
        <v>1</v>
      </c>
      <c r="F72" s="45">
        <v>0.1</v>
      </c>
      <c r="G72" s="46">
        <f>G71*F72</f>
        <v>0</v>
      </c>
    </row>
    <row r="73" spans="2:7" ht="13.8" thickBot="1" x14ac:dyDescent="0.3">
      <c r="B73" s="37"/>
      <c r="C73" s="38" t="s">
        <v>5</v>
      </c>
      <c r="D73" s="39"/>
      <c r="E73" s="40"/>
      <c r="F73" s="47"/>
      <c r="G73" s="48">
        <f>SUM(G71:G72)</f>
        <v>0</v>
      </c>
    </row>
    <row r="74" spans="2:7" x14ac:dyDescent="0.25">
      <c r="B74" s="14"/>
      <c r="C74" s="15"/>
      <c r="D74" s="14"/>
      <c r="E74" s="16"/>
      <c r="F74" s="17"/>
      <c r="G74" s="17"/>
    </row>
    <row r="75" spans="2:7" x14ac:dyDescent="0.25">
      <c r="B75" s="13"/>
      <c r="C75" s="6" t="s">
        <v>93</v>
      </c>
    </row>
    <row r="76" spans="2:7" x14ac:dyDescent="0.25">
      <c r="C76" s="6" t="s">
        <v>94</v>
      </c>
      <c r="D76" s="1" t="s">
        <v>95</v>
      </c>
    </row>
  </sheetData>
  <sheetProtection algorithmName="SHA-512" hashValue="L4rFBFWTQ2lmQAAUV7b6UHmalHsZBwwEibaiaKQLpfNH17ywYLWt+ygLzG9hdyJbZbJgZezn3vAbm8LTU3oHVw==" saltValue="iQ3snULmn347oB+HVvzIHg==" spinCount="100000" sheet="1" objects="1" scenarios="1" selectLockedCells="1"/>
  <mergeCells count="2">
    <mergeCell ref="B4:G4"/>
    <mergeCell ref="C2:F3"/>
  </mergeCells>
  <phoneticPr fontId="3" type="noConversion"/>
  <printOptions horizontalCentered="1"/>
  <pageMargins left="0.75" right="0.75" top="1" bottom="1" header="0.5" footer="0.5"/>
  <pageSetup scale="88" fitToHeight="0" orientation="portrait" horizontalDpi="300" verticalDpi="300" r:id="rId1"/>
  <headerFooter alignWithMargins="0">
    <oddFooter>&amp;L&amp;"Times New Roman,Regular"&amp;8Addendum 2&amp;C&amp;"Times New Roman,Regular"Page &amp;P of &amp;N&amp;R&amp;"Times New Roman,Regular"&amp;8&amp;D</oddFooter>
  </headerFooter>
  <rowBreaks count="1" manualBreakCount="1">
    <brk id="45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A-270 Days</vt:lpstr>
      <vt:lpstr>Bid B-330 Days</vt:lpstr>
      <vt:lpstr>'Bid A-270 Days'!Print_Area</vt:lpstr>
      <vt:lpstr>'Bid B-330 Days'!Print_Area</vt:lpstr>
      <vt:lpstr>'Bid A-270 Days'!Print_Titles</vt:lpstr>
      <vt:lpstr>'Bid B-330 Days'!Print_Titles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Keime</dc:creator>
  <cp:lastModifiedBy>renamed_admin</cp:lastModifiedBy>
  <cp:lastPrinted>2019-06-27T14:48:16Z</cp:lastPrinted>
  <dcterms:created xsi:type="dcterms:W3CDTF">2002-11-01T20:07:47Z</dcterms:created>
  <dcterms:modified xsi:type="dcterms:W3CDTF">2019-06-27T15:30:29Z</dcterms:modified>
</cp:coreProperties>
</file>