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Bids, Proposals, Quotes\2018\18-TA002861CD Ellenton Gillette-US301 Intersection\Solicitation Docs\"/>
    </mc:Choice>
  </mc:AlternateContent>
  <workbookProtection workbookAlgorithmName="SHA-512" workbookHashValue="r3mEZRJivq15l6UgG346L2mE3A7tMDbQMoUi8Bp9U39Erkpd+8yK25Nw86jv7Bur+ud6IDeym9OO4G0RnkNSZw==" workbookSaltValue="vxLv4ODdud0UoVs9vUY0pA==" workbookSpinCount="100000" lockStructure="1"/>
  <bookViews>
    <workbookView xWindow="0" yWindow="0" windowWidth="23040" windowHeight="9384"/>
  </bookViews>
  <sheets>
    <sheet name="Bid &quot;A&quot;- 365 Days" sheetId="1" r:id="rId1"/>
    <sheet name="Bid &quot;B&quot;- 400 Days" sheetId="2" r:id="rId2"/>
  </sheets>
  <definedNames>
    <definedName name="_xlnm.Print_Area" localSheetId="0">'Bid "A"- 365 Days'!$A$1:$G$110</definedName>
    <definedName name="_xlnm.Print_Area" localSheetId="1">'Bid "B"- 400 Days'!$A$1:$G$110</definedName>
    <definedName name="_xlnm.Print_Titles" localSheetId="0">'Bid "A"- 365 Days'!$1:$6</definedName>
    <definedName name="_xlnm.Print_Titles" localSheetId="1">'Bid "B"- 400 Days'!$1:$6</definedName>
  </definedNames>
  <calcPr calcId="171027"/>
</workbook>
</file>

<file path=xl/calcChain.xml><?xml version="1.0" encoding="utf-8"?>
<calcChain xmlns="http://schemas.openxmlformats.org/spreadsheetml/2006/main">
  <c r="G110" i="2" l="1"/>
  <c r="G108" i="2"/>
  <c r="G87" i="2"/>
  <c r="G110" i="1"/>
  <c r="G108" i="1"/>
  <c r="G107" i="1"/>
  <c r="G52" i="1"/>
  <c r="G87" i="1"/>
  <c r="G106" i="2" l="1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107" i="2" s="1"/>
  <c r="G89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9" i="2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G8" i="2"/>
  <c r="G52" i="2" s="1"/>
  <c r="G86" i="1"/>
  <c r="G85" i="1"/>
  <c r="G84" i="1"/>
  <c r="G83" i="1"/>
  <c r="G82" i="1"/>
  <c r="G80" i="1"/>
  <c r="G81" i="1"/>
  <c r="G79" i="1"/>
  <c r="G78" i="1"/>
  <c r="G109" i="2" l="1"/>
  <c r="A78" i="2"/>
  <c r="A79" i="2" s="1"/>
  <c r="A80" i="2" s="1"/>
  <c r="A81" i="2" s="1"/>
  <c r="A82" i="2" s="1"/>
  <c r="A83" i="2" s="1"/>
  <c r="A84" i="2" s="1"/>
  <c r="A85" i="2" s="1"/>
  <c r="A86" i="2" s="1"/>
  <c r="A89" i="2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109" i="1" l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4" i="1" s="1"/>
  <c r="A55" i="1" l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9" i="1" l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</calcChain>
</file>

<file path=xl/sharedStrings.xml><?xml version="1.0" encoding="utf-8"?>
<sst xmlns="http://schemas.openxmlformats.org/spreadsheetml/2006/main" count="610" uniqueCount="223">
  <si>
    <t>DESCRIPTION</t>
  </si>
  <si>
    <t>LS</t>
  </si>
  <si>
    <t>LF</t>
  </si>
  <si>
    <t>EA</t>
  </si>
  <si>
    <t>AC</t>
  </si>
  <si>
    <t>CY</t>
  </si>
  <si>
    <t>SY</t>
  </si>
  <si>
    <t>TN</t>
  </si>
  <si>
    <t>SF</t>
  </si>
  <si>
    <t>AS</t>
  </si>
  <si>
    <t>NM</t>
  </si>
  <si>
    <t>GM</t>
  </si>
  <si>
    <t>630-2-11</t>
  </si>
  <si>
    <t>630-2-12</t>
  </si>
  <si>
    <t>635-2-11</t>
  </si>
  <si>
    <t>639-2-1</t>
  </si>
  <si>
    <t>BID PRICE PER UNIT ($)</t>
  </si>
  <si>
    <t>TOTAL BID PRICE ($)</t>
  </si>
  <si>
    <t>UNITS</t>
  </si>
  <si>
    <t>FDOT ITEM NUMBER</t>
  </si>
  <si>
    <t>PAY ITEM NO.</t>
  </si>
  <si>
    <t>PI</t>
  </si>
  <si>
    <t>W1</t>
  </si>
  <si>
    <t>W2</t>
  </si>
  <si>
    <t>W3</t>
  </si>
  <si>
    <t>W4</t>
  </si>
  <si>
    <t>W5</t>
  </si>
  <si>
    <t>W6</t>
  </si>
  <si>
    <t>W7</t>
  </si>
  <si>
    <t>W8</t>
  </si>
  <si>
    <t>W9</t>
  </si>
  <si>
    <t>W10</t>
  </si>
  <si>
    <t>104-10-3</t>
  </si>
  <si>
    <t>104-15</t>
  </si>
  <si>
    <t>110-1-1</t>
  </si>
  <si>
    <t>120-1</t>
  </si>
  <si>
    <t>120-6</t>
  </si>
  <si>
    <t>160-4</t>
  </si>
  <si>
    <t>285-709</t>
  </si>
  <si>
    <t>327-70-6</t>
  </si>
  <si>
    <t>334-1-13</t>
  </si>
  <si>
    <t>520-1-10</t>
  </si>
  <si>
    <t>522-1</t>
  </si>
  <si>
    <t>522-2</t>
  </si>
  <si>
    <t>570-1-2</t>
  </si>
  <si>
    <t>TOTAL QTY.</t>
  </si>
  <si>
    <t>700-20-11</t>
  </si>
  <si>
    <t>700-20-40</t>
  </si>
  <si>
    <t>706-3</t>
  </si>
  <si>
    <t>711-11-123</t>
  </si>
  <si>
    <t>711-11-125</t>
  </si>
  <si>
    <t>711-11-131</t>
  </si>
  <si>
    <t>711-11-151</t>
  </si>
  <si>
    <t>711-11-160</t>
  </si>
  <si>
    <t>711-11-170</t>
  </si>
  <si>
    <t>711-11-211</t>
  </si>
  <si>
    <t>711-11-224</t>
  </si>
  <si>
    <t>711-11-231</t>
  </si>
  <si>
    <t>SIGNALIZATION</t>
  </si>
  <si>
    <t>632-7-1</t>
  </si>
  <si>
    <t>633-2-32</t>
  </si>
  <si>
    <t>639-1-122</t>
  </si>
  <si>
    <t>641-2-12</t>
  </si>
  <si>
    <t>646-1-11</t>
  </si>
  <si>
    <t>660-4-11</t>
  </si>
  <si>
    <t>660-4-12</t>
  </si>
  <si>
    <t>665-1-11</t>
  </si>
  <si>
    <t>670-5-112</t>
  </si>
  <si>
    <t>700-5-22</t>
  </si>
  <si>
    <t>W11</t>
  </si>
  <si>
    <t>W12</t>
  </si>
  <si>
    <t>W13</t>
  </si>
  <si>
    <t>BID FORM</t>
  </si>
  <si>
    <t>CONTRACT CONTINGENCY WORK (USED ONLY WITH COUNTY APPROVAL)</t>
  </si>
  <si>
    <t>W14</t>
  </si>
  <si>
    <t>101-1</t>
  </si>
  <si>
    <t>MOBILIZATION</t>
  </si>
  <si>
    <t>102-1-1</t>
  </si>
  <si>
    <t>MAINTENANCE OF TRAFFIC (MOT)</t>
  </si>
  <si>
    <t>STAKED SILT FENCE (TYPE III)</t>
  </si>
  <si>
    <t>SOIL TRACKING PREVENTION DEVICE</t>
  </si>
  <si>
    <t>104-16</t>
  </si>
  <si>
    <t>INLET PROTECTION SYSTEM</t>
  </si>
  <si>
    <t>CLEARING &amp; GRUBBING</t>
  </si>
  <si>
    <t>REGULAR EXCAVATION</t>
  </si>
  <si>
    <t>EMBANKMENT (REGULAR)</t>
  </si>
  <si>
    <t>12" STABILIZED SUB-BASE</t>
  </si>
  <si>
    <t>OPTIONAL BASE GROUP 9</t>
  </si>
  <si>
    <t>327-70-1</t>
  </si>
  <si>
    <t>MILLING EXISTING ASPHALT PAVEMENT (1" AVG. DEPTH)</t>
  </si>
  <si>
    <t>MILLING EXISTING ASPHALT PAVEMENT (1 1/2" AVG. DEPTH)</t>
  </si>
  <si>
    <t>SUPERPAVE ASPHALTIC CONCRETE (TRAFFIC C)(12.5) (2")</t>
  </si>
  <si>
    <t>SUPERPAVE ASPHALTIC CONCRETE (TRAFFIC C)(12.5) (3")</t>
  </si>
  <si>
    <t>337-7-42</t>
  </si>
  <si>
    <t>ASPHALTIC CONCRETE FRICTION COURSE (TRAFFIC C) (FC 9.5 RUBBER) (1")</t>
  </si>
  <si>
    <t>ASPHALTIC CONCRETE FRICTION COURSE (TRAFFIC C) (FC 12.5 RUBBER) (1 1/2")</t>
  </si>
  <si>
    <t>425-1-MC</t>
  </si>
  <si>
    <t>GRATE INLET</t>
  </si>
  <si>
    <t>425-2-MC</t>
  </si>
  <si>
    <t>CURB INLET</t>
  </si>
  <si>
    <t>425-2-41</t>
  </si>
  <si>
    <t>INLET (CURB) (TYPE P-4)(&lt;10')</t>
  </si>
  <si>
    <t>425-11-MC</t>
  </si>
  <si>
    <t>GRATE INLET TIE</t>
  </si>
  <si>
    <t>430-175-115</t>
  </si>
  <si>
    <t>PIPE STORM SEWER CULVERT (RCP)(15")</t>
  </si>
  <si>
    <t>430-175-118</t>
  </si>
  <si>
    <t>PIPE STORM SEWER CULVERT (RCP)(18")</t>
  </si>
  <si>
    <t xml:space="preserve">TYPE F CURB &amp; GUTTER </t>
  </si>
  <si>
    <t>520-2-4</t>
  </si>
  <si>
    <t>DROP CURB</t>
  </si>
  <si>
    <t>520-5-12</t>
  </si>
  <si>
    <t>TRAFFIC SEPARATOR CONCRETE (TYPE 1, 6' WIDE)</t>
  </si>
  <si>
    <t>4" CONCRETE SIDEWALK</t>
  </si>
  <si>
    <t>6" CONCRETE SIDEWALK, REINFORCED DRIVEWAY</t>
  </si>
  <si>
    <t>SODDING (PERFORMANCE TURF, BAHIA) (INCLUDES MOWING)</t>
  </si>
  <si>
    <t>SINGLE POST SIGN,  (F&amp;I)(LESS THAN 12)</t>
  </si>
  <si>
    <t>SINGLE SIGN POST (RELOCATE)</t>
  </si>
  <si>
    <t>RETRO REFLECTIVE PAVEMENT MARKERS</t>
  </si>
  <si>
    <t>710-30</t>
  </si>
  <si>
    <t>PAINTED PAVEMENT MARKINGS, STD, WHITE, ISLAND NOSE</t>
  </si>
  <si>
    <t>711-11-121</t>
  </si>
  <si>
    <t>THERMOPLASTIC, STD, WHITE, SOLID, 6"</t>
  </si>
  <si>
    <t>THERMOPLASTIC, STD, WHITE, SOLID, 12"</t>
  </si>
  <si>
    <t>THERMOPLASTIC, STD, WHITE, SOLID, 24"</t>
  </si>
  <si>
    <t>THERMOPLASTIC, STD,WHITE, SKIP, 6", 2-4</t>
  </si>
  <si>
    <t>THERMOPLASTIC, STD,WHITE, SKIP, 6", 6-10</t>
  </si>
  <si>
    <t>THERMOPLASTIC, STD, WHITE, SKIP, 6", 10-30</t>
  </si>
  <si>
    <t>THERMOPLASTIC, STD, YELLOW, SOLID, 18"</t>
  </si>
  <si>
    <t>THERMOPLASTIC, STD, YELLOW, SKIP, 6", 10-30</t>
  </si>
  <si>
    <t>711-11-251</t>
  </si>
  <si>
    <t>THERMOPLASTIC, STD, YELLOW, SKIP, 6", 6-10</t>
  </si>
  <si>
    <t>THERMOPLASTIC, STANDARD, WHITE, MESSAGE</t>
  </si>
  <si>
    <t>THERMOPLASTIC, STANDARD, WHITE, ARROW</t>
  </si>
  <si>
    <t>THERMOPLASTIC, STANDARD, YELLOW, SOLID, 6"</t>
  </si>
  <si>
    <t>SUBTOTAL (ROADWAY ONLY)</t>
  </si>
  <si>
    <t>CONDUIT, FURNISH &amp; INSTALL, OPEN TRENCH</t>
  </si>
  <si>
    <t>CONDUIT, FURNISH &amp; INSTALL, DIRECTIONAL BORE</t>
  </si>
  <si>
    <t>630-2-14</t>
  </si>
  <si>
    <t>CONDUIT, FURNISH &amp; INSTALL, ABOVEGROUND</t>
  </si>
  <si>
    <t>630-2-60</t>
  </si>
  <si>
    <t>CONDUIT, REMOVE</t>
  </si>
  <si>
    <t>SIGNAL CABLE- NEW OR RECONSTRUCTED INTERSECTION, FURNISH &amp; INSTALL</t>
  </si>
  <si>
    <t>633-1-420</t>
  </si>
  <si>
    <t>FIBER OPTIC CABLE, RELOCATE, UNDERGROUND</t>
  </si>
  <si>
    <t>FIBER OPTIC CONNECTION, INSTALL, TERMINATION</t>
  </si>
  <si>
    <t>633-3-14</t>
  </si>
  <si>
    <t>FIBER OPTIC CONNECTION HARDWARE, FURNISH &amp; INSTALL, BUFFER TUBE FAN OUT KIT</t>
  </si>
  <si>
    <t>633-3-16</t>
  </si>
  <si>
    <t>FIBER OPTIC CONNECTION HARDWARE, FURNISH &amp; INSTALL, PATCH PANEL-FIELD TERMINATED</t>
  </si>
  <si>
    <t>PULL &amp; SPLICE BOX, F&amp;I, 13" x 24" COVER SIZE</t>
  </si>
  <si>
    <t>ELECTRICAL POWER SERVICE, F&amp;I, UNDERGROUND, METER PURCHASED BY CONTRACTOR</t>
  </si>
  <si>
    <t>ELECTRICAL SERVICE WIRE</t>
  </si>
  <si>
    <t>PRESTRESSED CONCRETE POLE, F&amp;I, TYPE P-II SERVICE POLE</t>
  </si>
  <si>
    <t>ALUMINUM SIGNALS POLE, PEDESTAL</t>
  </si>
  <si>
    <t>646-1-60</t>
  </si>
  <si>
    <t>ALUMINUM SIGNALS POLE, REMOVE</t>
  </si>
  <si>
    <t>649-31-999</t>
  </si>
  <si>
    <t>MAST ARM,F&amp;I, WIND SPEED-130, CUSTOM</t>
  </si>
  <si>
    <t>649-36-500</t>
  </si>
  <si>
    <t>MAST ARM,REMOVE, DEEP/COMPLETE FOUNDATION, BOLT ON ATTACHMENT</t>
  </si>
  <si>
    <t>650-1-14</t>
  </si>
  <si>
    <t>TRAFFIC SIGNAL, F&amp;I, 3 SECTION, 1 WAY, ALUMINUM</t>
  </si>
  <si>
    <t>650-1-16</t>
  </si>
  <si>
    <t>TRAFFIC SIGNAL, F&amp;I, 4 SECTION, 1 WAY, ALUMINUM</t>
  </si>
  <si>
    <t>650-1-19</t>
  </si>
  <si>
    <t>TRAFFIC SIGNAL, F&amp;I, 5 SECTION, 1 WAY, ALUMINUM</t>
  </si>
  <si>
    <t>650-1-60</t>
  </si>
  <si>
    <t>VEHICULAR TRAFFIC SIGNAL, REMOVE</t>
  </si>
  <si>
    <t>653-1-11</t>
  </si>
  <si>
    <t>PEDESTRIAN SIGNAL, F&amp;I, LED, 1 WAY</t>
  </si>
  <si>
    <t>653-1-12</t>
  </si>
  <si>
    <t>PEDESTRIAN SIGNAL, F&amp;I, LED, 2 WAY</t>
  </si>
  <si>
    <t>653-1-60</t>
  </si>
  <si>
    <t>PEDESTRIAN SIGNAL, REMOVE</t>
  </si>
  <si>
    <t>VEHICLE DETECTION SYSTEM- VIDEO, FURNISH &amp; INSTALL CABINET EQUIPMENT</t>
  </si>
  <si>
    <t>VEHICLE DETECTION SYSTEM- VIDEO, FURNISH &amp; INSTALL ABOVE GROUND EQUIPMENT</t>
  </si>
  <si>
    <t>PEDESTRIAN DETECTOR, FURNISH &amp; INSTALL, STANDARD</t>
  </si>
  <si>
    <t>665-1-60</t>
  </si>
  <si>
    <t>PEDESTRIAN DETECTOR, REMOVE</t>
  </si>
  <si>
    <t>TRAFFIC CONTROLLER ASSEMBLY, F&amp;I, NEMA, 2 PREEMPTION</t>
  </si>
  <si>
    <t>670-5-600</t>
  </si>
  <si>
    <t>TRAFFIC CONTROLLER ASSEMBLY, REMOVE</t>
  </si>
  <si>
    <t>685-1-11</t>
  </si>
  <si>
    <t>SYSTEM AUXILIARIES, F&amp;I, UNINTERRUPTIBLE POWER SOURCE</t>
  </si>
  <si>
    <t>700-3-201</t>
  </si>
  <si>
    <t>SIGN PANEL, FURNISH &amp; INSTALL, OVERHEAD MOUNT, UPT TO 12 SF</t>
  </si>
  <si>
    <t>INTERNALLY ILLUMINATED SIGN, FURNISH &amp; INSTALL, (12 SF-18SF)</t>
  </si>
  <si>
    <t>SUBTOTAL (SIGNALIZATION ONLY)</t>
  </si>
  <si>
    <t>ROADWAY</t>
  </si>
  <si>
    <t>(Submit in Duplicate)</t>
  </si>
  <si>
    <t>Mobilization</t>
  </si>
  <si>
    <t>MOT</t>
  </si>
  <si>
    <t>6" D.I. WATERMAIN</t>
  </si>
  <si>
    <t>8" D.I. WATERMAIN</t>
  </si>
  <si>
    <t>16" DIA. STEEL CASING</t>
  </si>
  <si>
    <t>6" GATE VALVE</t>
  </si>
  <si>
    <t>8" GATE VALVE</t>
  </si>
  <si>
    <t>8" x 8" x 6" TEE</t>
  </si>
  <si>
    <t>1" WATER SERVICE</t>
  </si>
  <si>
    <t>2" WATER SERVICE</t>
  </si>
  <si>
    <t>RESET EXISTING WATER METERS</t>
  </si>
  <si>
    <t>RESET EXISTING HYDRANTS</t>
  </si>
  <si>
    <t>TIE TO EXISTING WATERMAIN</t>
  </si>
  <si>
    <t>ADJUST VALVE BOXES</t>
  </si>
  <si>
    <t>UTILITIES</t>
  </si>
  <si>
    <t>SUBTOTAL (UTILITIES ONLY)</t>
  </si>
  <si>
    <t>W15</t>
  </si>
  <si>
    <t>W16</t>
  </si>
  <si>
    <t>W17</t>
  </si>
  <si>
    <t>W18</t>
  </si>
  <si>
    <t>EA.</t>
  </si>
  <si>
    <t>Ellenton Gillette at US 301 Intersection Improvements</t>
  </si>
  <si>
    <t>Bid "A" Based on Completion Time of 365 Calendar Days</t>
  </si>
  <si>
    <r>
      <t xml:space="preserve">TOTAL BASE BID "A" - Based on Completion Time of </t>
    </r>
    <r>
      <rPr>
        <b/>
        <u/>
        <sz val="12"/>
        <rFont val="Arial"/>
        <family val="2"/>
      </rPr>
      <t>365</t>
    </r>
    <r>
      <rPr>
        <b/>
        <sz val="12"/>
        <rFont val="Arial"/>
        <family val="2"/>
      </rPr>
      <t xml:space="preserve">  Calendar Days </t>
    </r>
  </si>
  <si>
    <r>
      <t xml:space="preserve">TOTAL OFFER FOR BID "A" with Contract Contingency - Based on Completion Time of </t>
    </r>
    <r>
      <rPr>
        <b/>
        <u/>
        <sz val="12"/>
        <rFont val="Arial"/>
        <family val="2"/>
      </rPr>
      <t>365</t>
    </r>
    <r>
      <rPr>
        <b/>
        <sz val="12"/>
        <rFont val="Arial"/>
        <family val="2"/>
      </rPr>
      <t xml:space="preserve"> Calendar Days </t>
    </r>
  </si>
  <si>
    <t>Bid "B" Based on Completion Time of 400 Calendar Days</t>
  </si>
  <si>
    <r>
      <t xml:space="preserve">TOTAL BASE BID "B" - Based on Completion Time of </t>
    </r>
    <r>
      <rPr>
        <b/>
        <u/>
        <sz val="12"/>
        <rFont val="Arial"/>
        <family val="2"/>
      </rPr>
      <t>400</t>
    </r>
    <r>
      <rPr>
        <b/>
        <sz val="12"/>
        <rFont val="Arial"/>
        <family val="2"/>
      </rPr>
      <t xml:space="preserve">  Calendar Days </t>
    </r>
  </si>
  <si>
    <r>
      <t xml:space="preserve">TOTAL OFFER FOR BID "B" with Contract Contingency - Based on Completion Time of </t>
    </r>
    <r>
      <rPr>
        <b/>
        <u/>
        <sz val="12"/>
        <rFont val="Arial"/>
        <family val="2"/>
      </rPr>
      <t>400</t>
    </r>
    <r>
      <rPr>
        <b/>
        <sz val="12"/>
        <rFont val="Arial"/>
        <family val="2"/>
      </rPr>
      <t xml:space="preserve"> Calendar Days </t>
    </r>
  </si>
  <si>
    <t>6" 45 DEGREE BENDS</t>
  </si>
  <si>
    <t>6" 90 DEGREE BENDS</t>
  </si>
  <si>
    <t>8" 45 DEGREE BENDS</t>
  </si>
  <si>
    <t>RESTRAINTS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</si>
</sst>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7" formatCode="&quot;$&quot;#,##0.00_);\(&quot;$&quot;#,##0.00\)"/>
    <numFmt numFmtId="44" formatCode="_(&quot;$&quot;* #,##0.00_);_(&quot;$&quot;* \(#,##0.00\);_(&quot;$&quot;* &quot;-&quot;??_);_(@_)"/>
    <numFmt numFmtId="164" formatCode="##."/>
    <numFmt numFmtId="165" formatCode="&quot;$&quot;#,##0\ ;\(&quot;$&quot;#,##0\)"/>
    <numFmt numFmtId="166" formatCode="0_)"/>
    <numFmt numFmtId="167" formatCode="#,##0.000"/>
  </numFmts>
  <fonts count="36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theme="1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1"/>
      <color rgb="FF006100"/>
      <name val="Arial"/>
      <family val="2"/>
    </font>
    <font>
      <sz val="11"/>
      <color rgb="FF9C0006"/>
      <name val="Arial"/>
      <family val="2"/>
    </font>
    <font>
      <sz val="11"/>
      <color rgb="FF9C6500"/>
      <name val="Arial"/>
      <family val="2"/>
    </font>
    <font>
      <sz val="11"/>
      <color rgb="FF3F3F76"/>
      <name val="Arial"/>
      <family val="2"/>
    </font>
    <font>
      <b/>
      <sz val="11"/>
      <color rgb="FF3F3F3F"/>
      <name val="Arial"/>
      <family val="2"/>
    </font>
    <font>
      <b/>
      <sz val="11"/>
      <color rgb="FFFA7D00"/>
      <name val="Arial"/>
      <family val="2"/>
    </font>
    <font>
      <sz val="11"/>
      <color rgb="FFFA7D00"/>
      <name val="Arial"/>
      <family val="2"/>
    </font>
    <font>
      <b/>
      <sz val="11"/>
      <color theme="0"/>
      <name val="Arial"/>
      <family val="2"/>
    </font>
    <font>
      <sz val="11"/>
      <color rgb="FFFF0000"/>
      <name val="Arial"/>
      <family val="2"/>
    </font>
    <font>
      <i/>
      <sz val="11"/>
      <color rgb="FF7F7F7F"/>
      <name val="Arial"/>
      <family val="2"/>
    </font>
    <font>
      <b/>
      <sz val="11"/>
      <color theme="1"/>
      <name val="Arial"/>
      <family val="2"/>
    </font>
    <font>
      <sz val="11"/>
      <color theme="0"/>
      <name val="Arial"/>
      <family val="2"/>
    </font>
    <font>
      <sz val="10"/>
      <name val="Arial"/>
      <family val="2"/>
    </font>
    <font>
      <sz val="10"/>
      <color indexed="24"/>
      <name val="Arial"/>
      <family val="2"/>
    </font>
    <font>
      <b/>
      <sz val="18"/>
      <color indexed="24"/>
      <name val="Arial"/>
      <family val="2"/>
    </font>
    <font>
      <b/>
      <sz val="12"/>
      <color indexed="24"/>
      <name val="Arial"/>
      <family val="2"/>
    </font>
    <font>
      <b/>
      <sz val="14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lightGray"/>
    </fill>
    <fill>
      <patternFill patternType="mediumGray"/>
    </fill>
    <fill>
      <patternFill patternType="mediumGray">
        <bgColor auto="1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39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10" applyNumberFormat="0" applyFill="0" applyAlignment="0" applyProtection="0"/>
    <xf numFmtId="0" fontId="9" fillId="0" borderId="11" applyNumberFormat="0" applyFill="0" applyAlignment="0" applyProtection="0"/>
    <xf numFmtId="0" fontId="10" fillId="0" borderId="12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3" applyNumberFormat="0" applyAlignment="0" applyProtection="0"/>
    <xf numFmtId="0" fontId="15" fillId="9" borderId="14" applyNumberFormat="0" applyAlignment="0" applyProtection="0"/>
    <xf numFmtId="0" fontId="16" fillId="9" borderId="13" applyNumberFormat="0" applyAlignment="0" applyProtection="0"/>
    <xf numFmtId="0" fontId="17" fillId="0" borderId="15" applyNumberFormat="0" applyFill="0" applyAlignment="0" applyProtection="0"/>
    <xf numFmtId="0" fontId="18" fillId="10" borderId="16" applyNumberFormat="0" applyAlignment="0" applyProtection="0"/>
    <xf numFmtId="0" fontId="19" fillId="0" borderId="0" applyNumberFormat="0" applyFill="0" applyBorder="0" applyAlignment="0" applyProtection="0"/>
    <xf numFmtId="0" fontId="7" fillId="11" borderId="17" applyNumberFormat="0" applyFont="0" applyAlignment="0" applyProtection="0"/>
    <xf numFmtId="0" fontId="20" fillId="0" borderId="0" applyNumberFormat="0" applyFill="0" applyBorder="0" applyAlignment="0" applyProtection="0"/>
    <xf numFmtId="0" fontId="21" fillId="0" borderId="18" applyNumberFormat="0" applyFill="0" applyAlignment="0" applyProtection="0"/>
    <xf numFmtId="0" fontId="22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7" fillId="25" borderId="0" applyNumberFormat="0" applyBorder="0" applyAlignment="0" applyProtection="0"/>
    <xf numFmtId="0" fontId="7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7" fillId="29" borderId="0" applyNumberFormat="0" applyBorder="0" applyAlignment="0" applyProtection="0"/>
    <xf numFmtId="0" fontId="7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7" fillId="33" borderId="0" applyNumberFormat="0" applyBorder="0" applyAlignment="0" applyProtection="0"/>
    <xf numFmtId="0" fontId="7" fillId="34" borderId="0" applyNumberFormat="0" applyBorder="0" applyAlignment="0" applyProtection="0"/>
    <xf numFmtId="0" fontId="22" fillId="35" borderId="0" applyNumberFormat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3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2" fontId="24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4" fillId="0" borderId="19" applyNumberFormat="0" applyFont="0" applyFill="0" applyAlignment="0" applyProtection="0"/>
    <xf numFmtId="3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2" fontId="23" fillId="0" borderId="0" applyFont="0" applyFill="0" applyBorder="0" applyAlignment="0" applyProtection="0"/>
  </cellStyleXfs>
  <cellXfs count="134">
    <xf numFmtId="0" fontId="0" fillId="0" borderId="0" xfId="0"/>
    <xf numFmtId="0" fontId="2" fillId="2" borderId="2" xfId="0" applyFont="1" applyFill="1" applyBorder="1"/>
    <xf numFmtId="40" fontId="2" fillId="2" borderId="2" xfId="0" applyNumberFormat="1" applyFont="1" applyFill="1" applyBorder="1"/>
    <xf numFmtId="0" fontId="1" fillId="3" borderId="2" xfId="0" applyFont="1" applyFill="1" applyBorder="1" applyAlignment="1">
      <alignment horizontal="left"/>
    </xf>
    <xf numFmtId="40" fontId="3" fillId="3" borderId="2" xfId="0" applyNumberFormat="1" applyFont="1" applyFill="1" applyBorder="1" applyAlignment="1">
      <alignment horizontal="center" vertical="center"/>
    </xf>
    <xf numFmtId="44" fontId="3" fillId="3" borderId="3" xfId="0" applyNumberFormat="1" applyFont="1" applyFill="1" applyBorder="1" applyAlignment="1">
      <alignment horizontal="center"/>
    </xf>
    <xf numFmtId="40" fontId="3" fillId="3" borderId="7" xfId="0" applyNumberFormat="1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left"/>
    </xf>
    <xf numFmtId="44" fontId="3" fillId="3" borderId="7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0" fillId="0" borderId="23" xfId="0" applyNumberFormat="1" applyFont="1" applyFill="1" applyBorder="1" applyAlignment="1">
      <alignment horizontal="left" vertical="center"/>
    </xf>
    <xf numFmtId="0" fontId="4" fillId="0" borderId="28" xfId="0" applyFont="1" applyFill="1" applyBorder="1" applyAlignment="1">
      <alignment horizontal="left"/>
    </xf>
    <xf numFmtId="0" fontId="1" fillId="0" borderId="28" xfId="0" applyFont="1" applyFill="1" applyBorder="1"/>
    <xf numFmtId="40" fontId="3" fillId="0" borderId="28" xfId="0" applyNumberFormat="1" applyFont="1" applyFill="1" applyBorder="1" applyAlignment="1">
      <alignment horizontal="center" vertical="center"/>
    </xf>
    <xf numFmtId="0" fontId="1" fillId="0" borderId="29" xfId="0" applyFont="1" applyFill="1" applyBorder="1" applyAlignment="1">
      <alignment horizontal="center" vertical="center"/>
    </xf>
    <xf numFmtId="44" fontId="1" fillId="0" borderId="29" xfId="0" applyNumberFormat="1" applyFont="1" applyFill="1" applyBorder="1"/>
    <xf numFmtId="0" fontId="2" fillId="2" borderId="37" xfId="0" applyFont="1" applyFill="1" applyBorder="1"/>
    <xf numFmtId="0" fontId="2" fillId="2" borderId="38" xfId="0" applyFont="1" applyFill="1" applyBorder="1"/>
    <xf numFmtId="0" fontId="1" fillId="3" borderId="41" xfId="0" applyFont="1" applyFill="1" applyBorder="1" applyAlignment="1">
      <alignment horizontal="left"/>
    </xf>
    <xf numFmtId="0" fontId="1" fillId="3" borderId="37" xfId="0" applyFont="1" applyFill="1" applyBorder="1" applyAlignment="1">
      <alignment horizontal="left"/>
    </xf>
    <xf numFmtId="164" fontId="1" fillId="3" borderId="37" xfId="0" applyNumberFormat="1" applyFont="1" applyFill="1" applyBorder="1" applyAlignment="1">
      <alignment horizontal="center"/>
    </xf>
    <xf numFmtId="7" fontId="2" fillId="4" borderId="22" xfId="0" quotePrefix="1" applyNumberFormat="1" applyFont="1" applyFill="1" applyBorder="1" applyProtection="1">
      <protection locked="0"/>
    </xf>
    <xf numFmtId="7" fontId="2" fillId="4" borderId="21" xfId="0" quotePrefix="1" applyNumberFormat="1" applyFont="1" applyFill="1" applyBorder="1" applyProtection="1">
      <protection locked="0"/>
    </xf>
    <xf numFmtId="7" fontId="2" fillId="4" borderId="5" xfId="0" quotePrefix="1" applyNumberFormat="1" applyFont="1" applyFill="1" applyBorder="1" applyProtection="1">
      <protection locked="0"/>
    </xf>
    <xf numFmtId="7" fontId="2" fillId="4" borderId="20" xfId="0" quotePrefix="1" applyNumberFormat="1" applyFont="1" applyFill="1" applyBorder="1" applyProtection="1">
      <protection locked="0"/>
    </xf>
    <xf numFmtId="0" fontId="32" fillId="4" borderId="1" xfId="0" applyFont="1" applyFill="1" applyBorder="1" applyAlignment="1">
      <alignment wrapText="1"/>
    </xf>
    <xf numFmtId="0" fontId="33" fillId="2" borderId="2" xfId="0" applyFont="1" applyFill="1" applyBorder="1"/>
    <xf numFmtId="0" fontId="4" fillId="3" borderId="7" xfId="0" applyFont="1" applyFill="1" applyBorder="1" applyAlignment="1">
      <alignment horizontal="left"/>
    </xf>
    <xf numFmtId="0" fontId="33" fillId="2" borderId="2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 vertical="center"/>
    </xf>
    <xf numFmtId="0" fontId="32" fillId="4" borderId="1" xfId="0" applyFont="1" applyFill="1" applyBorder="1" applyAlignment="1">
      <alignment horizontal="center" wrapText="1"/>
    </xf>
    <xf numFmtId="0" fontId="34" fillId="0" borderId="4" xfId="0" applyFont="1" applyFill="1" applyBorder="1" applyAlignment="1">
      <alignment horizontal="center" vertical="center"/>
    </xf>
    <xf numFmtId="7" fontId="34" fillId="4" borderId="40" xfId="0" quotePrefix="1" applyNumberFormat="1" applyFont="1" applyFill="1" applyBorder="1"/>
    <xf numFmtId="7" fontId="33" fillId="0" borderId="36" xfId="0" applyNumberFormat="1" applyFont="1" applyFill="1" applyBorder="1" applyAlignment="1">
      <alignment horizontal="center"/>
    </xf>
    <xf numFmtId="0" fontId="34" fillId="2" borderId="38" xfId="0" applyFont="1" applyFill="1" applyBorder="1"/>
    <xf numFmtId="7" fontId="33" fillId="0" borderId="27" xfId="0" applyNumberFormat="1" applyFont="1" applyFill="1" applyBorder="1" applyAlignment="1">
      <alignment horizontal="center"/>
    </xf>
    <xf numFmtId="7" fontId="33" fillId="0" borderId="30" xfId="0" applyNumberFormat="1" applyFont="1" applyFill="1" applyBorder="1" applyAlignment="1">
      <alignment horizontal="center"/>
    </xf>
    <xf numFmtId="9" fontId="35" fillId="0" borderId="24" xfId="0" applyNumberFormat="1" applyFont="1" applyBorder="1" applyAlignment="1">
      <alignment horizontal="center" vertical="center"/>
    </xf>
    <xf numFmtId="0" fontId="34" fillId="4" borderId="1" xfId="0" applyFont="1" applyFill="1" applyBorder="1" applyAlignment="1">
      <alignment wrapText="1"/>
    </xf>
    <xf numFmtId="0" fontId="34" fillId="4" borderId="1" xfId="0" applyFont="1" applyFill="1" applyBorder="1" applyAlignment="1">
      <alignment horizontal="center" wrapText="1"/>
    </xf>
    <xf numFmtId="164" fontId="34" fillId="4" borderId="39" xfId="0" applyNumberFormat="1" applyFont="1" applyFill="1" applyBorder="1" applyAlignment="1">
      <alignment horizontal="center"/>
    </xf>
    <xf numFmtId="0" fontId="32" fillId="4" borderId="1" xfId="0" applyFont="1" applyFill="1" applyBorder="1" applyAlignment="1">
      <alignment horizontal="left"/>
    </xf>
    <xf numFmtId="0" fontId="32" fillId="4" borderId="1" xfId="46" applyFont="1" applyFill="1" applyBorder="1" applyAlignment="1">
      <alignment horizontal="left"/>
    </xf>
    <xf numFmtId="3" fontId="32" fillId="4" borderId="1" xfId="46" applyNumberFormat="1" applyFont="1" applyFill="1" applyBorder="1" applyAlignment="1">
      <alignment horizontal="center"/>
    </xf>
    <xf numFmtId="0" fontId="34" fillId="0" borderId="1" xfId="2" applyFont="1" applyBorder="1"/>
    <xf numFmtId="0" fontId="32" fillId="0" borderId="1" xfId="46" applyFont="1" applyBorder="1" applyAlignment="1">
      <alignment wrapText="1"/>
    </xf>
    <xf numFmtId="0" fontId="32" fillId="0" borderId="1" xfId="46" applyNumberFormat="1" applyFont="1" applyBorder="1" applyAlignment="1">
      <alignment horizontal="center"/>
    </xf>
    <xf numFmtId="0" fontId="32" fillId="0" borderId="1" xfId="46" applyFont="1" applyBorder="1" applyAlignment="1">
      <alignment horizontal="center"/>
    </xf>
    <xf numFmtId="0" fontId="32" fillId="0" borderId="1" xfId="46" applyFont="1" applyBorder="1"/>
    <xf numFmtId="3" fontId="32" fillId="0" borderId="1" xfId="46" applyNumberFormat="1" applyFont="1" applyBorder="1" applyAlignment="1">
      <alignment horizontal="center"/>
    </xf>
    <xf numFmtId="3" fontId="32" fillId="0" borderId="1" xfId="46" applyNumberFormat="1" applyFont="1" applyBorder="1" applyAlignment="1">
      <alignment horizontal="center" wrapText="1"/>
    </xf>
    <xf numFmtId="0" fontId="32" fillId="0" borderId="1" xfId="46" applyFont="1" applyBorder="1" applyAlignment="1">
      <alignment horizontal="center" wrapText="1"/>
    </xf>
    <xf numFmtId="0" fontId="34" fillId="4" borderId="1" xfId="0" applyFont="1" applyFill="1" applyBorder="1" applyAlignment="1">
      <alignment horizontal="left"/>
    </xf>
    <xf numFmtId="0" fontId="32" fillId="0" borderId="1" xfId="0" applyFont="1" applyBorder="1" applyAlignment="1">
      <alignment wrapText="1"/>
    </xf>
    <xf numFmtId="3" fontId="32" fillId="0" borderId="1" xfId="0" applyNumberFormat="1" applyFont="1" applyBorder="1" applyAlignment="1">
      <alignment horizontal="center" wrapText="1"/>
    </xf>
    <xf numFmtId="0" fontId="32" fillId="0" borderId="1" xfId="0" applyFont="1" applyBorder="1" applyAlignment="1">
      <alignment horizontal="center" wrapText="1"/>
    </xf>
    <xf numFmtId="0" fontId="32" fillId="0" borderId="42" xfId="46" applyFont="1" applyBorder="1" applyAlignment="1">
      <alignment wrapText="1"/>
    </xf>
    <xf numFmtId="3" fontId="32" fillId="0" borderId="42" xfId="46" applyNumberFormat="1" applyFont="1" applyBorder="1" applyAlignment="1">
      <alignment horizontal="center" wrapText="1"/>
    </xf>
    <xf numFmtId="0" fontId="32" fillId="0" borderId="42" xfId="46" applyFont="1" applyBorder="1" applyAlignment="1">
      <alignment horizontal="center" wrapText="1"/>
    </xf>
    <xf numFmtId="0" fontId="32" fillId="0" borderId="1" xfId="0" applyFont="1" applyBorder="1" applyAlignment="1">
      <alignment horizontal="left"/>
    </xf>
    <xf numFmtId="3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/>
    <xf numFmtId="0" fontId="32" fillId="0" borderId="6" xfId="48" applyFont="1" applyFill="1" applyBorder="1" applyAlignment="1">
      <alignment vertical="center" wrapText="1"/>
    </xf>
    <xf numFmtId="4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left" wrapText="1"/>
    </xf>
    <xf numFmtId="0" fontId="32" fillId="0" borderId="6" xfId="48" applyFont="1" applyFill="1" applyBorder="1" applyAlignment="1">
      <alignment horizontal="left" vertical="center" wrapText="1"/>
    </xf>
    <xf numFmtId="0" fontId="32" fillId="0" borderId="1" xfId="48" applyFont="1" applyFill="1" applyBorder="1" applyAlignment="1">
      <alignment vertical="center" wrapText="1"/>
    </xf>
    <xf numFmtId="0" fontId="32" fillId="0" borderId="6" xfId="46" applyFont="1" applyFill="1" applyBorder="1" applyAlignment="1">
      <alignment vertical="center" wrapText="1"/>
    </xf>
    <xf numFmtId="0" fontId="32" fillId="0" borderId="6" xfId="0" applyFont="1" applyBorder="1" applyAlignment="1">
      <alignment wrapText="1"/>
    </xf>
    <xf numFmtId="167" fontId="32" fillId="0" borderId="1" xfId="0" applyNumberFormat="1" applyFont="1" applyBorder="1" applyAlignment="1">
      <alignment horizontal="center" wrapText="1"/>
    </xf>
    <xf numFmtId="0" fontId="32" fillId="0" borderId="6" xfId="46" applyFont="1" applyBorder="1" applyAlignment="1">
      <alignment horizontal="left" vertical="center" wrapText="1"/>
    </xf>
    <xf numFmtId="7" fontId="34" fillId="4" borderId="5" xfId="0" quotePrefix="1" applyNumberFormat="1" applyFont="1" applyFill="1" applyBorder="1" applyProtection="1">
      <protection locked="0"/>
    </xf>
    <xf numFmtId="0" fontId="32" fillId="0" borderId="1" xfId="48" applyFont="1" applyFill="1" applyBorder="1" applyAlignment="1">
      <alignment horizontal="center" vertical="center" wrapText="1"/>
    </xf>
    <xf numFmtId="0" fontId="34" fillId="2" borderId="37" xfId="0" applyFont="1" applyFill="1" applyBorder="1"/>
    <xf numFmtId="0" fontId="34" fillId="2" borderId="2" xfId="0" applyFont="1" applyFill="1" applyBorder="1"/>
    <xf numFmtId="40" fontId="34" fillId="2" borderId="2" xfId="0" applyNumberFormat="1" applyFont="1" applyFill="1" applyBorder="1"/>
    <xf numFmtId="0" fontId="34" fillId="2" borderId="2" xfId="0" applyFont="1" applyFill="1" applyBorder="1" applyAlignment="1">
      <alignment vertical="center"/>
    </xf>
    <xf numFmtId="0" fontId="32" fillId="0" borderId="1" xfId="0" applyFont="1" applyBorder="1" applyAlignment="1">
      <alignment horizontal="left" vertical="center" wrapText="1"/>
    </xf>
    <xf numFmtId="0" fontId="32" fillId="0" borderId="6" xfId="48" applyFont="1" applyFill="1" applyBorder="1" applyAlignment="1">
      <alignment horizontal="left" wrapText="1"/>
    </xf>
    <xf numFmtId="1" fontId="32" fillId="0" borderId="6" xfId="46" applyNumberFormat="1" applyFont="1" applyFill="1" applyBorder="1" applyAlignment="1">
      <alignment horizontal="left" vertical="center" wrapText="1"/>
    </xf>
    <xf numFmtId="2" fontId="32" fillId="0" borderId="1" xfId="46" applyNumberFormat="1" applyFont="1" applyBorder="1" applyAlignment="1">
      <alignment horizontal="left" vertical="center" wrapText="1"/>
    </xf>
    <xf numFmtId="0" fontId="7" fillId="36" borderId="23" xfId="0" applyFont="1" applyFill="1" applyBorder="1"/>
    <xf numFmtId="0" fontId="7" fillId="36" borderId="24" xfId="0" applyFont="1" applyFill="1" applyBorder="1"/>
    <xf numFmtId="9" fontId="7" fillId="0" borderId="24" xfId="0" applyNumberFormat="1" applyFont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vertical="center"/>
    </xf>
    <xf numFmtId="0" fontId="32" fillId="0" borderId="6" xfId="0" applyFont="1" applyBorder="1" applyAlignment="1">
      <alignment horizontal="center"/>
    </xf>
    <xf numFmtId="0" fontId="32" fillId="0" borderId="6" xfId="48" applyFont="1" applyFill="1" applyBorder="1" applyAlignment="1">
      <alignment horizontal="center" vertical="center" wrapText="1"/>
    </xf>
    <xf numFmtId="0" fontId="32" fillId="0" borderId="6" xfId="0" applyFont="1" applyBorder="1" applyAlignment="1">
      <alignment horizontal="center" wrapText="1"/>
    </xf>
    <xf numFmtId="7" fontId="34" fillId="4" borderId="43" xfId="0" quotePrefix="1" applyNumberFormat="1" applyFont="1" applyFill="1" applyBorder="1" applyProtection="1">
      <protection locked="0"/>
    </xf>
    <xf numFmtId="7" fontId="34" fillId="4" borderId="44" xfId="0" quotePrefix="1" applyNumberFormat="1" applyFont="1" applyFill="1" applyBorder="1" applyProtection="1">
      <protection locked="0"/>
    </xf>
    <xf numFmtId="7" fontId="34" fillId="4" borderId="45" xfId="0" quotePrefix="1" applyNumberFormat="1" applyFont="1" applyFill="1" applyBorder="1" applyProtection="1">
      <protection locked="0"/>
    </xf>
    <xf numFmtId="0" fontId="34" fillId="4" borderId="6" xfId="0" applyFont="1" applyFill="1" applyBorder="1" applyAlignment="1">
      <alignment horizontal="center" wrapText="1"/>
    </xf>
    <xf numFmtId="0" fontId="32" fillId="4" borderId="6" xfId="0" applyFont="1" applyFill="1" applyBorder="1" applyAlignment="1">
      <alignment horizontal="center" wrapText="1"/>
    </xf>
    <xf numFmtId="7" fontId="34" fillId="4" borderId="46" xfId="0" quotePrefix="1" applyNumberFormat="1" applyFont="1" applyFill="1" applyBorder="1" applyProtection="1">
      <protection locked="0"/>
    </xf>
    <xf numFmtId="0" fontId="32" fillId="0" borderId="6" xfId="46" applyFont="1" applyBorder="1" applyAlignment="1">
      <alignment horizontal="center"/>
    </xf>
    <xf numFmtId="0" fontId="32" fillId="0" borderId="6" xfId="46" applyFont="1" applyBorder="1" applyAlignment="1">
      <alignment horizontal="center" wrapText="1"/>
    </xf>
    <xf numFmtId="0" fontId="32" fillId="0" borderId="47" xfId="46" applyFont="1" applyBorder="1" applyAlignment="1">
      <alignment horizontal="center" wrapText="1"/>
    </xf>
    <xf numFmtId="40" fontId="7" fillId="0" borderId="0" xfId="0" applyNumberFormat="1" applyFont="1"/>
    <xf numFmtId="3" fontId="7" fillId="0" borderId="0" xfId="0" applyNumberFormat="1" applyFont="1"/>
    <xf numFmtId="4" fontId="7" fillId="0" borderId="0" xfId="0" applyNumberFormat="1" applyFont="1"/>
    <xf numFmtId="44" fontId="7" fillId="0" borderId="0" xfId="0" applyNumberFormat="1" applyFont="1"/>
    <xf numFmtId="0" fontId="4" fillId="37" borderId="41" xfId="0" applyFont="1" applyFill="1" applyBorder="1" applyAlignment="1">
      <alignment horizontal="left"/>
    </xf>
    <xf numFmtId="0" fontId="4" fillId="37" borderId="7" xfId="0" applyFont="1" applyFill="1" applyBorder="1" applyAlignment="1">
      <alignment horizontal="left"/>
    </xf>
    <xf numFmtId="40" fontId="33" fillId="37" borderId="7" xfId="0" applyNumberFormat="1" applyFont="1" applyFill="1" applyBorder="1" applyAlignment="1">
      <alignment horizontal="center" vertical="center"/>
    </xf>
    <xf numFmtId="0" fontId="33" fillId="37" borderId="7" xfId="0" applyFont="1" applyFill="1" applyBorder="1" applyAlignment="1">
      <alignment horizontal="center" vertical="center"/>
    </xf>
    <xf numFmtId="44" fontId="33" fillId="37" borderId="7" xfId="0" applyNumberFormat="1" applyFont="1" applyFill="1" applyBorder="1" applyAlignment="1">
      <alignment horizontal="center"/>
    </xf>
    <xf numFmtId="0" fontId="4" fillId="38" borderId="37" xfId="0" applyFont="1" applyFill="1" applyBorder="1" applyAlignment="1">
      <alignment horizontal="left"/>
    </xf>
    <xf numFmtId="0" fontId="4" fillId="38" borderId="2" xfId="0" applyFont="1" applyFill="1" applyBorder="1" applyAlignment="1">
      <alignment horizontal="left"/>
    </xf>
    <xf numFmtId="0" fontId="4" fillId="38" borderId="2" xfId="0" applyFont="1" applyFill="1" applyBorder="1" applyAlignment="1">
      <alignment horizontal="left" vertical="center"/>
    </xf>
    <xf numFmtId="40" fontId="33" fillId="38" borderId="2" xfId="0" applyNumberFormat="1" applyFont="1" applyFill="1" applyBorder="1" applyAlignment="1">
      <alignment horizontal="center" vertical="center"/>
    </xf>
    <xf numFmtId="0" fontId="33" fillId="38" borderId="2" xfId="0" applyFont="1" applyFill="1" applyBorder="1" applyAlignment="1">
      <alignment horizontal="center" vertical="center"/>
    </xf>
    <xf numFmtId="44" fontId="33" fillId="38" borderId="3" xfId="0" applyNumberFormat="1" applyFont="1" applyFill="1" applyBorder="1" applyAlignment="1">
      <alignment horizontal="center"/>
    </xf>
    <xf numFmtId="164" fontId="4" fillId="38" borderId="37" xfId="0" applyNumberFormat="1" applyFont="1" applyFill="1" applyBorder="1" applyAlignment="1">
      <alignment horizontal="center"/>
    </xf>
    <xf numFmtId="166" fontId="27" fillId="0" borderId="0" xfId="0" applyNumberFormat="1" applyFont="1" applyAlignment="1" applyProtection="1">
      <alignment horizontal="center" wrapText="1"/>
    </xf>
    <xf numFmtId="0" fontId="7" fillId="0" borderId="0" xfId="0" applyFont="1" applyAlignment="1">
      <alignment wrapText="1"/>
    </xf>
    <xf numFmtId="166" fontId="28" fillId="0" borderId="0" xfId="0" applyNumberFormat="1" applyFont="1" applyAlignment="1" applyProtection="1">
      <alignment horizontal="center" wrapText="1"/>
    </xf>
    <xf numFmtId="166" fontId="29" fillId="0" borderId="0" xfId="0" applyNumberFormat="1" applyFont="1" applyAlignment="1" applyProtection="1">
      <alignment horizontal="center" wrapText="1"/>
    </xf>
    <xf numFmtId="166" fontId="29" fillId="0" borderId="0" xfId="0" applyNumberFormat="1" applyFont="1" applyBorder="1" applyAlignment="1" applyProtection="1">
      <alignment horizontal="center" wrapText="1"/>
    </xf>
    <xf numFmtId="0" fontId="7" fillId="0" borderId="0" xfId="0" applyFont="1" applyBorder="1" applyAlignment="1">
      <alignment wrapText="1"/>
    </xf>
    <xf numFmtId="0" fontId="1" fillId="0" borderId="31" xfId="0" applyFont="1" applyFill="1" applyBorder="1" applyAlignment="1">
      <alignment horizontal="center" vertical="center" wrapText="1"/>
    </xf>
    <xf numFmtId="0" fontId="7" fillId="0" borderId="35" xfId="0" applyFont="1" applyBorder="1" applyAlignment="1">
      <alignment horizontal="center" vertical="center" wrapText="1"/>
    </xf>
    <xf numFmtId="40" fontId="1" fillId="0" borderId="32" xfId="0" applyNumberFormat="1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" fillId="0" borderId="32" xfId="0" applyFont="1" applyFill="1" applyBorder="1" applyAlignment="1">
      <alignment horizontal="center" vertical="center" wrapText="1"/>
    </xf>
    <xf numFmtId="0" fontId="30" fillId="0" borderId="25" xfId="0" applyNumberFormat="1" applyFont="1" applyBorder="1" applyAlignment="1">
      <alignment horizontal="left" vertical="center" wrapText="1"/>
    </xf>
    <xf numFmtId="0" fontId="7" fillId="0" borderId="26" xfId="0" applyFont="1" applyBorder="1" applyAlignment="1">
      <alignment wrapText="1"/>
    </xf>
    <xf numFmtId="0" fontId="1" fillId="0" borderId="34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39">
    <cellStyle name="20% - Accent1 2" xfId="20"/>
    <cellStyle name="20% - Accent2 2" xfId="24"/>
    <cellStyle name="20% - Accent3 2" xfId="28"/>
    <cellStyle name="20% - Accent4 2" xfId="32"/>
    <cellStyle name="20% - Accent5 2" xfId="36"/>
    <cellStyle name="20% - Accent6 2" xfId="40"/>
    <cellStyle name="40% - Accent1 2" xfId="21"/>
    <cellStyle name="40% - Accent2 2" xfId="25"/>
    <cellStyle name="40% - Accent3 2" xfId="29"/>
    <cellStyle name="40% - Accent4 2" xfId="33"/>
    <cellStyle name="40% - Accent5 2" xfId="37"/>
    <cellStyle name="40% - Accent6 2" xfId="41"/>
    <cellStyle name="60% - Accent1 2" xfId="22"/>
    <cellStyle name="60% - Accent2 2" xfId="26"/>
    <cellStyle name="60% - Accent3 2" xfId="30"/>
    <cellStyle name="60% - Accent4 2" xfId="34"/>
    <cellStyle name="60% - Accent5 2" xfId="38"/>
    <cellStyle name="60% - Accent6 2" xfId="42"/>
    <cellStyle name="Accent1 2" xfId="19"/>
    <cellStyle name="Accent2 2" xfId="23"/>
    <cellStyle name="Accent3 2" xfId="27"/>
    <cellStyle name="Accent4 2" xfId="31"/>
    <cellStyle name="Accent5 2" xfId="35"/>
    <cellStyle name="Accent6 2" xfId="39"/>
    <cellStyle name="Bad 2" xfId="8"/>
    <cellStyle name="Calculation 2" xfId="12"/>
    <cellStyle name="Check Cell 2" xfId="14"/>
    <cellStyle name="Comma0" xfId="628"/>
    <cellStyle name="Comma0 2" xfId="635"/>
    <cellStyle name="Currency 2" xfId="43"/>
    <cellStyle name="Currency0" xfId="629"/>
    <cellStyle name="Currency0 2" xfId="636"/>
    <cellStyle name="Date" xfId="630"/>
    <cellStyle name="Date 2" xfId="637"/>
    <cellStyle name="Explanatory Text 2" xfId="17"/>
    <cellStyle name="Fixed" xfId="631"/>
    <cellStyle name="Fixed 2" xfId="638"/>
    <cellStyle name="Good 2" xfId="7"/>
    <cellStyle name="Heading 1 2" xfId="632"/>
    <cellStyle name="Heading 1 3" xfId="3"/>
    <cellStyle name="Heading 2 2" xfId="633"/>
    <cellStyle name="Heading 2 3" xfId="4"/>
    <cellStyle name="Heading 3 2" xfId="5"/>
    <cellStyle name="Heading 4 2" xfId="6"/>
    <cellStyle name="Input 2" xfId="10"/>
    <cellStyle name="Linked Cell 2" xfId="13"/>
    <cellStyle name="Neutral 2" xfId="9"/>
    <cellStyle name="Normal" xfId="0" builtinId="0"/>
    <cellStyle name="Normal 10" xfId="54"/>
    <cellStyle name="Normal 10 2" xfId="106"/>
    <cellStyle name="Normal 10 3" xfId="163"/>
    <cellStyle name="Normal 10 4" xfId="220"/>
    <cellStyle name="Normal 10 5" xfId="378"/>
    <cellStyle name="Normal 10 6" xfId="390"/>
    <cellStyle name="Normal 10 7" xfId="497"/>
    <cellStyle name="Normal 10 8" xfId="538"/>
    <cellStyle name="Normal 11" xfId="55"/>
    <cellStyle name="Normal 11 2" xfId="107"/>
    <cellStyle name="Normal 11 3" xfId="164"/>
    <cellStyle name="Normal 11 4" xfId="221"/>
    <cellStyle name="Normal 11 5" xfId="324"/>
    <cellStyle name="Normal 11 6" xfId="441"/>
    <cellStyle name="Normal 11 7" xfId="451"/>
    <cellStyle name="Normal 11 8" xfId="504"/>
    <cellStyle name="Normal 12" xfId="56"/>
    <cellStyle name="Normal 12 2" xfId="108"/>
    <cellStyle name="Normal 12 3" xfId="165"/>
    <cellStyle name="Normal 12 4" xfId="222"/>
    <cellStyle name="Normal 12 5" xfId="377"/>
    <cellStyle name="Normal 12 6" xfId="389"/>
    <cellStyle name="Normal 12 7" xfId="496"/>
    <cellStyle name="Normal 12 8" xfId="537"/>
    <cellStyle name="Normal 13" xfId="57"/>
    <cellStyle name="Normal 13 2" xfId="109"/>
    <cellStyle name="Normal 13 3" xfId="166"/>
    <cellStyle name="Normal 13 4" xfId="223"/>
    <cellStyle name="Normal 13 5" xfId="323"/>
    <cellStyle name="Normal 13 6" xfId="440"/>
    <cellStyle name="Normal 13 7" xfId="450"/>
    <cellStyle name="Normal 13 8" xfId="503"/>
    <cellStyle name="Normal 14" xfId="45"/>
    <cellStyle name="Normal 14 2" xfId="110"/>
    <cellStyle name="Normal 14 3" xfId="167"/>
    <cellStyle name="Normal 14 4" xfId="224"/>
    <cellStyle name="Normal 14 5" xfId="376"/>
    <cellStyle name="Normal 14 6" xfId="388"/>
    <cellStyle name="Normal 14 7" xfId="495"/>
    <cellStyle name="Normal 14 8" xfId="536"/>
    <cellStyle name="Normal 15" xfId="58"/>
    <cellStyle name="Normal 15 2" xfId="111"/>
    <cellStyle name="Normal 15 3" xfId="168"/>
    <cellStyle name="Normal 15 4" xfId="225"/>
    <cellStyle name="Normal 15 5" xfId="322"/>
    <cellStyle name="Normal 15 6" xfId="439"/>
    <cellStyle name="Normal 15 7" xfId="449"/>
    <cellStyle name="Normal 15 8" xfId="502"/>
    <cellStyle name="Normal 16" xfId="59"/>
    <cellStyle name="Normal 16 2" xfId="112"/>
    <cellStyle name="Normal 16 3" xfId="169"/>
    <cellStyle name="Normal 16 4" xfId="226"/>
    <cellStyle name="Normal 16 5" xfId="375"/>
    <cellStyle name="Normal 16 6" xfId="387"/>
    <cellStyle name="Normal 16 7" xfId="494"/>
    <cellStyle name="Normal 16 8" xfId="535"/>
    <cellStyle name="Normal 17" xfId="60"/>
    <cellStyle name="Normal 17 2" xfId="113"/>
    <cellStyle name="Normal 17 3" xfId="170"/>
    <cellStyle name="Normal 17 4" xfId="227"/>
    <cellStyle name="Normal 17 5" xfId="321"/>
    <cellStyle name="Normal 17 6" xfId="438"/>
    <cellStyle name="Normal 17 7" xfId="448"/>
    <cellStyle name="Normal 17 8" xfId="501"/>
    <cellStyle name="Normal 18" xfId="61"/>
    <cellStyle name="Normal 18 2" xfId="114"/>
    <cellStyle name="Normal 18 3" xfId="171"/>
    <cellStyle name="Normal 18 4" xfId="228"/>
    <cellStyle name="Normal 18 5" xfId="374"/>
    <cellStyle name="Normal 18 6" xfId="386"/>
    <cellStyle name="Normal 18 7" xfId="493"/>
    <cellStyle name="Normal 18 8" xfId="534"/>
    <cellStyle name="Normal 19" xfId="62"/>
    <cellStyle name="Normal 19 2" xfId="115"/>
    <cellStyle name="Normal 19 3" xfId="172"/>
    <cellStyle name="Normal 19 4" xfId="229"/>
    <cellStyle name="Normal 19 5" xfId="320"/>
    <cellStyle name="Normal 19 6" xfId="437"/>
    <cellStyle name="Normal 19 7" xfId="447"/>
    <cellStyle name="Normal 19 8" xfId="500"/>
    <cellStyle name="Normal 2" xfId="46"/>
    <cellStyle name="Normal 2 10" xfId="550"/>
    <cellStyle name="Normal 2 11" xfId="556"/>
    <cellStyle name="Normal 2 12" xfId="562"/>
    <cellStyle name="Normal 2 13" xfId="568"/>
    <cellStyle name="Normal 2 14" xfId="574"/>
    <cellStyle name="Normal 2 15" xfId="580"/>
    <cellStyle name="Normal 2 16" xfId="586"/>
    <cellStyle name="Normal 2 17" xfId="592"/>
    <cellStyle name="Normal 2 18" xfId="598"/>
    <cellStyle name="Normal 2 19" xfId="604"/>
    <cellStyle name="Normal 2 2" xfId="97"/>
    <cellStyle name="Normal 2 2 2" xfId="98"/>
    <cellStyle name="Normal 2 2 2 2" xfId="273"/>
    <cellStyle name="Normal 2 2 2 2 2" xfId="274"/>
    <cellStyle name="Normal 2 2 2 2 3" xfId="353"/>
    <cellStyle name="Normal 2 2 2 2 4" xfId="342"/>
    <cellStyle name="Normal 2 2 2 2 5" xfId="472"/>
    <cellStyle name="Normal 2 2 2 2 6" xfId="513"/>
    <cellStyle name="Normal 2 2 2 3" xfId="381"/>
    <cellStyle name="Normal 2 2 2 4" xfId="300"/>
    <cellStyle name="Normal 2 2 2 5" xfId="417"/>
    <cellStyle name="Normal 2 2 2 6" xfId="407"/>
    <cellStyle name="Normal 2 2 2 7" xfId="469"/>
    <cellStyle name="Normal 2 2 3" xfId="155"/>
    <cellStyle name="Normal 2 2 4" xfId="212"/>
    <cellStyle name="Normal 2 2 4 2" xfId="380"/>
    <cellStyle name="Normal 2 2 4 3" xfId="444"/>
    <cellStyle name="Normal 2 2 4 4" xfId="499"/>
    <cellStyle name="Normal 2 2 4 5" xfId="541"/>
    <cellStyle name="Normal 2 2 4 6" xfId="543"/>
    <cellStyle name="Normal 2 2 5" xfId="333"/>
    <cellStyle name="Normal 2 2 6" xfId="351"/>
    <cellStyle name="Normal 2 2 7" xfId="459"/>
    <cellStyle name="Normal 2 2 8" xfId="511"/>
    <cellStyle name="Normal 2 20" xfId="610"/>
    <cellStyle name="Normal 2 21" xfId="616"/>
    <cellStyle name="Normal 2 22" xfId="622"/>
    <cellStyle name="Normal 2 3" xfId="154"/>
    <cellStyle name="Normal 2 3 2" xfId="269"/>
    <cellStyle name="Normal 2 3 2 2" xfId="326"/>
    <cellStyle name="Normal 2 3 2 3" xfId="392"/>
    <cellStyle name="Normal 2 3 2 4" xfId="453"/>
    <cellStyle name="Normal 2 3 2 5" xfId="507"/>
    <cellStyle name="Normal 2 3 2 6" xfId="542"/>
    <cellStyle name="Normal 2 3 3" xfId="382"/>
    <cellStyle name="Normal 2 3 4" xfId="302"/>
    <cellStyle name="Normal 2 3 5" xfId="419"/>
    <cellStyle name="Normal 2 3 6" xfId="406"/>
    <cellStyle name="Normal 2 3 7" xfId="468"/>
    <cellStyle name="Normal 2 4" xfId="211"/>
    <cellStyle name="Normal 2 4 2" xfId="270"/>
    <cellStyle name="Normal 2 4 3" xfId="355"/>
    <cellStyle name="Normal 2 4 4" xfId="341"/>
    <cellStyle name="Normal 2 4 5" xfId="474"/>
    <cellStyle name="Normal 2 4 6" xfId="515"/>
    <cellStyle name="Normal 2 5" xfId="281"/>
    <cellStyle name="Normal 2 6" xfId="398"/>
    <cellStyle name="Normal 2 7" xfId="414"/>
    <cellStyle name="Normal 2 8" xfId="470"/>
    <cellStyle name="Normal 2 9" xfId="544"/>
    <cellStyle name="Normal 20" xfId="63"/>
    <cellStyle name="Normal 20 2" xfId="116"/>
    <cellStyle name="Normal 20 3" xfId="173"/>
    <cellStyle name="Normal 20 4" xfId="230"/>
    <cellStyle name="Normal 20 5" xfId="373"/>
    <cellStyle name="Normal 20 6" xfId="385"/>
    <cellStyle name="Normal 20 7" xfId="492"/>
    <cellStyle name="Normal 20 8" xfId="533"/>
    <cellStyle name="Normal 21" xfId="2"/>
    <cellStyle name="Normal 21 2" xfId="117"/>
    <cellStyle name="Normal 21 3" xfId="174"/>
    <cellStyle name="Normal 21 4" xfId="231"/>
    <cellStyle name="Normal 21 5" xfId="319"/>
    <cellStyle name="Normal 21 6" xfId="436"/>
    <cellStyle name="Normal 21 7" xfId="446"/>
    <cellStyle name="Normal 21 8" xfId="327"/>
    <cellStyle name="Normal 22" xfId="64"/>
    <cellStyle name="Normal 22 2" xfId="118"/>
    <cellStyle name="Normal 22 3" xfId="175"/>
    <cellStyle name="Normal 22 4" xfId="232"/>
    <cellStyle name="Normal 22 5" xfId="372"/>
    <cellStyle name="Normal 22 6" xfId="384"/>
    <cellStyle name="Normal 22 7" xfId="491"/>
    <cellStyle name="Normal 22 8" xfId="532"/>
    <cellStyle name="Normal 23" xfId="65"/>
    <cellStyle name="Normal 23 2" xfId="119"/>
    <cellStyle name="Normal 23 3" xfId="176"/>
    <cellStyle name="Normal 23 4" xfId="233"/>
    <cellStyle name="Normal 23 5" xfId="318"/>
    <cellStyle name="Normal 23 6" xfId="435"/>
    <cellStyle name="Normal 23 7" xfId="445"/>
    <cellStyle name="Normal 23 8" xfId="460"/>
    <cellStyle name="Normal 24" xfId="66"/>
    <cellStyle name="Normal 24 2" xfId="120"/>
    <cellStyle name="Normal 24 3" xfId="177"/>
    <cellStyle name="Normal 24 4" xfId="234"/>
    <cellStyle name="Normal 24 5" xfId="371"/>
    <cellStyle name="Normal 24 6" xfId="383"/>
    <cellStyle name="Normal 24 7" xfId="490"/>
    <cellStyle name="Normal 24 8" xfId="509"/>
    <cellStyle name="Normal 25" xfId="67"/>
    <cellStyle name="Normal 25 2" xfId="121"/>
    <cellStyle name="Normal 25 3" xfId="178"/>
    <cellStyle name="Normal 25 4" xfId="235"/>
    <cellStyle name="Normal 25 5" xfId="317"/>
    <cellStyle name="Normal 25 6" xfId="395"/>
    <cellStyle name="Normal 25 7" xfId="350"/>
    <cellStyle name="Normal 25 8" xfId="408"/>
    <cellStyle name="Normal 26" xfId="68"/>
    <cellStyle name="Normal 26 2" xfId="122"/>
    <cellStyle name="Normal 26 3" xfId="179"/>
    <cellStyle name="Normal 26 4" xfId="236"/>
    <cellStyle name="Normal 26 5" xfId="330"/>
    <cellStyle name="Normal 26 6" xfId="298"/>
    <cellStyle name="Normal 26 7" xfId="456"/>
    <cellStyle name="Normal 26 8" xfId="531"/>
    <cellStyle name="Normal 27" xfId="69"/>
    <cellStyle name="Normal 27 2" xfId="123"/>
    <cellStyle name="Normal 27 3" xfId="180"/>
    <cellStyle name="Normal 27 4" xfId="237"/>
    <cellStyle name="Normal 27 5" xfId="277"/>
    <cellStyle name="Normal 27 6" xfId="434"/>
    <cellStyle name="Normal 27 7" xfId="393"/>
    <cellStyle name="Normal 27 8" xfId="413"/>
    <cellStyle name="Normal 28" xfId="70"/>
    <cellStyle name="Normal 28 2" xfId="124"/>
    <cellStyle name="Normal 28 3" xfId="181"/>
    <cellStyle name="Normal 28 4" xfId="238"/>
    <cellStyle name="Normal 28 5" xfId="370"/>
    <cellStyle name="Normal 28 6" xfId="282"/>
    <cellStyle name="Normal 28 7" xfId="489"/>
    <cellStyle name="Normal 28 8" xfId="530"/>
    <cellStyle name="Normal 29" xfId="71"/>
    <cellStyle name="Normal 29 2" xfId="125"/>
    <cellStyle name="Normal 29 3" xfId="182"/>
    <cellStyle name="Normal 29 4" xfId="239"/>
    <cellStyle name="Normal 29 5" xfId="316"/>
    <cellStyle name="Normal 29 6" xfId="433"/>
    <cellStyle name="Normal 29 7" xfId="399"/>
    <cellStyle name="Normal 29 8" xfId="461"/>
    <cellStyle name="Normal 3" xfId="47"/>
    <cellStyle name="Normal 3 10" xfId="551"/>
    <cellStyle name="Normal 3 11" xfId="557"/>
    <cellStyle name="Normal 3 12" xfId="563"/>
    <cellStyle name="Normal 3 13" xfId="569"/>
    <cellStyle name="Normal 3 14" xfId="575"/>
    <cellStyle name="Normal 3 15" xfId="581"/>
    <cellStyle name="Normal 3 16" xfId="587"/>
    <cellStyle name="Normal 3 17" xfId="593"/>
    <cellStyle name="Normal 3 18" xfId="599"/>
    <cellStyle name="Normal 3 19" xfId="605"/>
    <cellStyle name="Normal 3 2" xfId="99"/>
    <cellStyle name="Normal 3 20" xfId="611"/>
    <cellStyle name="Normal 3 21" xfId="617"/>
    <cellStyle name="Normal 3 22" xfId="623"/>
    <cellStyle name="Normal 3 3" xfId="156"/>
    <cellStyle name="Normal 3 4" xfId="213"/>
    <cellStyle name="Normal 3 5" xfId="280"/>
    <cellStyle name="Normal 3 6" xfId="397"/>
    <cellStyle name="Normal 3 7" xfId="343"/>
    <cellStyle name="Normal 3 8" xfId="416"/>
    <cellStyle name="Normal 3 9" xfId="545"/>
    <cellStyle name="Normal 30" xfId="72"/>
    <cellStyle name="Normal 30 2" xfId="126"/>
    <cellStyle name="Normal 30 3" xfId="183"/>
    <cellStyle name="Normal 30 4" xfId="240"/>
    <cellStyle name="Normal 30 5" xfId="369"/>
    <cellStyle name="Normal 30 6" xfId="334"/>
    <cellStyle name="Normal 30 7" xfId="488"/>
    <cellStyle name="Normal 30 8" xfId="529"/>
    <cellStyle name="Normal 31" xfId="73"/>
    <cellStyle name="Normal 31 2" xfId="127"/>
    <cellStyle name="Normal 31 3" xfId="184"/>
    <cellStyle name="Normal 31 4" xfId="241"/>
    <cellStyle name="Normal 31 5" xfId="315"/>
    <cellStyle name="Normal 31 6" xfId="432"/>
    <cellStyle name="Normal 31 7" xfId="297"/>
    <cellStyle name="Normal 31 8" xfId="292"/>
    <cellStyle name="Normal 32 2" xfId="128"/>
    <cellStyle name="Normal 32 3" xfId="185"/>
    <cellStyle name="Normal 32 4" xfId="242"/>
    <cellStyle name="Normal 32 5" xfId="368"/>
    <cellStyle name="Normal 32 6" xfId="283"/>
    <cellStyle name="Normal 32 7" xfId="487"/>
    <cellStyle name="Normal 32 8" xfId="528"/>
    <cellStyle name="Normal 33" xfId="74"/>
    <cellStyle name="Normal 33 2" xfId="129"/>
    <cellStyle name="Normal 33 3" xfId="186"/>
    <cellStyle name="Normal 33 4" xfId="243"/>
    <cellStyle name="Normal 33 5" xfId="314"/>
    <cellStyle name="Normal 33 6" xfId="431"/>
    <cellStyle name="Normal 33 7" xfId="400"/>
    <cellStyle name="Normal 33 8" xfId="462"/>
    <cellStyle name="Normal 34" xfId="75"/>
    <cellStyle name="Normal 34 2" xfId="130"/>
    <cellStyle name="Normal 34 3" xfId="187"/>
    <cellStyle name="Normal 34 4" xfId="244"/>
    <cellStyle name="Normal 34 5" xfId="367"/>
    <cellStyle name="Normal 34 6" xfId="335"/>
    <cellStyle name="Normal 34 7" xfId="486"/>
    <cellStyle name="Normal 34 8" xfId="527"/>
    <cellStyle name="Normal 35" xfId="76"/>
    <cellStyle name="Normal 35 2" xfId="131"/>
    <cellStyle name="Normal 35 3" xfId="188"/>
    <cellStyle name="Normal 35 4" xfId="245"/>
    <cellStyle name="Normal 35 5" xfId="313"/>
    <cellStyle name="Normal 35 6" xfId="430"/>
    <cellStyle name="Normal 35 7" xfId="349"/>
    <cellStyle name="Normal 35 8" xfId="412"/>
    <cellStyle name="Normal 36" xfId="77"/>
    <cellStyle name="Normal 36 2" xfId="132"/>
    <cellStyle name="Normal 36 3" xfId="189"/>
    <cellStyle name="Normal 36 4" xfId="246"/>
    <cellStyle name="Normal 36 5" xfId="366"/>
    <cellStyle name="Normal 36 6" xfId="284"/>
    <cellStyle name="Normal 36 7" xfId="485"/>
    <cellStyle name="Normal 36 8" xfId="526"/>
    <cellStyle name="Normal 37" xfId="78"/>
    <cellStyle name="Normal 37 2" xfId="133"/>
    <cellStyle name="Normal 37 3" xfId="190"/>
    <cellStyle name="Normal 37 4" xfId="247"/>
    <cellStyle name="Normal 37 5" xfId="312"/>
    <cellStyle name="Normal 37 6" xfId="429"/>
    <cellStyle name="Normal 37 7" xfId="401"/>
    <cellStyle name="Normal 37 8" xfId="463"/>
    <cellStyle name="Normal 38" xfId="79"/>
    <cellStyle name="Normal 38 2" xfId="134"/>
    <cellStyle name="Normal 38 3" xfId="191"/>
    <cellStyle name="Normal 38 4" xfId="248"/>
    <cellStyle name="Normal 38 5" xfId="365"/>
    <cellStyle name="Normal 38 6" xfId="336"/>
    <cellStyle name="Normal 38 7" xfId="484"/>
    <cellStyle name="Normal 38 8" xfId="525"/>
    <cellStyle name="Normal 39" xfId="80"/>
    <cellStyle name="Normal 39 2" xfId="135"/>
    <cellStyle name="Normal 39 3" xfId="192"/>
    <cellStyle name="Normal 39 4" xfId="249"/>
    <cellStyle name="Normal 39 5" xfId="311"/>
    <cellStyle name="Normal 39 6" xfId="428"/>
    <cellStyle name="Normal 39 7" xfId="296"/>
    <cellStyle name="Normal 39 8" xfId="344"/>
    <cellStyle name="Normal 4" xfId="48"/>
    <cellStyle name="Normal 4 10" xfId="552"/>
    <cellStyle name="Normal 4 11" xfId="558"/>
    <cellStyle name="Normal 4 12" xfId="564"/>
    <cellStyle name="Normal 4 13" xfId="570"/>
    <cellStyle name="Normal 4 14" xfId="576"/>
    <cellStyle name="Normal 4 15" xfId="582"/>
    <cellStyle name="Normal 4 16" xfId="588"/>
    <cellStyle name="Normal 4 17" xfId="594"/>
    <cellStyle name="Normal 4 18" xfId="600"/>
    <cellStyle name="Normal 4 19" xfId="606"/>
    <cellStyle name="Normal 4 2" xfId="100"/>
    <cellStyle name="Normal 4 20" xfId="612"/>
    <cellStyle name="Normal 4 21" xfId="618"/>
    <cellStyle name="Normal 4 22" xfId="624"/>
    <cellStyle name="Normal 4 3" xfId="157"/>
    <cellStyle name="Normal 4 4" xfId="214"/>
    <cellStyle name="Normal 4 5" xfId="332"/>
    <cellStyle name="Normal 4 6" xfId="275"/>
    <cellStyle name="Normal 4 7" xfId="458"/>
    <cellStyle name="Normal 4 8" xfId="510"/>
    <cellStyle name="Normal 4 9" xfId="546"/>
    <cellStyle name="Normal 40" xfId="81"/>
    <cellStyle name="Normal 40 2" xfId="136"/>
    <cellStyle name="Normal 40 3" xfId="193"/>
    <cellStyle name="Normal 40 4" xfId="250"/>
    <cellStyle name="Normal 40 5" xfId="364"/>
    <cellStyle name="Normal 40 6" xfId="285"/>
    <cellStyle name="Normal 40 7" xfId="483"/>
    <cellStyle name="Normal 40 8" xfId="524"/>
    <cellStyle name="Normal 41" xfId="82"/>
    <cellStyle name="Normal 41 2" xfId="137"/>
    <cellStyle name="Normal 41 3" xfId="194"/>
    <cellStyle name="Normal 41 4" xfId="251"/>
    <cellStyle name="Normal 41 5" xfId="310"/>
    <cellStyle name="Normal 41 6" xfId="427"/>
    <cellStyle name="Normal 41 7" xfId="402"/>
    <cellStyle name="Normal 41 8" xfId="464"/>
    <cellStyle name="Normal 42 2" xfId="138"/>
    <cellStyle name="Normal 42 3" xfId="195"/>
    <cellStyle name="Normal 42 4" xfId="252"/>
    <cellStyle name="Normal 42 5" xfId="363"/>
    <cellStyle name="Normal 42 6" xfId="337"/>
    <cellStyle name="Normal 42 7" xfId="482"/>
    <cellStyle name="Normal 42 8" xfId="523"/>
    <cellStyle name="Normal 43" xfId="83"/>
    <cellStyle name="Normal 43 2" xfId="139"/>
    <cellStyle name="Normal 43 3" xfId="196"/>
    <cellStyle name="Normal 43 4" xfId="253"/>
    <cellStyle name="Normal 43 5" xfId="309"/>
    <cellStyle name="Normal 43 6" xfId="426"/>
    <cellStyle name="Normal 43 7" xfId="348"/>
    <cellStyle name="Normal 43 8" xfId="411"/>
    <cellStyle name="Normal 44" xfId="84"/>
    <cellStyle name="Normal 44 2" xfId="140"/>
    <cellStyle name="Normal 44 3" xfId="197"/>
    <cellStyle name="Normal 44 4" xfId="254"/>
    <cellStyle name="Normal 44 5" xfId="362"/>
    <cellStyle name="Normal 44 6" xfId="286"/>
    <cellStyle name="Normal 44 7" xfId="481"/>
    <cellStyle name="Normal 44 8" xfId="508"/>
    <cellStyle name="Normal 45 2" xfId="141"/>
    <cellStyle name="Normal 45 3" xfId="198"/>
    <cellStyle name="Normal 45 4" xfId="255"/>
    <cellStyle name="Normal 45 5" xfId="308"/>
    <cellStyle name="Normal 45 6" xfId="394"/>
    <cellStyle name="Normal 45 7" xfId="403"/>
    <cellStyle name="Normal 45 8" xfId="471"/>
    <cellStyle name="Normal 46" xfId="85"/>
    <cellStyle name="Normal 46 2" xfId="142"/>
    <cellStyle name="Normal 46 3" xfId="199"/>
    <cellStyle name="Normal 46 4" xfId="256"/>
    <cellStyle name="Normal 46 5" xfId="329"/>
    <cellStyle name="Normal 46 6" xfId="352"/>
    <cellStyle name="Normal 46 7" xfId="455"/>
    <cellStyle name="Normal 46 8" xfId="522"/>
    <cellStyle name="Normal 47" xfId="86"/>
    <cellStyle name="Normal 47 2" xfId="143"/>
    <cellStyle name="Normal 47 3" xfId="200"/>
    <cellStyle name="Normal 47 4" xfId="257"/>
    <cellStyle name="Normal 47 5" xfId="276"/>
    <cellStyle name="Normal 47 6" xfId="425"/>
    <cellStyle name="Normal 47 7" xfId="291"/>
    <cellStyle name="Normal 47 8" xfId="465"/>
    <cellStyle name="Normal 48" xfId="87"/>
    <cellStyle name="Normal 48 2" xfId="144"/>
    <cellStyle name="Normal 48 3" xfId="201"/>
    <cellStyle name="Normal 48 4" xfId="258"/>
    <cellStyle name="Normal 48 5" xfId="361"/>
    <cellStyle name="Normal 48 6" xfId="338"/>
    <cellStyle name="Normal 48 7" xfId="480"/>
    <cellStyle name="Normal 48 8" xfId="521"/>
    <cellStyle name="Normal 49 2" xfId="268"/>
    <cellStyle name="Normal 49 3" xfId="356"/>
    <cellStyle name="Normal 49 4" xfId="289"/>
    <cellStyle name="Normal 49 5" xfId="475"/>
    <cellStyle name="Normal 49 6" xfId="516"/>
    <cellStyle name="Normal 5" xfId="49"/>
    <cellStyle name="Normal 5 10" xfId="553"/>
    <cellStyle name="Normal 5 11" xfId="559"/>
    <cellStyle name="Normal 5 12" xfId="565"/>
    <cellStyle name="Normal 5 13" xfId="571"/>
    <cellStyle name="Normal 5 14" xfId="577"/>
    <cellStyle name="Normal 5 15" xfId="583"/>
    <cellStyle name="Normal 5 16" xfId="589"/>
    <cellStyle name="Normal 5 17" xfId="595"/>
    <cellStyle name="Normal 5 18" xfId="601"/>
    <cellStyle name="Normal 5 19" xfId="607"/>
    <cellStyle name="Normal 5 2" xfId="101"/>
    <cellStyle name="Normal 5 20" xfId="613"/>
    <cellStyle name="Normal 5 21" xfId="619"/>
    <cellStyle name="Normal 5 22" xfId="625"/>
    <cellStyle name="Normal 5 3" xfId="158"/>
    <cellStyle name="Normal 5 4" xfId="215"/>
    <cellStyle name="Normal 5 5" xfId="279"/>
    <cellStyle name="Normal 5 6" xfId="396"/>
    <cellStyle name="Normal 5 7" xfId="415"/>
    <cellStyle name="Normal 5 8" xfId="454"/>
    <cellStyle name="Normal 5 9" xfId="547"/>
    <cellStyle name="Normal 50" xfId="88"/>
    <cellStyle name="Normal 50 2" xfId="145"/>
    <cellStyle name="Normal 50 3" xfId="202"/>
    <cellStyle name="Normal 50 4" xfId="259"/>
    <cellStyle name="Normal 50 5" xfId="307"/>
    <cellStyle name="Normal 50 6" xfId="424"/>
    <cellStyle name="Normal 50 7" xfId="295"/>
    <cellStyle name="Normal 50 8" xfId="293"/>
    <cellStyle name="Normal 51 2" xfId="146"/>
    <cellStyle name="Normal 51 3" xfId="203"/>
    <cellStyle name="Normal 51 4" xfId="260"/>
    <cellStyle name="Normal 51 5" xfId="360"/>
    <cellStyle name="Normal 51 6" xfId="287"/>
    <cellStyle name="Normal 51 7" xfId="479"/>
    <cellStyle name="Normal 51 8" xfId="520"/>
    <cellStyle name="Normal 52" xfId="89"/>
    <cellStyle name="Normal 52 2" xfId="147"/>
    <cellStyle name="Normal 52 3" xfId="204"/>
    <cellStyle name="Normal 52 4" xfId="261"/>
    <cellStyle name="Normal 52 5" xfId="306"/>
    <cellStyle name="Normal 52 6" xfId="423"/>
    <cellStyle name="Normal 52 7" xfId="404"/>
    <cellStyle name="Normal 52 8" xfId="466"/>
    <cellStyle name="Normal 53" xfId="90"/>
    <cellStyle name="Normal 53 2" xfId="148"/>
    <cellStyle name="Normal 53 3" xfId="205"/>
    <cellStyle name="Normal 53 4" xfId="262"/>
    <cellStyle name="Normal 53 5" xfId="359"/>
    <cellStyle name="Normal 53 6" xfId="339"/>
    <cellStyle name="Normal 53 7" xfId="478"/>
    <cellStyle name="Normal 53 8" xfId="519"/>
    <cellStyle name="Normal 54" xfId="91"/>
    <cellStyle name="Normal 54 2" xfId="149"/>
    <cellStyle name="Normal 54 3" xfId="206"/>
    <cellStyle name="Normal 54 4" xfId="263"/>
    <cellStyle name="Normal 54 5" xfId="305"/>
    <cellStyle name="Normal 54 6" xfId="422"/>
    <cellStyle name="Normal 54 7" xfId="347"/>
    <cellStyle name="Normal 54 8" xfId="410"/>
    <cellStyle name="Normal 55" xfId="92"/>
    <cellStyle name="Normal 55 2" xfId="150"/>
    <cellStyle name="Normal 55 3" xfId="207"/>
    <cellStyle name="Normal 55 4" xfId="264"/>
    <cellStyle name="Normal 55 5" xfId="358"/>
    <cellStyle name="Normal 55 6" xfId="288"/>
    <cellStyle name="Normal 55 7" xfId="477"/>
    <cellStyle name="Normal 55 8" xfId="518"/>
    <cellStyle name="Normal 56 2" xfId="271"/>
    <cellStyle name="Normal 56 3" xfId="301"/>
    <cellStyle name="Normal 56 4" xfId="418"/>
    <cellStyle name="Normal 56 5" xfId="346"/>
    <cellStyle name="Normal 56 6" xfId="409"/>
    <cellStyle name="Normal 57" xfId="93"/>
    <cellStyle name="Normal 57 2" xfId="151"/>
    <cellStyle name="Normal 57 3" xfId="208"/>
    <cellStyle name="Normal 57 4" xfId="265"/>
    <cellStyle name="Normal 57 5" xfId="304"/>
    <cellStyle name="Normal 57 6" xfId="421"/>
    <cellStyle name="Normal 57 7" xfId="405"/>
    <cellStyle name="Normal 57 8" xfId="467"/>
    <cellStyle name="Normal 58" xfId="94"/>
    <cellStyle name="Normal 58 2" xfId="152"/>
    <cellStyle name="Normal 58 3" xfId="209"/>
    <cellStyle name="Normal 58 4" xfId="266"/>
    <cellStyle name="Normal 58 5" xfId="357"/>
    <cellStyle name="Normal 58 6" xfId="340"/>
    <cellStyle name="Normal 58 7" xfId="476"/>
    <cellStyle name="Normal 58 8" xfId="517"/>
    <cellStyle name="Normal 59" xfId="95"/>
    <cellStyle name="Normal 59 2" xfId="153"/>
    <cellStyle name="Normal 59 3" xfId="210"/>
    <cellStyle name="Normal 59 4" xfId="267"/>
    <cellStyle name="Normal 59 5" xfId="303"/>
    <cellStyle name="Normal 59 6" xfId="420"/>
    <cellStyle name="Normal 59 7" xfId="294"/>
    <cellStyle name="Normal 59 8" xfId="345"/>
    <cellStyle name="Normal 6" xfId="50"/>
    <cellStyle name="Normal 6 10" xfId="554"/>
    <cellStyle name="Normal 6 11" xfId="560"/>
    <cellStyle name="Normal 6 12" xfId="566"/>
    <cellStyle name="Normal 6 13" xfId="572"/>
    <cellStyle name="Normal 6 14" xfId="578"/>
    <cellStyle name="Normal 6 15" xfId="584"/>
    <cellStyle name="Normal 6 16" xfId="590"/>
    <cellStyle name="Normal 6 17" xfId="596"/>
    <cellStyle name="Normal 6 18" xfId="602"/>
    <cellStyle name="Normal 6 19" xfId="608"/>
    <cellStyle name="Normal 6 2" xfId="102"/>
    <cellStyle name="Normal 6 20" xfId="614"/>
    <cellStyle name="Normal 6 21" xfId="620"/>
    <cellStyle name="Normal 6 22" xfId="626"/>
    <cellStyle name="Normal 6 3" xfId="159"/>
    <cellStyle name="Normal 6 4" xfId="216"/>
    <cellStyle name="Normal 6 5" xfId="331"/>
    <cellStyle name="Normal 6 6" xfId="328"/>
    <cellStyle name="Normal 6 7" xfId="457"/>
    <cellStyle name="Normal 6 8" xfId="540"/>
    <cellStyle name="Normal 6 9" xfId="548"/>
    <cellStyle name="Normal 61" xfId="96"/>
    <cellStyle name="Normal 61 2" xfId="272"/>
    <cellStyle name="Normal 61 3" xfId="354"/>
    <cellStyle name="Normal 61 4" xfId="290"/>
    <cellStyle name="Normal 61 5" xfId="473"/>
    <cellStyle name="Normal 61 6" xfId="514"/>
    <cellStyle name="Normal 67" xfId="512"/>
    <cellStyle name="Normal 7" xfId="51"/>
    <cellStyle name="Normal 7 10" xfId="555"/>
    <cellStyle name="Normal 7 11" xfId="561"/>
    <cellStyle name="Normal 7 12" xfId="567"/>
    <cellStyle name="Normal 7 13" xfId="573"/>
    <cellStyle name="Normal 7 14" xfId="579"/>
    <cellStyle name="Normal 7 15" xfId="585"/>
    <cellStyle name="Normal 7 16" xfId="591"/>
    <cellStyle name="Normal 7 17" xfId="597"/>
    <cellStyle name="Normal 7 18" xfId="603"/>
    <cellStyle name="Normal 7 19" xfId="609"/>
    <cellStyle name="Normal 7 2" xfId="103"/>
    <cellStyle name="Normal 7 20" xfId="615"/>
    <cellStyle name="Normal 7 21" xfId="621"/>
    <cellStyle name="Normal 7 22" xfId="627"/>
    <cellStyle name="Normal 7 3" xfId="160"/>
    <cellStyle name="Normal 7 4" xfId="217"/>
    <cellStyle name="Normal 7 5" xfId="278"/>
    <cellStyle name="Normal 7 6" xfId="443"/>
    <cellStyle name="Normal 7 7" xfId="299"/>
    <cellStyle name="Normal 7 8" xfId="506"/>
    <cellStyle name="Normal 7 9" xfId="549"/>
    <cellStyle name="Normal 8" xfId="52"/>
    <cellStyle name="Normal 8 2" xfId="104"/>
    <cellStyle name="Normal 8 3" xfId="161"/>
    <cellStyle name="Normal 8 4" xfId="218"/>
    <cellStyle name="Normal 8 5" xfId="379"/>
    <cellStyle name="Normal 8 6" xfId="391"/>
    <cellStyle name="Normal 8 7" xfId="498"/>
    <cellStyle name="Normal 8 8" xfId="539"/>
    <cellStyle name="Normal 9" xfId="53"/>
    <cellStyle name="Normal 9 2" xfId="105"/>
    <cellStyle name="Normal 9 3" xfId="162"/>
    <cellStyle name="Normal 9 4" xfId="219"/>
    <cellStyle name="Normal 9 5" xfId="325"/>
    <cellStyle name="Normal 9 6" xfId="442"/>
    <cellStyle name="Normal 9 7" xfId="452"/>
    <cellStyle name="Normal 9 8" xfId="505"/>
    <cellStyle name="Note 2" xfId="16"/>
    <cellStyle name="Output 2" xfId="11"/>
    <cellStyle name="Percent 2" xfId="44"/>
    <cellStyle name="Title" xfId="1" builtinId="15" customBuiltin="1"/>
    <cellStyle name="Total 2" xfId="634"/>
    <cellStyle name="Total 3" xfId="18"/>
    <cellStyle name="Warning Text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tabSelected="1" workbookViewId="0">
      <selection activeCell="F9" sqref="F9"/>
    </sheetView>
  </sheetViews>
  <sheetFormatPr defaultColWidth="8.88671875" defaultRowHeight="13.8" x14ac:dyDescent="0.25"/>
  <cols>
    <col min="1" max="1" width="8.88671875" style="87"/>
    <col min="2" max="2" width="11.88671875" style="87" customWidth="1"/>
    <col min="3" max="3" width="53.109375" style="87" customWidth="1"/>
    <col min="4" max="4" width="8.88671875" style="87"/>
    <col min="5" max="5" width="9.109375" style="88"/>
    <col min="6" max="6" width="20.44140625" style="87" customWidth="1"/>
    <col min="7" max="7" width="19.33203125" style="87" customWidth="1"/>
    <col min="8" max="10" width="8.88671875" style="87"/>
    <col min="11" max="11" width="18" style="87" customWidth="1"/>
    <col min="12" max="16384" width="8.88671875" style="87"/>
  </cols>
  <sheetData>
    <row r="1" spans="1:12" ht="14.4" x14ac:dyDescent="0.3">
      <c r="A1" s="117" t="s">
        <v>72</v>
      </c>
      <c r="B1" s="118"/>
      <c r="C1" s="118"/>
      <c r="D1" s="118"/>
      <c r="E1" s="118"/>
      <c r="F1" s="118"/>
      <c r="G1" s="118"/>
    </row>
    <row r="2" spans="1:12" x14ac:dyDescent="0.25">
      <c r="A2" s="119" t="s">
        <v>190</v>
      </c>
      <c r="B2" s="118"/>
      <c r="C2" s="118"/>
      <c r="D2" s="118"/>
      <c r="E2" s="118"/>
      <c r="F2" s="118"/>
      <c r="G2" s="118"/>
    </row>
    <row r="3" spans="1:12" x14ac:dyDescent="0.25">
      <c r="A3" s="120" t="s">
        <v>212</v>
      </c>
      <c r="B3" s="118"/>
      <c r="C3" s="118"/>
      <c r="D3" s="118"/>
      <c r="E3" s="118"/>
      <c r="F3" s="118"/>
      <c r="G3" s="118"/>
    </row>
    <row r="4" spans="1:12" ht="14.4" thickBot="1" x14ac:dyDescent="0.3">
      <c r="A4" s="121" t="s">
        <v>213</v>
      </c>
      <c r="B4" s="122"/>
      <c r="C4" s="122"/>
      <c r="D4" s="122"/>
      <c r="E4" s="122"/>
      <c r="F4" s="122"/>
      <c r="G4" s="122"/>
    </row>
    <row r="5" spans="1:12" ht="20.100000000000001" customHeight="1" thickTop="1" x14ac:dyDescent="0.25">
      <c r="A5" s="123" t="s">
        <v>20</v>
      </c>
      <c r="B5" s="127" t="s">
        <v>19</v>
      </c>
      <c r="C5" s="132" t="s">
        <v>0</v>
      </c>
      <c r="D5" s="125" t="s">
        <v>45</v>
      </c>
      <c r="E5" s="127" t="s">
        <v>18</v>
      </c>
      <c r="F5" s="127" t="s">
        <v>16</v>
      </c>
      <c r="G5" s="130" t="s">
        <v>17</v>
      </c>
    </row>
    <row r="6" spans="1:12" ht="20.100000000000001" customHeight="1" thickBot="1" x14ac:dyDescent="0.3">
      <c r="A6" s="124"/>
      <c r="B6" s="126"/>
      <c r="C6" s="133"/>
      <c r="D6" s="126"/>
      <c r="E6" s="126"/>
      <c r="F6" s="126"/>
      <c r="G6" s="131"/>
    </row>
    <row r="7" spans="1:12" ht="14.4" thickBot="1" x14ac:dyDescent="0.3">
      <c r="A7" s="18"/>
      <c r="B7" s="1"/>
      <c r="C7" s="28" t="s">
        <v>189</v>
      </c>
      <c r="D7" s="2"/>
      <c r="E7" s="9"/>
      <c r="F7" s="1"/>
      <c r="G7" s="19"/>
    </row>
    <row r="8" spans="1:12" x14ac:dyDescent="0.25">
      <c r="A8" s="42">
        <v>1</v>
      </c>
      <c r="B8" s="61" t="s">
        <v>75</v>
      </c>
      <c r="C8" s="55" t="s">
        <v>76</v>
      </c>
      <c r="D8" s="62">
        <v>1</v>
      </c>
      <c r="E8" s="89" t="s">
        <v>1</v>
      </c>
      <c r="F8" s="92"/>
      <c r="G8" s="34">
        <f>F8*D8</f>
        <v>0</v>
      </c>
      <c r="K8" s="101"/>
      <c r="L8" s="101"/>
    </row>
    <row r="9" spans="1:12" x14ac:dyDescent="0.25">
      <c r="A9" s="42">
        <f>A8+1</f>
        <v>2</v>
      </c>
      <c r="B9" s="61" t="s">
        <v>77</v>
      </c>
      <c r="C9" s="64" t="s">
        <v>78</v>
      </c>
      <c r="D9" s="62">
        <v>1</v>
      </c>
      <c r="E9" s="89" t="s">
        <v>1</v>
      </c>
      <c r="F9" s="93"/>
      <c r="G9" s="34">
        <f t="shared" ref="G9:G51" si="0">F9*D9</f>
        <v>0</v>
      </c>
      <c r="K9" s="101"/>
      <c r="L9" s="101"/>
    </row>
    <row r="10" spans="1:12" x14ac:dyDescent="0.25">
      <c r="A10" s="42">
        <f t="shared" ref="A10:A51" si="1">A9+1</f>
        <v>3</v>
      </c>
      <c r="B10" s="61" t="s">
        <v>32</v>
      </c>
      <c r="C10" s="55" t="s">
        <v>79</v>
      </c>
      <c r="D10" s="62">
        <v>1050</v>
      </c>
      <c r="E10" s="90" t="s">
        <v>2</v>
      </c>
      <c r="F10" s="93"/>
      <c r="G10" s="34">
        <f t="shared" si="0"/>
        <v>0</v>
      </c>
      <c r="K10" s="101"/>
      <c r="L10" s="101"/>
    </row>
    <row r="11" spans="1:12" x14ac:dyDescent="0.25">
      <c r="A11" s="42">
        <f t="shared" si="1"/>
        <v>4</v>
      </c>
      <c r="B11" s="68" t="s">
        <v>33</v>
      </c>
      <c r="C11" s="65" t="s">
        <v>80</v>
      </c>
      <c r="D11" s="62">
        <v>2</v>
      </c>
      <c r="E11" s="91" t="s">
        <v>3</v>
      </c>
      <c r="F11" s="93"/>
      <c r="G11" s="34">
        <f t="shared" si="0"/>
        <v>0</v>
      </c>
      <c r="I11" s="102"/>
      <c r="K11" s="101"/>
      <c r="L11" s="101"/>
    </row>
    <row r="12" spans="1:12" x14ac:dyDescent="0.25">
      <c r="A12" s="42">
        <f t="shared" si="1"/>
        <v>5</v>
      </c>
      <c r="B12" s="80" t="s">
        <v>81</v>
      </c>
      <c r="C12" s="55" t="s">
        <v>82</v>
      </c>
      <c r="D12" s="56">
        <v>1</v>
      </c>
      <c r="E12" s="91" t="s">
        <v>1</v>
      </c>
      <c r="F12" s="93"/>
      <c r="G12" s="34">
        <f t="shared" si="0"/>
        <v>0</v>
      </c>
      <c r="I12" s="102"/>
      <c r="K12" s="101"/>
      <c r="L12" s="101"/>
    </row>
    <row r="13" spans="1:12" x14ac:dyDescent="0.25">
      <c r="A13" s="42">
        <f t="shared" si="1"/>
        <v>6</v>
      </c>
      <c r="B13" s="61" t="s">
        <v>34</v>
      </c>
      <c r="C13" s="64" t="s">
        <v>83</v>
      </c>
      <c r="D13" s="66">
        <v>2.21</v>
      </c>
      <c r="E13" s="89" t="s">
        <v>4</v>
      </c>
      <c r="F13" s="93"/>
      <c r="G13" s="34">
        <f t="shared" si="0"/>
        <v>0</v>
      </c>
      <c r="K13" s="101"/>
      <c r="L13" s="101"/>
    </row>
    <row r="14" spans="1:12" x14ac:dyDescent="0.25">
      <c r="A14" s="42">
        <f t="shared" si="1"/>
        <v>7</v>
      </c>
      <c r="B14" s="61" t="s">
        <v>35</v>
      </c>
      <c r="C14" s="55" t="s">
        <v>84</v>
      </c>
      <c r="D14" s="62">
        <v>750</v>
      </c>
      <c r="E14" s="89" t="s">
        <v>5</v>
      </c>
      <c r="F14" s="93"/>
      <c r="G14" s="34">
        <f t="shared" si="0"/>
        <v>0</v>
      </c>
      <c r="K14" s="101"/>
      <c r="L14" s="101"/>
    </row>
    <row r="15" spans="1:12" x14ac:dyDescent="0.25">
      <c r="A15" s="42">
        <f t="shared" si="1"/>
        <v>8</v>
      </c>
      <c r="B15" s="61" t="s">
        <v>36</v>
      </c>
      <c r="C15" s="55" t="s">
        <v>85</v>
      </c>
      <c r="D15" s="62">
        <v>1550</v>
      </c>
      <c r="E15" s="89" t="s">
        <v>5</v>
      </c>
      <c r="F15" s="93"/>
      <c r="G15" s="34">
        <f t="shared" si="0"/>
        <v>0</v>
      </c>
      <c r="K15" s="101"/>
      <c r="L15" s="101"/>
    </row>
    <row r="16" spans="1:12" x14ac:dyDescent="0.25">
      <c r="A16" s="42">
        <f t="shared" si="1"/>
        <v>9</v>
      </c>
      <c r="B16" s="68" t="s">
        <v>37</v>
      </c>
      <c r="C16" s="65" t="s">
        <v>86</v>
      </c>
      <c r="D16" s="56">
        <v>6375</v>
      </c>
      <c r="E16" s="91" t="s">
        <v>6</v>
      </c>
      <c r="F16" s="93"/>
      <c r="G16" s="34">
        <f t="shared" si="0"/>
        <v>0</v>
      </c>
      <c r="I16" s="102"/>
      <c r="K16" s="101"/>
      <c r="L16" s="101"/>
    </row>
    <row r="17" spans="1:12" x14ac:dyDescent="0.25">
      <c r="A17" s="42">
        <f t="shared" si="1"/>
        <v>10</v>
      </c>
      <c r="B17" s="67" t="s">
        <v>38</v>
      </c>
      <c r="C17" s="55" t="s">
        <v>87</v>
      </c>
      <c r="D17" s="56">
        <v>4950</v>
      </c>
      <c r="E17" s="91" t="s">
        <v>6</v>
      </c>
      <c r="F17" s="93"/>
      <c r="G17" s="34">
        <f t="shared" si="0"/>
        <v>0</v>
      </c>
      <c r="I17" s="102"/>
      <c r="K17" s="101"/>
      <c r="L17" s="101"/>
    </row>
    <row r="18" spans="1:12" x14ac:dyDescent="0.25">
      <c r="A18" s="42">
        <f t="shared" si="1"/>
        <v>11</v>
      </c>
      <c r="B18" s="67" t="s">
        <v>88</v>
      </c>
      <c r="C18" s="55" t="s">
        <v>89</v>
      </c>
      <c r="D18" s="56">
        <v>2720</v>
      </c>
      <c r="E18" s="91" t="s">
        <v>6</v>
      </c>
      <c r="F18" s="93"/>
      <c r="G18" s="34">
        <f t="shared" si="0"/>
        <v>0</v>
      </c>
      <c r="I18" s="102"/>
      <c r="K18" s="101"/>
      <c r="L18" s="101"/>
    </row>
    <row r="19" spans="1:12" x14ac:dyDescent="0.25">
      <c r="A19" s="42">
        <f t="shared" si="1"/>
        <v>12</v>
      </c>
      <c r="B19" s="67" t="s">
        <v>39</v>
      </c>
      <c r="C19" s="55" t="s">
        <v>90</v>
      </c>
      <c r="D19" s="56">
        <v>3890</v>
      </c>
      <c r="E19" s="91" t="s">
        <v>6</v>
      </c>
      <c r="F19" s="93"/>
      <c r="G19" s="34">
        <f t="shared" si="0"/>
        <v>0</v>
      </c>
      <c r="I19" s="102"/>
      <c r="K19" s="101"/>
      <c r="L19" s="101"/>
    </row>
    <row r="20" spans="1:12" x14ac:dyDescent="0.25">
      <c r="A20" s="42">
        <f t="shared" si="1"/>
        <v>13</v>
      </c>
      <c r="B20" s="67" t="s">
        <v>40</v>
      </c>
      <c r="C20" s="55" t="s">
        <v>91</v>
      </c>
      <c r="D20" s="56">
        <v>750</v>
      </c>
      <c r="E20" s="90" t="s">
        <v>7</v>
      </c>
      <c r="F20" s="94"/>
      <c r="G20" s="34">
        <f t="shared" si="0"/>
        <v>0</v>
      </c>
      <c r="I20" s="102"/>
      <c r="K20" s="101"/>
      <c r="L20" s="101"/>
    </row>
    <row r="21" spans="1:12" x14ac:dyDescent="0.25">
      <c r="A21" s="42">
        <f t="shared" si="1"/>
        <v>14</v>
      </c>
      <c r="B21" s="67" t="s">
        <v>40</v>
      </c>
      <c r="C21" s="55" t="s">
        <v>92</v>
      </c>
      <c r="D21" s="56">
        <v>70</v>
      </c>
      <c r="E21" s="90" t="s">
        <v>7</v>
      </c>
      <c r="F21" s="94"/>
      <c r="G21" s="34">
        <f t="shared" si="0"/>
        <v>0</v>
      </c>
      <c r="I21" s="102"/>
      <c r="K21" s="101"/>
      <c r="L21" s="101"/>
    </row>
    <row r="22" spans="1:12" ht="23.4" x14ac:dyDescent="0.25">
      <c r="A22" s="42">
        <f t="shared" si="1"/>
        <v>15</v>
      </c>
      <c r="B22" s="67" t="s">
        <v>93</v>
      </c>
      <c r="C22" s="55" t="s">
        <v>94</v>
      </c>
      <c r="D22" s="56">
        <v>400</v>
      </c>
      <c r="E22" s="90" t="s">
        <v>7</v>
      </c>
      <c r="F22" s="93"/>
      <c r="G22" s="34">
        <f t="shared" si="0"/>
        <v>0</v>
      </c>
      <c r="I22" s="102"/>
      <c r="K22" s="101"/>
      <c r="L22" s="101"/>
    </row>
    <row r="23" spans="1:12" ht="23.4" x14ac:dyDescent="0.25">
      <c r="A23" s="42">
        <f t="shared" si="1"/>
        <v>16</v>
      </c>
      <c r="B23" s="67" t="s">
        <v>93</v>
      </c>
      <c r="C23" s="55" t="s">
        <v>95</v>
      </c>
      <c r="D23" s="56">
        <v>320</v>
      </c>
      <c r="E23" s="75" t="s">
        <v>7</v>
      </c>
      <c r="F23" s="74"/>
      <c r="G23" s="34">
        <f t="shared" si="0"/>
        <v>0</v>
      </c>
      <c r="I23" s="102"/>
      <c r="K23" s="101"/>
      <c r="L23" s="101"/>
    </row>
    <row r="24" spans="1:12" x14ac:dyDescent="0.25">
      <c r="A24" s="42">
        <f t="shared" si="1"/>
        <v>17</v>
      </c>
      <c r="B24" s="67" t="s">
        <v>96</v>
      </c>
      <c r="C24" s="55" t="s">
        <v>97</v>
      </c>
      <c r="D24" s="56">
        <v>1</v>
      </c>
      <c r="E24" s="57" t="s">
        <v>3</v>
      </c>
      <c r="F24" s="74"/>
      <c r="G24" s="34">
        <f t="shared" si="0"/>
        <v>0</v>
      </c>
      <c r="I24" s="102"/>
      <c r="K24" s="101"/>
      <c r="L24" s="101"/>
    </row>
    <row r="25" spans="1:12" x14ac:dyDescent="0.25">
      <c r="A25" s="42">
        <f t="shared" si="1"/>
        <v>18</v>
      </c>
      <c r="B25" s="67" t="s">
        <v>98</v>
      </c>
      <c r="C25" s="55" t="s">
        <v>99</v>
      </c>
      <c r="D25" s="56">
        <v>2</v>
      </c>
      <c r="E25" s="57" t="s">
        <v>3</v>
      </c>
      <c r="F25" s="74"/>
      <c r="G25" s="34">
        <f t="shared" si="0"/>
        <v>0</v>
      </c>
      <c r="I25" s="102"/>
      <c r="K25" s="101"/>
      <c r="L25" s="101"/>
    </row>
    <row r="26" spans="1:12" x14ac:dyDescent="0.25">
      <c r="A26" s="42">
        <f t="shared" si="1"/>
        <v>19</v>
      </c>
      <c r="B26" s="67" t="s">
        <v>100</v>
      </c>
      <c r="C26" s="55" t="s">
        <v>101</v>
      </c>
      <c r="D26" s="56">
        <v>1</v>
      </c>
      <c r="E26" s="57" t="s">
        <v>3</v>
      </c>
      <c r="F26" s="74"/>
      <c r="G26" s="34">
        <f t="shared" si="0"/>
        <v>0</v>
      </c>
      <c r="K26" s="101"/>
      <c r="L26" s="101"/>
    </row>
    <row r="27" spans="1:12" x14ac:dyDescent="0.25">
      <c r="A27" s="42">
        <f t="shared" si="1"/>
        <v>20</v>
      </c>
      <c r="B27" s="67" t="s">
        <v>102</v>
      </c>
      <c r="C27" s="55" t="s">
        <v>103</v>
      </c>
      <c r="D27" s="56">
        <v>1</v>
      </c>
      <c r="E27" s="57" t="s">
        <v>3</v>
      </c>
      <c r="F27" s="74"/>
      <c r="G27" s="34">
        <f t="shared" si="0"/>
        <v>0</v>
      </c>
      <c r="I27" s="102"/>
      <c r="K27" s="101"/>
      <c r="L27" s="101"/>
    </row>
    <row r="28" spans="1:12" x14ac:dyDescent="0.25">
      <c r="A28" s="42">
        <f t="shared" si="1"/>
        <v>21</v>
      </c>
      <c r="B28" s="68" t="s">
        <v>104</v>
      </c>
      <c r="C28" s="65" t="s">
        <v>105</v>
      </c>
      <c r="D28" s="56">
        <v>18</v>
      </c>
      <c r="E28" s="57" t="s">
        <v>2</v>
      </c>
      <c r="F28" s="74"/>
      <c r="G28" s="34">
        <f t="shared" si="0"/>
        <v>0</v>
      </c>
      <c r="I28" s="102"/>
      <c r="K28" s="101"/>
      <c r="L28" s="101"/>
    </row>
    <row r="29" spans="1:12" x14ac:dyDescent="0.25">
      <c r="A29" s="42">
        <f t="shared" si="1"/>
        <v>22</v>
      </c>
      <c r="B29" s="68" t="s">
        <v>106</v>
      </c>
      <c r="C29" s="65" t="s">
        <v>107</v>
      </c>
      <c r="D29" s="56">
        <v>622</v>
      </c>
      <c r="E29" s="57" t="s">
        <v>2</v>
      </c>
      <c r="F29" s="74"/>
      <c r="G29" s="34">
        <f t="shared" si="0"/>
        <v>0</v>
      </c>
      <c r="I29" s="102"/>
      <c r="K29" s="101"/>
      <c r="L29" s="101"/>
    </row>
    <row r="30" spans="1:12" x14ac:dyDescent="0.25">
      <c r="A30" s="42">
        <f t="shared" si="1"/>
        <v>23</v>
      </c>
      <c r="B30" s="67" t="s">
        <v>41</v>
      </c>
      <c r="C30" s="69" t="s">
        <v>108</v>
      </c>
      <c r="D30" s="56">
        <v>1070</v>
      </c>
      <c r="E30" s="57" t="s">
        <v>2</v>
      </c>
      <c r="F30" s="74"/>
      <c r="G30" s="34">
        <f t="shared" si="0"/>
        <v>0</v>
      </c>
      <c r="I30" s="102"/>
      <c r="K30" s="101"/>
      <c r="L30" s="101"/>
    </row>
    <row r="31" spans="1:12" x14ac:dyDescent="0.25">
      <c r="A31" s="42">
        <f t="shared" si="1"/>
        <v>24</v>
      </c>
      <c r="B31" s="67" t="s">
        <v>109</v>
      </c>
      <c r="C31" s="65" t="s">
        <v>110</v>
      </c>
      <c r="D31" s="56">
        <v>128</v>
      </c>
      <c r="E31" s="57" t="s">
        <v>2</v>
      </c>
      <c r="F31" s="74"/>
      <c r="G31" s="34">
        <f t="shared" si="0"/>
        <v>0</v>
      </c>
      <c r="K31" s="101"/>
      <c r="L31" s="101"/>
    </row>
    <row r="32" spans="1:12" x14ac:dyDescent="0.25">
      <c r="A32" s="42">
        <f t="shared" si="1"/>
        <v>25</v>
      </c>
      <c r="B32" s="67" t="s">
        <v>111</v>
      </c>
      <c r="C32" s="65" t="s">
        <v>112</v>
      </c>
      <c r="D32" s="56">
        <v>515</v>
      </c>
      <c r="E32" s="57" t="s">
        <v>2</v>
      </c>
      <c r="F32" s="74"/>
      <c r="G32" s="34">
        <f t="shared" si="0"/>
        <v>0</v>
      </c>
      <c r="K32" s="101"/>
      <c r="L32" s="101"/>
    </row>
    <row r="33" spans="1:12" x14ac:dyDescent="0.25">
      <c r="A33" s="42">
        <f t="shared" si="1"/>
        <v>26</v>
      </c>
      <c r="B33" s="67" t="s">
        <v>42</v>
      </c>
      <c r="C33" s="65" t="s">
        <v>113</v>
      </c>
      <c r="D33" s="56">
        <v>820</v>
      </c>
      <c r="E33" s="57" t="s">
        <v>6</v>
      </c>
      <c r="F33" s="74"/>
      <c r="G33" s="34">
        <f t="shared" si="0"/>
        <v>0</v>
      </c>
      <c r="K33" s="101"/>
      <c r="L33" s="101"/>
    </row>
    <row r="34" spans="1:12" x14ac:dyDescent="0.25">
      <c r="A34" s="42">
        <f t="shared" si="1"/>
        <v>27</v>
      </c>
      <c r="B34" s="81" t="s">
        <v>43</v>
      </c>
      <c r="C34" s="65" t="s">
        <v>114</v>
      </c>
      <c r="D34" s="56">
        <v>240</v>
      </c>
      <c r="E34" s="57" t="s">
        <v>6</v>
      </c>
      <c r="F34" s="74"/>
      <c r="G34" s="34">
        <f t="shared" si="0"/>
        <v>0</v>
      </c>
      <c r="K34" s="101"/>
      <c r="L34" s="101"/>
    </row>
    <row r="35" spans="1:12" x14ac:dyDescent="0.25">
      <c r="A35" s="42">
        <f t="shared" si="1"/>
        <v>28</v>
      </c>
      <c r="B35" s="67" t="s">
        <v>44</v>
      </c>
      <c r="C35" s="65" t="s">
        <v>115</v>
      </c>
      <c r="D35" s="56">
        <v>1940</v>
      </c>
      <c r="E35" s="57" t="s">
        <v>6</v>
      </c>
      <c r="F35" s="74"/>
      <c r="G35" s="34">
        <f t="shared" si="0"/>
        <v>0</v>
      </c>
      <c r="K35" s="101"/>
      <c r="L35" s="101"/>
    </row>
    <row r="36" spans="1:12" x14ac:dyDescent="0.25">
      <c r="A36" s="42">
        <f t="shared" si="1"/>
        <v>29</v>
      </c>
      <c r="B36" s="67" t="s">
        <v>46</v>
      </c>
      <c r="C36" s="70" t="s">
        <v>116</v>
      </c>
      <c r="D36" s="56">
        <v>9</v>
      </c>
      <c r="E36" s="57" t="s">
        <v>9</v>
      </c>
      <c r="F36" s="74"/>
      <c r="G36" s="34">
        <f t="shared" si="0"/>
        <v>0</v>
      </c>
      <c r="K36" s="101"/>
      <c r="L36" s="101"/>
    </row>
    <row r="37" spans="1:12" x14ac:dyDescent="0.25">
      <c r="A37" s="42">
        <f t="shared" si="1"/>
        <v>30</v>
      </c>
      <c r="B37" s="67" t="s">
        <v>47</v>
      </c>
      <c r="C37" s="55" t="s">
        <v>117</v>
      </c>
      <c r="D37" s="56">
        <v>5</v>
      </c>
      <c r="E37" s="57" t="s">
        <v>3</v>
      </c>
      <c r="F37" s="74"/>
      <c r="G37" s="34">
        <f t="shared" si="0"/>
        <v>0</v>
      </c>
      <c r="K37" s="101"/>
      <c r="L37" s="101"/>
    </row>
    <row r="38" spans="1:12" x14ac:dyDescent="0.25">
      <c r="A38" s="42">
        <f t="shared" si="1"/>
        <v>31</v>
      </c>
      <c r="B38" s="67" t="s">
        <v>48</v>
      </c>
      <c r="C38" s="71" t="s">
        <v>118</v>
      </c>
      <c r="D38" s="56">
        <v>235</v>
      </c>
      <c r="E38" s="57" t="s">
        <v>3</v>
      </c>
      <c r="F38" s="74"/>
      <c r="G38" s="34">
        <f t="shared" si="0"/>
        <v>0</v>
      </c>
      <c r="I38" s="102"/>
      <c r="K38" s="101"/>
      <c r="L38" s="101"/>
    </row>
    <row r="39" spans="1:12" x14ac:dyDescent="0.25">
      <c r="A39" s="42">
        <f t="shared" si="1"/>
        <v>32</v>
      </c>
      <c r="B39" s="67" t="s">
        <v>119</v>
      </c>
      <c r="C39" s="70" t="s">
        <v>120</v>
      </c>
      <c r="D39" s="56">
        <v>20</v>
      </c>
      <c r="E39" s="57" t="s">
        <v>8</v>
      </c>
      <c r="F39" s="74"/>
      <c r="G39" s="34">
        <f t="shared" si="0"/>
        <v>0</v>
      </c>
      <c r="I39" s="102"/>
      <c r="K39" s="101"/>
      <c r="L39" s="101"/>
    </row>
    <row r="40" spans="1:12" x14ac:dyDescent="0.25">
      <c r="A40" s="42">
        <f t="shared" si="1"/>
        <v>33</v>
      </c>
      <c r="B40" s="67" t="s">
        <v>121</v>
      </c>
      <c r="C40" s="70" t="s">
        <v>122</v>
      </c>
      <c r="D40" s="72">
        <v>0.876</v>
      </c>
      <c r="E40" s="57" t="s">
        <v>10</v>
      </c>
      <c r="F40" s="74"/>
      <c r="G40" s="34">
        <f t="shared" si="0"/>
        <v>0</v>
      </c>
      <c r="I40" s="102"/>
      <c r="K40" s="101"/>
      <c r="L40" s="101"/>
    </row>
    <row r="41" spans="1:12" x14ac:dyDescent="0.25">
      <c r="A41" s="42">
        <f t="shared" si="1"/>
        <v>34</v>
      </c>
      <c r="B41" s="67" t="s">
        <v>49</v>
      </c>
      <c r="C41" s="70" t="s">
        <v>123</v>
      </c>
      <c r="D41" s="56">
        <v>436</v>
      </c>
      <c r="E41" s="57" t="s">
        <v>2</v>
      </c>
      <c r="F41" s="74"/>
      <c r="G41" s="34">
        <f t="shared" si="0"/>
        <v>0</v>
      </c>
      <c r="I41" s="102"/>
      <c r="K41" s="101"/>
      <c r="L41" s="101"/>
    </row>
    <row r="42" spans="1:12" x14ac:dyDescent="0.25">
      <c r="A42" s="42">
        <f t="shared" si="1"/>
        <v>35</v>
      </c>
      <c r="B42" s="67" t="s">
        <v>50</v>
      </c>
      <c r="C42" s="70" t="s">
        <v>124</v>
      </c>
      <c r="D42" s="56">
        <v>148</v>
      </c>
      <c r="E42" s="57" t="s">
        <v>2</v>
      </c>
      <c r="F42" s="74"/>
      <c r="G42" s="34">
        <f t="shared" si="0"/>
        <v>0</v>
      </c>
      <c r="I42" s="102"/>
      <c r="K42" s="101"/>
      <c r="L42" s="101"/>
    </row>
    <row r="43" spans="1:12" x14ac:dyDescent="0.25">
      <c r="A43" s="42">
        <f t="shared" si="1"/>
        <v>36</v>
      </c>
      <c r="B43" s="67" t="s">
        <v>52</v>
      </c>
      <c r="C43" s="70" t="s">
        <v>125</v>
      </c>
      <c r="D43" s="56">
        <v>170</v>
      </c>
      <c r="E43" s="57" t="s">
        <v>2</v>
      </c>
      <c r="F43" s="74"/>
      <c r="G43" s="34">
        <f t="shared" si="0"/>
        <v>0</v>
      </c>
      <c r="K43" s="101"/>
      <c r="L43" s="101"/>
    </row>
    <row r="44" spans="1:12" x14ac:dyDescent="0.25">
      <c r="A44" s="42">
        <f t="shared" si="1"/>
        <v>37</v>
      </c>
      <c r="B44" s="67" t="s">
        <v>52</v>
      </c>
      <c r="C44" s="70" t="s">
        <v>126</v>
      </c>
      <c r="D44" s="56">
        <v>456</v>
      </c>
      <c r="E44" s="57" t="s">
        <v>2</v>
      </c>
      <c r="F44" s="74"/>
      <c r="G44" s="34">
        <f t="shared" si="0"/>
        <v>0</v>
      </c>
      <c r="K44" s="101"/>
      <c r="L44" s="101"/>
    </row>
    <row r="45" spans="1:12" x14ac:dyDescent="0.25">
      <c r="A45" s="42">
        <f t="shared" si="1"/>
        <v>38</v>
      </c>
      <c r="B45" s="67" t="s">
        <v>51</v>
      </c>
      <c r="C45" s="70" t="s">
        <v>127</v>
      </c>
      <c r="D45" s="56">
        <v>924</v>
      </c>
      <c r="E45" s="57" t="s">
        <v>2</v>
      </c>
      <c r="F45" s="74"/>
      <c r="G45" s="34">
        <f t="shared" si="0"/>
        <v>0</v>
      </c>
      <c r="K45" s="101"/>
      <c r="L45" s="101"/>
    </row>
    <row r="46" spans="1:12" x14ac:dyDescent="0.25">
      <c r="A46" s="42">
        <f t="shared" si="1"/>
        <v>39</v>
      </c>
      <c r="B46" s="67" t="s">
        <v>56</v>
      </c>
      <c r="C46" s="70" t="s">
        <v>128</v>
      </c>
      <c r="D46" s="56">
        <v>226</v>
      </c>
      <c r="E46" s="57" t="s">
        <v>2</v>
      </c>
      <c r="F46" s="74"/>
      <c r="G46" s="34">
        <f t="shared" si="0"/>
        <v>0</v>
      </c>
      <c r="K46" s="101"/>
      <c r="L46" s="101"/>
    </row>
    <row r="47" spans="1:12" x14ac:dyDescent="0.25">
      <c r="A47" s="42">
        <f t="shared" si="1"/>
        <v>40</v>
      </c>
      <c r="B47" s="82" t="s">
        <v>57</v>
      </c>
      <c r="C47" s="70" t="s">
        <v>129</v>
      </c>
      <c r="D47" s="72">
        <v>0.188</v>
      </c>
      <c r="E47" s="57" t="s">
        <v>11</v>
      </c>
      <c r="F47" s="74"/>
      <c r="G47" s="34">
        <f t="shared" si="0"/>
        <v>0</v>
      </c>
      <c r="K47" s="101"/>
      <c r="L47" s="101"/>
    </row>
    <row r="48" spans="1:12" x14ac:dyDescent="0.25">
      <c r="A48" s="42">
        <f t="shared" si="1"/>
        <v>41</v>
      </c>
      <c r="B48" s="67" t="s">
        <v>130</v>
      </c>
      <c r="C48" s="70" t="s">
        <v>131</v>
      </c>
      <c r="D48" s="56">
        <v>280</v>
      </c>
      <c r="E48" s="57" t="s">
        <v>2</v>
      </c>
      <c r="F48" s="74"/>
      <c r="G48" s="34">
        <f t="shared" si="0"/>
        <v>0</v>
      </c>
      <c r="K48" s="101"/>
      <c r="L48" s="101"/>
    </row>
    <row r="49" spans="1:12" x14ac:dyDescent="0.25">
      <c r="A49" s="42">
        <f t="shared" si="1"/>
        <v>42</v>
      </c>
      <c r="B49" s="67" t="s">
        <v>53</v>
      </c>
      <c r="C49" s="73" t="s">
        <v>132</v>
      </c>
      <c r="D49" s="56">
        <v>3</v>
      </c>
      <c r="E49" s="57" t="s">
        <v>3</v>
      </c>
      <c r="F49" s="74"/>
      <c r="G49" s="34">
        <f t="shared" si="0"/>
        <v>0</v>
      </c>
      <c r="K49" s="101"/>
      <c r="L49" s="101"/>
    </row>
    <row r="50" spans="1:12" x14ac:dyDescent="0.25">
      <c r="A50" s="42">
        <f t="shared" si="1"/>
        <v>43</v>
      </c>
      <c r="B50" s="67" t="s">
        <v>54</v>
      </c>
      <c r="C50" s="73" t="s">
        <v>133</v>
      </c>
      <c r="D50" s="56">
        <v>22</v>
      </c>
      <c r="E50" s="57" t="s">
        <v>3</v>
      </c>
      <c r="F50" s="74"/>
      <c r="G50" s="34">
        <f t="shared" si="0"/>
        <v>0</v>
      </c>
      <c r="I50" s="102"/>
      <c r="K50" s="101"/>
      <c r="L50" s="101"/>
    </row>
    <row r="51" spans="1:12" x14ac:dyDescent="0.25">
      <c r="A51" s="42">
        <f t="shared" si="1"/>
        <v>44</v>
      </c>
      <c r="B51" s="83" t="s">
        <v>55</v>
      </c>
      <c r="C51" s="73" t="s">
        <v>134</v>
      </c>
      <c r="D51" s="72">
        <v>0.81100000000000005</v>
      </c>
      <c r="E51" s="57" t="s">
        <v>10</v>
      </c>
      <c r="F51" s="74"/>
      <c r="G51" s="34">
        <f t="shared" si="0"/>
        <v>0</v>
      </c>
      <c r="I51" s="102"/>
      <c r="K51" s="101"/>
      <c r="L51" s="101"/>
    </row>
    <row r="52" spans="1:12" ht="15.75" customHeight="1" thickBot="1" x14ac:dyDescent="0.3">
      <c r="A52" s="105"/>
      <c r="B52" s="106"/>
      <c r="C52" s="106" t="s">
        <v>135</v>
      </c>
      <c r="D52" s="107"/>
      <c r="E52" s="108"/>
      <c r="F52" s="109"/>
      <c r="G52" s="35">
        <f>SUM(G8:G51)</f>
        <v>0</v>
      </c>
      <c r="K52" s="101"/>
    </row>
    <row r="53" spans="1:12" ht="14.4" thickBot="1" x14ac:dyDescent="0.3">
      <c r="A53" s="76"/>
      <c r="B53" s="77"/>
      <c r="C53" s="30" t="s">
        <v>58</v>
      </c>
      <c r="D53" s="78"/>
      <c r="E53" s="79"/>
      <c r="F53" s="77"/>
      <c r="G53" s="36"/>
      <c r="K53" s="101"/>
    </row>
    <row r="54" spans="1:12" x14ac:dyDescent="0.25">
      <c r="A54" s="42">
        <f>A51+1</f>
        <v>45</v>
      </c>
      <c r="B54" s="40" t="s">
        <v>12</v>
      </c>
      <c r="C54" s="40" t="s">
        <v>136</v>
      </c>
      <c r="D54" s="41">
        <v>160</v>
      </c>
      <c r="E54" s="95" t="s">
        <v>2</v>
      </c>
      <c r="F54" s="92"/>
      <c r="G54" s="34">
        <f t="shared" ref="G54:G77" si="2">F54*D54</f>
        <v>0</v>
      </c>
      <c r="K54" s="101"/>
    </row>
    <row r="55" spans="1:12" x14ac:dyDescent="0.25">
      <c r="A55" s="42">
        <f>A54+1</f>
        <v>46</v>
      </c>
      <c r="B55" s="40" t="s">
        <v>13</v>
      </c>
      <c r="C55" s="40" t="s">
        <v>137</v>
      </c>
      <c r="D55" s="41">
        <v>292</v>
      </c>
      <c r="E55" s="95" t="s">
        <v>2</v>
      </c>
      <c r="F55" s="93"/>
      <c r="G55" s="34">
        <f t="shared" si="2"/>
        <v>0</v>
      </c>
      <c r="K55" s="101"/>
    </row>
    <row r="56" spans="1:12" x14ac:dyDescent="0.25">
      <c r="A56" s="42">
        <f t="shared" ref="A56:A86" si="3">A55+1</f>
        <v>47</v>
      </c>
      <c r="B56" s="40" t="s">
        <v>138</v>
      </c>
      <c r="C56" s="40" t="s">
        <v>139</v>
      </c>
      <c r="D56" s="41">
        <v>30</v>
      </c>
      <c r="E56" s="95" t="s">
        <v>2</v>
      </c>
      <c r="F56" s="93"/>
      <c r="G56" s="34">
        <f t="shared" si="2"/>
        <v>0</v>
      </c>
      <c r="K56" s="101"/>
    </row>
    <row r="57" spans="1:12" x14ac:dyDescent="0.25">
      <c r="A57" s="42">
        <f t="shared" si="3"/>
        <v>48</v>
      </c>
      <c r="B57" s="27" t="s">
        <v>140</v>
      </c>
      <c r="C57" s="27" t="s">
        <v>141</v>
      </c>
      <c r="D57" s="41">
        <v>100</v>
      </c>
      <c r="E57" s="95" t="s">
        <v>2</v>
      </c>
      <c r="F57" s="93"/>
      <c r="G57" s="34">
        <f t="shared" si="2"/>
        <v>0</v>
      </c>
      <c r="K57" s="101"/>
    </row>
    <row r="58" spans="1:12" ht="23.4" x14ac:dyDescent="0.25">
      <c r="A58" s="42">
        <f t="shared" si="3"/>
        <v>49</v>
      </c>
      <c r="B58" s="40" t="s">
        <v>59</v>
      </c>
      <c r="C58" s="40" t="s">
        <v>142</v>
      </c>
      <c r="D58" s="41">
        <v>1</v>
      </c>
      <c r="E58" s="95" t="s">
        <v>21</v>
      </c>
      <c r="F58" s="93"/>
      <c r="G58" s="34">
        <f t="shared" si="2"/>
        <v>0</v>
      </c>
      <c r="K58" s="101"/>
    </row>
    <row r="59" spans="1:12" x14ac:dyDescent="0.25">
      <c r="A59" s="42">
        <f t="shared" si="3"/>
        <v>50</v>
      </c>
      <c r="B59" s="27" t="s">
        <v>143</v>
      </c>
      <c r="C59" s="27" t="s">
        <v>144</v>
      </c>
      <c r="D59" s="41">
        <v>40</v>
      </c>
      <c r="E59" s="95" t="s">
        <v>2</v>
      </c>
      <c r="F59" s="93"/>
      <c r="G59" s="34">
        <f t="shared" si="2"/>
        <v>0</v>
      </c>
      <c r="K59" s="101"/>
    </row>
    <row r="60" spans="1:12" x14ac:dyDescent="0.25">
      <c r="A60" s="42">
        <f t="shared" si="3"/>
        <v>51</v>
      </c>
      <c r="B60" s="27" t="s">
        <v>60</v>
      </c>
      <c r="C60" s="27" t="s">
        <v>145</v>
      </c>
      <c r="D60" s="41">
        <v>12</v>
      </c>
      <c r="E60" s="95" t="s">
        <v>3</v>
      </c>
      <c r="F60" s="93"/>
      <c r="G60" s="34">
        <f t="shared" si="2"/>
        <v>0</v>
      </c>
      <c r="K60" s="101"/>
    </row>
    <row r="61" spans="1:12" ht="23.4" x14ac:dyDescent="0.25">
      <c r="A61" s="42">
        <f t="shared" si="3"/>
        <v>52</v>
      </c>
      <c r="B61" s="27" t="s">
        <v>146</v>
      </c>
      <c r="C61" s="40" t="s">
        <v>147</v>
      </c>
      <c r="D61" s="41">
        <v>1</v>
      </c>
      <c r="E61" s="95" t="s">
        <v>3</v>
      </c>
      <c r="F61" s="93"/>
      <c r="G61" s="34">
        <f t="shared" si="2"/>
        <v>0</v>
      </c>
      <c r="K61" s="101"/>
    </row>
    <row r="62" spans="1:12" ht="23.4" x14ac:dyDescent="0.25">
      <c r="A62" s="42">
        <f t="shared" si="3"/>
        <v>53</v>
      </c>
      <c r="B62" s="27" t="s">
        <v>148</v>
      </c>
      <c r="C62" s="40" t="s">
        <v>149</v>
      </c>
      <c r="D62" s="41">
        <v>1</v>
      </c>
      <c r="E62" s="95" t="s">
        <v>3</v>
      </c>
      <c r="F62" s="93"/>
      <c r="G62" s="34">
        <f t="shared" si="2"/>
        <v>0</v>
      </c>
      <c r="J62" s="102"/>
      <c r="K62" s="101"/>
    </row>
    <row r="63" spans="1:12" x14ac:dyDescent="0.25">
      <c r="A63" s="42">
        <f t="shared" si="3"/>
        <v>54</v>
      </c>
      <c r="B63" s="27" t="s">
        <v>14</v>
      </c>
      <c r="C63" s="40" t="s">
        <v>150</v>
      </c>
      <c r="D63" s="41">
        <v>10</v>
      </c>
      <c r="E63" s="95" t="s">
        <v>3</v>
      </c>
      <c r="F63" s="93"/>
      <c r="G63" s="34">
        <f t="shared" si="2"/>
        <v>0</v>
      </c>
      <c r="J63" s="102"/>
      <c r="K63" s="101"/>
    </row>
    <row r="64" spans="1:12" ht="23.4" x14ac:dyDescent="0.25">
      <c r="A64" s="42">
        <f t="shared" si="3"/>
        <v>55</v>
      </c>
      <c r="B64" s="27" t="s">
        <v>61</v>
      </c>
      <c r="C64" s="40" t="s">
        <v>151</v>
      </c>
      <c r="D64" s="41">
        <v>1</v>
      </c>
      <c r="E64" s="95" t="s">
        <v>9</v>
      </c>
      <c r="F64" s="93"/>
      <c r="G64" s="34">
        <f t="shared" si="2"/>
        <v>0</v>
      </c>
      <c r="K64" s="101"/>
    </row>
    <row r="65" spans="1:11" x14ac:dyDescent="0.25">
      <c r="A65" s="42">
        <f t="shared" si="3"/>
        <v>56</v>
      </c>
      <c r="B65" s="27" t="s">
        <v>15</v>
      </c>
      <c r="C65" s="40" t="s">
        <v>152</v>
      </c>
      <c r="D65" s="41">
        <v>195</v>
      </c>
      <c r="E65" s="95" t="s">
        <v>2</v>
      </c>
      <c r="F65" s="93"/>
      <c r="G65" s="34">
        <f t="shared" si="2"/>
        <v>0</v>
      </c>
      <c r="J65" s="102"/>
      <c r="K65" s="101"/>
    </row>
    <row r="66" spans="1:11" x14ac:dyDescent="0.25">
      <c r="A66" s="42">
        <f t="shared" si="3"/>
        <v>57</v>
      </c>
      <c r="B66" s="27" t="s">
        <v>62</v>
      </c>
      <c r="C66" s="40" t="s">
        <v>153</v>
      </c>
      <c r="D66" s="41">
        <v>1</v>
      </c>
      <c r="E66" s="95" t="s">
        <v>3</v>
      </c>
      <c r="F66" s="93"/>
      <c r="G66" s="34">
        <f t="shared" si="2"/>
        <v>0</v>
      </c>
      <c r="J66" s="102"/>
      <c r="K66" s="101"/>
    </row>
    <row r="67" spans="1:11" x14ac:dyDescent="0.25">
      <c r="A67" s="42">
        <f t="shared" si="3"/>
        <v>58</v>
      </c>
      <c r="B67" s="27" t="s">
        <v>63</v>
      </c>
      <c r="C67" s="40" t="s">
        <v>154</v>
      </c>
      <c r="D67" s="41">
        <v>5</v>
      </c>
      <c r="E67" s="95" t="s">
        <v>3</v>
      </c>
      <c r="F67" s="93"/>
      <c r="G67" s="34">
        <f t="shared" si="2"/>
        <v>0</v>
      </c>
      <c r="J67" s="102"/>
      <c r="K67" s="101"/>
    </row>
    <row r="68" spans="1:11" x14ac:dyDescent="0.25">
      <c r="A68" s="42">
        <f t="shared" si="3"/>
        <v>59</v>
      </c>
      <c r="B68" s="27" t="s">
        <v>155</v>
      </c>
      <c r="C68" s="27" t="s">
        <v>156</v>
      </c>
      <c r="D68" s="41">
        <v>2</v>
      </c>
      <c r="E68" s="95" t="s">
        <v>3</v>
      </c>
      <c r="F68" s="93"/>
      <c r="G68" s="34">
        <f t="shared" si="2"/>
        <v>0</v>
      </c>
      <c r="K68" s="101"/>
    </row>
    <row r="69" spans="1:11" x14ac:dyDescent="0.25">
      <c r="A69" s="42">
        <f t="shared" si="3"/>
        <v>60</v>
      </c>
      <c r="B69" s="27" t="s">
        <v>157</v>
      </c>
      <c r="C69" s="40" t="s">
        <v>158</v>
      </c>
      <c r="D69" s="41">
        <v>2</v>
      </c>
      <c r="E69" s="95" t="s">
        <v>3</v>
      </c>
      <c r="F69" s="93"/>
      <c r="G69" s="34">
        <f t="shared" si="2"/>
        <v>0</v>
      </c>
      <c r="K69" s="101"/>
    </row>
    <row r="70" spans="1:11" ht="23.4" x14ac:dyDescent="0.25">
      <c r="A70" s="42">
        <f t="shared" si="3"/>
        <v>61</v>
      </c>
      <c r="B70" s="27" t="s">
        <v>159</v>
      </c>
      <c r="C70" s="27" t="s">
        <v>160</v>
      </c>
      <c r="D70" s="41">
        <v>2</v>
      </c>
      <c r="E70" s="96" t="s">
        <v>3</v>
      </c>
      <c r="F70" s="93"/>
      <c r="G70" s="34">
        <f t="shared" si="2"/>
        <v>0</v>
      </c>
      <c r="J70" s="102"/>
      <c r="K70" s="101"/>
    </row>
    <row r="71" spans="1:11" x14ac:dyDescent="0.25">
      <c r="A71" s="42">
        <f t="shared" si="3"/>
        <v>62</v>
      </c>
      <c r="B71" s="27" t="s">
        <v>161</v>
      </c>
      <c r="C71" s="40" t="s">
        <v>162</v>
      </c>
      <c r="D71" s="41">
        <v>11</v>
      </c>
      <c r="E71" s="95" t="s">
        <v>9</v>
      </c>
      <c r="F71" s="93"/>
      <c r="G71" s="34">
        <f t="shared" si="2"/>
        <v>0</v>
      </c>
      <c r="K71" s="101"/>
    </row>
    <row r="72" spans="1:11" x14ac:dyDescent="0.25">
      <c r="A72" s="42">
        <f t="shared" si="3"/>
        <v>63</v>
      </c>
      <c r="B72" s="27" t="s">
        <v>163</v>
      </c>
      <c r="C72" s="40" t="s">
        <v>164</v>
      </c>
      <c r="D72" s="41">
        <v>2</v>
      </c>
      <c r="E72" s="95" t="s">
        <v>9</v>
      </c>
      <c r="F72" s="93"/>
      <c r="G72" s="34">
        <f t="shared" si="2"/>
        <v>0</v>
      </c>
      <c r="K72" s="101"/>
    </row>
    <row r="73" spans="1:11" x14ac:dyDescent="0.25">
      <c r="A73" s="42">
        <f t="shared" si="3"/>
        <v>64</v>
      </c>
      <c r="B73" s="27" t="s">
        <v>165</v>
      </c>
      <c r="C73" s="40" t="s">
        <v>166</v>
      </c>
      <c r="D73" s="41">
        <v>2</v>
      </c>
      <c r="E73" s="95" t="s">
        <v>9</v>
      </c>
      <c r="F73" s="93"/>
      <c r="G73" s="34">
        <f t="shared" si="2"/>
        <v>0</v>
      </c>
      <c r="K73" s="101"/>
    </row>
    <row r="74" spans="1:11" x14ac:dyDescent="0.25">
      <c r="A74" s="42">
        <f t="shared" si="3"/>
        <v>65</v>
      </c>
      <c r="B74" s="27" t="s">
        <v>167</v>
      </c>
      <c r="C74" s="27" t="s">
        <v>168</v>
      </c>
      <c r="D74" s="41">
        <v>8</v>
      </c>
      <c r="E74" s="96" t="s">
        <v>9</v>
      </c>
      <c r="F74" s="93"/>
      <c r="G74" s="34">
        <f t="shared" si="2"/>
        <v>0</v>
      </c>
      <c r="K74" s="101"/>
    </row>
    <row r="75" spans="1:11" x14ac:dyDescent="0.25">
      <c r="A75" s="42">
        <f t="shared" si="3"/>
        <v>66</v>
      </c>
      <c r="B75" s="27" t="s">
        <v>169</v>
      </c>
      <c r="C75" s="27" t="s">
        <v>170</v>
      </c>
      <c r="D75" s="41">
        <v>4</v>
      </c>
      <c r="E75" s="95" t="s">
        <v>9</v>
      </c>
      <c r="F75" s="93"/>
      <c r="G75" s="34">
        <f t="shared" si="2"/>
        <v>0</v>
      </c>
      <c r="J75" s="102"/>
      <c r="K75" s="101"/>
    </row>
    <row r="76" spans="1:11" x14ac:dyDescent="0.25">
      <c r="A76" s="42">
        <f t="shared" si="3"/>
        <v>67</v>
      </c>
      <c r="B76" s="27" t="s">
        <v>171</v>
      </c>
      <c r="C76" s="27" t="s">
        <v>172</v>
      </c>
      <c r="D76" s="41">
        <v>1</v>
      </c>
      <c r="E76" s="95" t="s">
        <v>9</v>
      </c>
      <c r="F76" s="93"/>
      <c r="G76" s="34">
        <f t="shared" si="2"/>
        <v>0</v>
      </c>
      <c r="K76" s="101"/>
    </row>
    <row r="77" spans="1:11" x14ac:dyDescent="0.25">
      <c r="A77" s="42">
        <f t="shared" si="3"/>
        <v>68</v>
      </c>
      <c r="B77" s="27" t="s">
        <v>173</v>
      </c>
      <c r="C77" s="27" t="s">
        <v>174</v>
      </c>
      <c r="D77" s="41">
        <v>3</v>
      </c>
      <c r="E77" s="95" t="s">
        <v>3</v>
      </c>
      <c r="F77" s="93"/>
      <c r="G77" s="34">
        <f t="shared" si="2"/>
        <v>0</v>
      </c>
      <c r="K77" s="101"/>
    </row>
    <row r="78" spans="1:11" ht="23.4" x14ac:dyDescent="0.25">
      <c r="A78" s="42">
        <f t="shared" si="3"/>
        <v>69</v>
      </c>
      <c r="B78" s="27" t="s">
        <v>64</v>
      </c>
      <c r="C78" s="40" t="s">
        <v>175</v>
      </c>
      <c r="D78" s="41">
        <v>4</v>
      </c>
      <c r="E78" s="95" t="s">
        <v>3</v>
      </c>
      <c r="F78" s="93"/>
      <c r="G78" s="34">
        <f t="shared" ref="G78:G80" si="4">F78*D78</f>
        <v>0</v>
      </c>
      <c r="K78" s="101"/>
    </row>
    <row r="79" spans="1:11" ht="23.4" x14ac:dyDescent="0.25">
      <c r="A79" s="42">
        <f t="shared" si="3"/>
        <v>70</v>
      </c>
      <c r="B79" s="27" t="s">
        <v>65</v>
      </c>
      <c r="C79" s="40" t="s">
        <v>176</v>
      </c>
      <c r="D79" s="41">
        <v>4</v>
      </c>
      <c r="E79" s="95" t="s">
        <v>3</v>
      </c>
      <c r="F79" s="93"/>
      <c r="G79" s="34">
        <f t="shared" si="4"/>
        <v>0</v>
      </c>
      <c r="K79" s="101"/>
    </row>
    <row r="80" spans="1:11" x14ac:dyDescent="0.25">
      <c r="A80" s="42">
        <f t="shared" si="3"/>
        <v>71</v>
      </c>
      <c r="B80" s="27" t="s">
        <v>66</v>
      </c>
      <c r="C80" s="40" t="s">
        <v>177</v>
      </c>
      <c r="D80" s="41">
        <v>6</v>
      </c>
      <c r="E80" s="95" t="s">
        <v>3</v>
      </c>
      <c r="F80" s="93"/>
      <c r="G80" s="34">
        <f t="shared" si="4"/>
        <v>0</v>
      </c>
      <c r="K80" s="101"/>
    </row>
    <row r="81" spans="1:13" x14ac:dyDescent="0.25">
      <c r="A81" s="42">
        <f t="shared" si="3"/>
        <v>72</v>
      </c>
      <c r="B81" s="27" t="s">
        <v>178</v>
      </c>
      <c r="C81" s="27" t="s">
        <v>179</v>
      </c>
      <c r="D81" s="41">
        <v>2</v>
      </c>
      <c r="E81" s="95" t="s">
        <v>3</v>
      </c>
      <c r="F81" s="93"/>
      <c r="G81" s="34">
        <f t="shared" ref="G81:G86" si="5">F81*D81</f>
        <v>0</v>
      </c>
      <c r="K81" s="101"/>
    </row>
    <row r="82" spans="1:13" x14ac:dyDescent="0.25">
      <c r="A82" s="42">
        <f t="shared" si="3"/>
        <v>73</v>
      </c>
      <c r="B82" s="27" t="s">
        <v>67</v>
      </c>
      <c r="C82" s="40" t="s">
        <v>180</v>
      </c>
      <c r="D82" s="41">
        <v>1</v>
      </c>
      <c r="E82" s="95" t="s">
        <v>9</v>
      </c>
      <c r="F82" s="93"/>
      <c r="G82" s="34">
        <f t="shared" si="5"/>
        <v>0</v>
      </c>
      <c r="K82" s="101"/>
    </row>
    <row r="83" spans="1:13" x14ac:dyDescent="0.25">
      <c r="A83" s="42">
        <f t="shared" si="3"/>
        <v>74</v>
      </c>
      <c r="B83" s="27" t="s">
        <v>181</v>
      </c>
      <c r="C83" s="27" t="s">
        <v>182</v>
      </c>
      <c r="D83" s="41">
        <v>1</v>
      </c>
      <c r="E83" s="95" t="s">
        <v>9</v>
      </c>
      <c r="F83" s="93"/>
      <c r="G83" s="34">
        <f t="shared" si="5"/>
        <v>0</v>
      </c>
      <c r="K83" s="101"/>
    </row>
    <row r="84" spans="1:13" x14ac:dyDescent="0.25">
      <c r="A84" s="42">
        <f t="shared" si="3"/>
        <v>75</v>
      </c>
      <c r="B84" s="27" t="s">
        <v>183</v>
      </c>
      <c r="C84" s="27" t="s">
        <v>184</v>
      </c>
      <c r="D84" s="32">
        <v>1</v>
      </c>
      <c r="E84" s="96" t="s">
        <v>3</v>
      </c>
      <c r="F84" s="93"/>
      <c r="G84" s="34">
        <f t="shared" si="5"/>
        <v>0</v>
      </c>
      <c r="K84" s="101"/>
    </row>
    <row r="85" spans="1:13" ht="23.4" x14ac:dyDescent="0.25">
      <c r="A85" s="42">
        <f t="shared" si="3"/>
        <v>76</v>
      </c>
      <c r="B85" s="40" t="s">
        <v>185</v>
      </c>
      <c r="C85" s="40" t="s">
        <v>186</v>
      </c>
      <c r="D85" s="41">
        <v>2</v>
      </c>
      <c r="E85" s="95" t="s">
        <v>3</v>
      </c>
      <c r="F85" s="93"/>
      <c r="G85" s="34">
        <f t="shared" si="5"/>
        <v>0</v>
      </c>
      <c r="K85" s="101"/>
    </row>
    <row r="86" spans="1:13" ht="24" thickBot="1" x14ac:dyDescent="0.3">
      <c r="A86" s="42">
        <f t="shared" si="3"/>
        <v>77</v>
      </c>
      <c r="B86" s="40" t="s">
        <v>68</v>
      </c>
      <c r="C86" s="40" t="s">
        <v>187</v>
      </c>
      <c r="D86" s="41">
        <v>4</v>
      </c>
      <c r="E86" s="95" t="s">
        <v>3</v>
      </c>
      <c r="F86" s="97"/>
      <c r="G86" s="34">
        <f t="shared" si="5"/>
        <v>0</v>
      </c>
      <c r="K86" s="101"/>
    </row>
    <row r="87" spans="1:13" ht="14.4" thickBot="1" x14ac:dyDescent="0.3">
      <c r="A87" s="110"/>
      <c r="B87" s="111"/>
      <c r="C87" s="112" t="s">
        <v>188</v>
      </c>
      <c r="D87" s="113"/>
      <c r="E87" s="114"/>
      <c r="F87" s="115"/>
      <c r="G87" s="37">
        <f>SUM(G54:G86)</f>
        <v>0</v>
      </c>
    </row>
    <row r="88" spans="1:13" ht="14.4" thickBot="1" x14ac:dyDescent="0.3">
      <c r="A88" s="76"/>
      <c r="B88" s="77"/>
      <c r="C88" s="28" t="s">
        <v>205</v>
      </c>
      <c r="D88" s="78"/>
      <c r="E88" s="79"/>
      <c r="F88" s="77"/>
      <c r="G88" s="36"/>
    </row>
    <row r="89" spans="1:13" x14ac:dyDescent="0.25">
      <c r="A89" s="42">
        <f>A77+1</f>
        <v>69</v>
      </c>
      <c r="B89" s="43" t="s">
        <v>22</v>
      </c>
      <c r="C89" s="44" t="s">
        <v>191</v>
      </c>
      <c r="D89" s="45">
        <v>1</v>
      </c>
      <c r="E89" s="33" t="s">
        <v>1</v>
      </c>
      <c r="F89" s="92"/>
      <c r="G89" s="34">
        <f t="shared" ref="G89:G106" si="6">F89*D89</f>
        <v>0</v>
      </c>
      <c r="K89" s="102"/>
      <c r="M89" s="103"/>
    </row>
    <row r="90" spans="1:13" x14ac:dyDescent="0.25">
      <c r="A90" s="42">
        <f>A89+1</f>
        <v>70</v>
      </c>
      <c r="B90" s="43" t="s">
        <v>23</v>
      </c>
      <c r="C90" s="44" t="s">
        <v>192</v>
      </c>
      <c r="D90" s="45">
        <v>1</v>
      </c>
      <c r="E90" s="33" t="s">
        <v>1</v>
      </c>
      <c r="F90" s="93"/>
      <c r="G90" s="34">
        <f t="shared" si="6"/>
        <v>0</v>
      </c>
      <c r="K90" s="102"/>
      <c r="M90" s="103"/>
    </row>
    <row r="91" spans="1:13" x14ac:dyDescent="0.25">
      <c r="A91" s="42">
        <f t="shared" ref="A91:A106" si="7">A90+1</f>
        <v>71</v>
      </c>
      <c r="B91" s="46" t="s">
        <v>24</v>
      </c>
      <c r="C91" s="47" t="s">
        <v>193</v>
      </c>
      <c r="D91" s="48">
        <v>121</v>
      </c>
      <c r="E91" s="98" t="s">
        <v>2</v>
      </c>
      <c r="F91" s="93"/>
      <c r="G91" s="34">
        <f t="shared" si="6"/>
        <v>0</v>
      </c>
      <c r="M91" s="103"/>
    </row>
    <row r="92" spans="1:13" x14ac:dyDescent="0.25">
      <c r="A92" s="42">
        <f t="shared" si="7"/>
        <v>72</v>
      </c>
      <c r="B92" s="43" t="s">
        <v>25</v>
      </c>
      <c r="C92" s="50" t="s">
        <v>194</v>
      </c>
      <c r="D92" s="51">
        <v>1126</v>
      </c>
      <c r="E92" s="98" t="s">
        <v>2</v>
      </c>
      <c r="F92" s="93"/>
      <c r="G92" s="34">
        <f t="shared" si="6"/>
        <v>0</v>
      </c>
      <c r="M92" s="103"/>
    </row>
    <row r="93" spans="1:13" x14ac:dyDescent="0.25">
      <c r="A93" s="42">
        <f t="shared" si="7"/>
        <v>73</v>
      </c>
      <c r="B93" s="43" t="s">
        <v>26</v>
      </c>
      <c r="C93" s="50" t="s">
        <v>195</v>
      </c>
      <c r="D93" s="51">
        <v>28</v>
      </c>
      <c r="E93" s="98" t="s">
        <v>2</v>
      </c>
      <c r="F93" s="93"/>
      <c r="G93" s="34">
        <f t="shared" si="6"/>
        <v>0</v>
      </c>
      <c r="K93" s="102"/>
      <c r="M93" s="103"/>
    </row>
    <row r="94" spans="1:13" x14ac:dyDescent="0.25">
      <c r="A94" s="42">
        <f t="shared" si="7"/>
        <v>74</v>
      </c>
      <c r="B94" s="46" t="s">
        <v>27</v>
      </c>
      <c r="C94" s="50" t="s">
        <v>196</v>
      </c>
      <c r="D94" s="51">
        <v>4</v>
      </c>
      <c r="E94" s="98" t="s">
        <v>3</v>
      </c>
      <c r="F94" s="93"/>
      <c r="G94" s="34">
        <f t="shared" si="6"/>
        <v>0</v>
      </c>
      <c r="M94" s="103"/>
    </row>
    <row r="95" spans="1:13" x14ac:dyDescent="0.25">
      <c r="A95" s="42">
        <f t="shared" si="7"/>
        <v>75</v>
      </c>
      <c r="B95" s="43" t="s">
        <v>28</v>
      </c>
      <c r="C95" s="47" t="s">
        <v>197</v>
      </c>
      <c r="D95" s="51">
        <v>3</v>
      </c>
      <c r="E95" s="98" t="s">
        <v>3</v>
      </c>
      <c r="F95" s="93"/>
      <c r="G95" s="34">
        <f t="shared" si="6"/>
        <v>0</v>
      </c>
      <c r="M95" s="103"/>
    </row>
    <row r="96" spans="1:13" x14ac:dyDescent="0.25">
      <c r="A96" s="42">
        <f t="shared" si="7"/>
        <v>76</v>
      </c>
      <c r="B96" s="43" t="s">
        <v>29</v>
      </c>
      <c r="C96" s="47" t="s">
        <v>219</v>
      </c>
      <c r="D96" s="51">
        <v>4</v>
      </c>
      <c r="E96" s="98" t="s">
        <v>3</v>
      </c>
      <c r="F96" s="93"/>
      <c r="G96" s="34">
        <f t="shared" si="6"/>
        <v>0</v>
      </c>
      <c r="M96" s="103"/>
    </row>
    <row r="97" spans="1:13" x14ac:dyDescent="0.25">
      <c r="A97" s="42">
        <f t="shared" si="7"/>
        <v>77</v>
      </c>
      <c r="B97" s="43" t="s">
        <v>30</v>
      </c>
      <c r="C97" s="47" t="s">
        <v>220</v>
      </c>
      <c r="D97" s="52">
        <v>1</v>
      </c>
      <c r="E97" s="99" t="s">
        <v>3</v>
      </c>
      <c r="F97" s="93"/>
      <c r="G97" s="34">
        <f t="shared" si="6"/>
        <v>0</v>
      </c>
      <c r="M97" s="103"/>
    </row>
    <row r="98" spans="1:13" x14ac:dyDescent="0.25">
      <c r="A98" s="42">
        <f t="shared" si="7"/>
        <v>78</v>
      </c>
      <c r="B98" s="43" t="s">
        <v>31</v>
      </c>
      <c r="C98" s="47" t="s">
        <v>221</v>
      </c>
      <c r="D98" s="52">
        <v>2</v>
      </c>
      <c r="E98" s="99" t="s">
        <v>3</v>
      </c>
      <c r="F98" s="93"/>
      <c r="G98" s="34">
        <f t="shared" si="6"/>
        <v>0</v>
      </c>
      <c r="M98" s="103"/>
    </row>
    <row r="99" spans="1:13" x14ac:dyDescent="0.25">
      <c r="A99" s="42">
        <f t="shared" si="7"/>
        <v>79</v>
      </c>
      <c r="B99" s="43" t="s">
        <v>69</v>
      </c>
      <c r="C99" s="47" t="s">
        <v>198</v>
      </c>
      <c r="D99" s="52">
        <v>1</v>
      </c>
      <c r="E99" s="99" t="s">
        <v>3</v>
      </c>
      <c r="F99" s="93"/>
      <c r="G99" s="34">
        <f t="shared" si="6"/>
        <v>0</v>
      </c>
      <c r="M99" s="103"/>
    </row>
    <row r="100" spans="1:13" x14ac:dyDescent="0.25">
      <c r="A100" s="42">
        <f t="shared" si="7"/>
        <v>80</v>
      </c>
      <c r="B100" s="46" t="s">
        <v>70</v>
      </c>
      <c r="C100" s="47" t="s">
        <v>199</v>
      </c>
      <c r="D100" s="52">
        <v>15</v>
      </c>
      <c r="E100" s="99" t="s">
        <v>3</v>
      </c>
      <c r="F100" s="93"/>
      <c r="G100" s="34">
        <f t="shared" si="6"/>
        <v>0</v>
      </c>
      <c r="M100" s="103"/>
    </row>
    <row r="101" spans="1:13" x14ac:dyDescent="0.25">
      <c r="A101" s="42">
        <f t="shared" si="7"/>
        <v>81</v>
      </c>
      <c r="B101" s="43" t="s">
        <v>71</v>
      </c>
      <c r="C101" s="47" t="s">
        <v>200</v>
      </c>
      <c r="D101" s="52">
        <v>1</v>
      </c>
      <c r="E101" s="99" t="s">
        <v>3</v>
      </c>
      <c r="F101" s="93"/>
      <c r="G101" s="34">
        <f t="shared" si="6"/>
        <v>0</v>
      </c>
      <c r="M101" s="103"/>
    </row>
    <row r="102" spans="1:13" x14ac:dyDescent="0.25">
      <c r="A102" s="42">
        <f t="shared" si="7"/>
        <v>82</v>
      </c>
      <c r="B102" s="54" t="s">
        <v>74</v>
      </c>
      <c r="C102" s="47" t="s">
        <v>201</v>
      </c>
      <c r="D102" s="52">
        <v>6</v>
      </c>
      <c r="E102" s="99" t="s">
        <v>3</v>
      </c>
      <c r="F102" s="93"/>
      <c r="G102" s="34">
        <f t="shared" si="6"/>
        <v>0</v>
      </c>
      <c r="M102" s="103"/>
    </row>
    <row r="103" spans="1:13" x14ac:dyDescent="0.25">
      <c r="A103" s="42">
        <f t="shared" si="7"/>
        <v>83</v>
      </c>
      <c r="B103" s="54" t="s">
        <v>207</v>
      </c>
      <c r="C103" s="47" t="s">
        <v>202</v>
      </c>
      <c r="D103" s="52">
        <v>2</v>
      </c>
      <c r="E103" s="99" t="s">
        <v>3</v>
      </c>
      <c r="F103" s="93"/>
      <c r="G103" s="34">
        <f t="shared" si="6"/>
        <v>0</v>
      </c>
      <c r="K103" s="102"/>
      <c r="M103" s="103"/>
    </row>
    <row r="104" spans="1:13" x14ac:dyDescent="0.25">
      <c r="A104" s="42">
        <f t="shared" si="7"/>
        <v>84</v>
      </c>
      <c r="B104" s="54" t="s">
        <v>208</v>
      </c>
      <c r="C104" s="47" t="s">
        <v>203</v>
      </c>
      <c r="D104" s="52">
        <v>6</v>
      </c>
      <c r="E104" s="99" t="s">
        <v>3</v>
      </c>
      <c r="F104" s="93"/>
      <c r="G104" s="34">
        <f t="shared" si="6"/>
        <v>0</v>
      </c>
      <c r="M104" s="103"/>
    </row>
    <row r="105" spans="1:13" x14ac:dyDescent="0.25">
      <c r="A105" s="42">
        <f t="shared" si="7"/>
        <v>85</v>
      </c>
      <c r="B105" s="54" t="s">
        <v>209</v>
      </c>
      <c r="C105" s="55" t="s">
        <v>204</v>
      </c>
      <c r="D105" s="56">
        <v>20</v>
      </c>
      <c r="E105" s="91" t="s">
        <v>3</v>
      </c>
      <c r="F105" s="93"/>
      <c r="G105" s="34">
        <f t="shared" si="6"/>
        <v>0</v>
      </c>
      <c r="M105" s="103"/>
    </row>
    <row r="106" spans="1:13" ht="14.4" thickBot="1" x14ac:dyDescent="0.3">
      <c r="A106" s="42">
        <f t="shared" si="7"/>
        <v>86</v>
      </c>
      <c r="B106" s="46" t="s">
        <v>210</v>
      </c>
      <c r="C106" s="58" t="s">
        <v>222</v>
      </c>
      <c r="D106" s="59">
        <v>1</v>
      </c>
      <c r="E106" s="100" t="s">
        <v>1</v>
      </c>
      <c r="F106" s="97"/>
      <c r="G106" s="34">
        <f t="shared" si="6"/>
        <v>0</v>
      </c>
      <c r="M106" s="103"/>
    </row>
    <row r="107" spans="1:13" ht="14.4" thickBot="1" x14ac:dyDescent="0.3">
      <c r="A107" s="116"/>
      <c r="B107" s="111"/>
      <c r="C107" s="112" t="s">
        <v>206</v>
      </c>
      <c r="D107" s="113"/>
      <c r="E107" s="114"/>
      <c r="F107" s="115"/>
      <c r="G107" s="37">
        <f>SUM(G89:G106)</f>
        <v>0</v>
      </c>
    </row>
    <row r="108" spans="1:13" ht="34.200000000000003" customHeight="1" thickTop="1" thickBot="1" x14ac:dyDescent="0.3">
      <c r="A108" s="84"/>
      <c r="B108" s="128" t="s">
        <v>214</v>
      </c>
      <c r="C108" s="129"/>
      <c r="D108" s="129"/>
      <c r="E108" s="84"/>
      <c r="F108" s="84"/>
      <c r="G108" s="37">
        <f>G52+G87+G107</f>
        <v>0</v>
      </c>
    </row>
    <row r="109" spans="1:13" ht="36.6" customHeight="1" thickTop="1" thickBot="1" x14ac:dyDescent="0.3">
      <c r="A109" s="84"/>
      <c r="B109" s="128" t="s">
        <v>73</v>
      </c>
      <c r="C109" s="129"/>
      <c r="D109" s="129"/>
      <c r="E109" s="85"/>
      <c r="F109" s="86">
        <v>0.1</v>
      </c>
      <c r="G109" s="37">
        <f>G108*10%</f>
        <v>0</v>
      </c>
    </row>
    <row r="110" spans="1:13" ht="41.4" customHeight="1" thickTop="1" thickBot="1" x14ac:dyDescent="0.3">
      <c r="A110" s="12" t="s">
        <v>215</v>
      </c>
      <c r="B110" s="13"/>
      <c r="C110" s="14"/>
      <c r="D110" s="15"/>
      <c r="E110" s="16"/>
      <c r="F110" s="17"/>
      <c r="G110" s="38">
        <f>SUM(G108:G109)</f>
        <v>0</v>
      </c>
    </row>
    <row r="111" spans="1:13" ht="14.4" thickTop="1" x14ac:dyDescent="0.25"/>
    <row r="117" spans="7:7" x14ac:dyDescent="0.25">
      <c r="G117" s="104"/>
    </row>
  </sheetData>
  <sheetProtection algorithmName="SHA-512" hashValue="Tm+eQ9fSGjXNotQemk3rpgUzqKaSwHMd1e89lRx1iX3GLbiReIymjtyTOrv0ythn0ovO2RPrDj31578RzAMlNA==" saltValue="iN/6MbUl1SPRMZXUn7Y17A==" spinCount="100000" sheet="1" objects="1" scenarios="1" selectLockedCells="1"/>
  <mergeCells count="13">
    <mergeCell ref="B109:D109"/>
    <mergeCell ref="B108:D108"/>
    <mergeCell ref="G5:G6"/>
    <mergeCell ref="E5:E6"/>
    <mergeCell ref="C5:C6"/>
    <mergeCell ref="B5:B6"/>
    <mergeCell ref="A1:G1"/>
    <mergeCell ref="A2:G2"/>
    <mergeCell ref="A3:G3"/>
    <mergeCell ref="A4:G4"/>
    <mergeCell ref="A5:A6"/>
    <mergeCell ref="D5:D6"/>
    <mergeCell ref="F5:F6"/>
  </mergeCells>
  <printOptions horizontalCentered="1"/>
  <pageMargins left="0.17" right="0.17" top="0.4" bottom="0.75" header="0.17" footer="0.17"/>
  <pageSetup scale="95" firstPageNumber="2" fitToHeight="0" orientation="landscape" useFirstPageNumber="1" r:id="rId1"/>
  <headerFooter>
    <oddHeader>&amp;R&amp;"Arial,Regular"&amp;12IFBC #18-TA002861GL</oddHeader>
    <oddFooter xml:space="preserve">&amp;L&amp;"Arial,Regular"Bidder Name: _________________________________
Authorized Signature: _________________________________&amp;R&amp;"Arial,Regular"APPENDIX J- &amp;P </oddFooter>
  </headerFooter>
  <rowBreaks count="2" manualBreakCount="2">
    <brk id="52" max="16383" man="1"/>
    <brk id="8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7"/>
  <sheetViews>
    <sheetView workbookViewId="0">
      <selection activeCell="F8" sqref="F8"/>
    </sheetView>
  </sheetViews>
  <sheetFormatPr defaultColWidth="8.88671875" defaultRowHeight="13.8" x14ac:dyDescent="0.25"/>
  <cols>
    <col min="1" max="1" width="8.88671875" style="87"/>
    <col min="2" max="2" width="11.88671875" style="87" customWidth="1"/>
    <col min="3" max="3" width="53.109375" style="87" customWidth="1"/>
    <col min="4" max="4" width="8.88671875" style="87"/>
    <col min="5" max="5" width="8.88671875" style="88"/>
    <col min="6" max="6" width="20.44140625" style="87" customWidth="1"/>
    <col min="7" max="7" width="19.33203125" style="87" customWidth="1"/>
    <col min="8" max="10" width="8.88671875" style="87"/>
    <col min="11" max="11" width="18" style="87" customWidth="1"/>
    <col min="12" max="16384" width="8.88671875" style="87"/>
  </cols>
  <sheetData>
    <row r="1" spans="1:12" ht="14.4" x14ac:dyDescent="0.3">
      <c r="A1" s="117" t="s">
        <v>72</v>
      </c>
      <c r="B1" s="118"/>
      <c r="C1" s="118"/>
      <c r="D1" s="118"/>
      <c r="E1" s="118"/>
      <c r="F1" s="118"/>
      <c r="G1" s="118"/>
    </row>
    <row r="2" spans="1:12" x14ac:dyDescent="0.25">
      <c r="A2" s="119" t="s">
        <v>190</v>
      </c>
      <c r="B2" s="118"/>
      <c r="C2" s="118"/>
      <c r="D2" s="118"/>
      <c r="E2" s="118"/>
      <c r="F2" s="118"/>
      <c r="G2" s="118"/>
    </row>
    <row r="3" spans="1:12" x14ac:dyDescent="0.25">
      <c r="A3" s="120" t="s">
        <v>212</v>
      </c>
      <c r="B3" s="118"/>
      <c r="C3" s="118"/>
      <c r="D3" s="118"/>
      <c r="E3" s="118"/>
      <c r="F3" s="118"/>
      <c r="G3" s="118"/>
    </row>
    <row r="4" spans="1:12" ht="14.4" thickBot="1" x14ac:dyDescent="0.3">
      <c r="A4" s="121" t="s">
        <v>216</v>
      </c>
      <c r="B4" s="122"/>
      <c r="C4" s="122"/>
      <c r="D4" s="122"/>
      <c r="E4" s="122"/>
      <c r="F4" s="122"/>
      <c r="G4" s="122"/>
    </row>
    <row r="5" spans="1:12" ht="20.100000000000001" customHeight="1" thickTop="1" x14ac:dyDescent="0.25">
      <c r="A5" s="123" t="s">
        <v>20</v>
      </c>
      <c r="B5" s="127" t="s">
        <v>19</v>
      </c>
      <c r="C5" s="132" t="s">
        <v>0</v>
      </c>
      <c r="D5" s="125" t="s">
        <v>45</v>
      </c>
      <c r="E5" s="127" t="s">
        <v>18</v>
      </c>
      <c r="F5" s="127" t="s">
        <v>16</v>
      </c>
      <c r="G5" s="130" t="s">
        <v>17</v>
      </c>
    </row>
    <row r="6" spans="1:12" ht="20.100000000000001" customHeight="1" thickBot="1" x14ac:dyDescent="0.3">
      <c r="A6" s="124"/>
      <c r="B6" s="126"/>
      <c r="C6" s="133"/>
      <c r="D6" s="126"/>
      <c r="E6" s="126"/>
      <c r="F6" s="126"/>
      <c r="G6" s="131"/>
    </row>
    <row r="7" spans="1:12" ht="14.4" thickBot="1" x14ac:dyDescent="0.3">
      <c r="A7" s="18"/>
      <c r="B7" s="1"/>
      <c r="C7" s="28" t="s">
        <v>189</v>
      </c>
      <c r="D7" s="2"/>
      <c r="E7" s="9"/>
      <c r="F7" s="1"/>
      <c r="G7" s="19"/>
    </row>
    <row r="8" spans="1:12" x14ac:dyDescent="0.25">
      <c r="A8" s="42">
        <v>1</v>
      </c>
      <c r="B8" s="61" t="s">
        <v>75</v>
      </c>
      <c r="C8" s="55" t="s">
        <v>76</v>
      </c>
      <c r="D8" s="62">
        <v>1</v>
      </c>
      <c r="E8" s="63" t="s">
        <v>1</v>
      </c>
      <c r="F8" s="25"/>
      <c r="G8" s="34">
        <f>F8*D8</f>
        <v>0</v>
      </c>
      <c r="K8" s="101"/>
      <c r="L8" s="101"/>
    </row>
    <row r="9" spans="1:12" x14ac:dyDescent="0.25">
      <c r="A9" s="42">
        <f>A8+1</f>
        <v>2</v>
      </c>
      <c r="B9" s="61" t="s">
        <v>77</v>
      </c>
      <c r="C9" s="64" t="s">
        <v>78</v>
      </c>
      <c r="D9" s="62">
        <v>1</v>
      </c>
      <c r="E9" s="63" t="s">
        <v>1</v>
      </c>
      <c r="F9" s="25"/>
      <c r="G9" s="34">
        <f t="shared" ref="G9:G51" si="0">F9*D9</f>
        <v>0</v>
      </c>
      <c r="K9" s="101"/>
      <c r="L9" s="101"/>
    </row>
    <row r="10" spans="1:12" x14ac:dyDescent="0.25">
      <c r="A10" s="42">
        <f t="shared" ref="A10:A51" si="1">A9+1</f>
        <v>3</v>
      </c>
      <c r="B10" s="61" t="s">
        <v>32</v>
      </c>
      <c r="C10" s="55" t="s">
        <v>79</v>
      </c>
      <c r="D10" s="62">
        <v>1050</v>
      </c>
      <c r="E10" s="75" t="s">
        <v>2</v>
      </c>
      <c r="F10" s="25"/>
      <c r="G10" s="34">
        <f t="shared" si="0"/>
        <v>0</v>
      </c>
      <c r="K10" s="101"/>
      <c r="L10" s="101"/>
    </row>
    <row r="11" spans="1:12" x14ac:dyDescent="0.25">
      <c r="A11" s="42">
        <f t="shared" si="1"/>
        <v>4</v>
      </c>
      <c r="B11" s="68" t="s">
        <v>33</v>
      </c>
      <c r="C11" s="65" t="s">
        <v>80</v>
      </c>
      <c r="D11" s="62">
        <v>2</v>
      </c>
      <c r="E11" s="57" t="s">
        <v>3</v>
      </c>
      <c r="F11" s="24"/>
      <c r="G11" s="34">
        <f t="shared" si="0"/>
        <v>0</v>
      </c>
      <c r="I11" s="102"/>
      <c r="K11" s="101"/>
      <c r="L11" s="101"/>
    </row>
    <row r="12" spans="1:12" x14ac:dyDescent="0.25">
      <c r="A12" s="42">
        <f t="shared" si="1"/>
        <v>5</v>
      </c>
      <c r="B12" s="80" t="s">
        <v>81</v>
      </c>
      <c r="C12" s="55" t="s">
        <v>82</v>
      </c>
      <c r="D12" s="56">
        <v>1</v>
      </c>
      <c r="E12" s="57" t="s">
        <v>1</v>
      </c>
      <c r="F12" s="24"/>
      <c r="G12" s="34">
        <f t="shared" si="0"/>
        <v>0</v>
      </c>
      <c r="I12" s="102"/>
      <c r="K12" s="101"/>
      <c r="L12" s="101"/>
    </row>
    <row r="13" spans="1:12" x14ac:dyDescent="0.25">
      <c r="A13" s="42">
        <f t="shared" si="1"/>
        <v>6</v>
      </c>
      <c r="B13" s="61" t="s">
        <v>34</v>
      </c>
      <c r="C13" s="64" t="s">
        <v>83</v>
      </c>
      <c r="D13" s="66">
        <v>2.21</v>
      </c>
      <c r="E13" s="63" t="s">
        <v>4</v>
      </c>
      <c r="F13" s="24"/>
      <c r="G13" s="34">
        <f t="shared" si="0"/>
        <v>0</v>
      </c>
      <c r="K13" s="101"/>
      <c r="L13" s="101"/>
    </row>
    <row r="14" spans="1:12" x14ac:dyDescent="0.25">
      <c r="A14" s="42">
        <f t="shared" si="1"/>
        <v>7</v>
      </c>
      <c r="B14" s="61" t="s">
        <v>35</v>
      </c>
      <c r="C14" s="55" t="s">
        <v>84</v>
      </c>
      <c r="D14" s="62">
        <v>750</v>
      </c>
      <c r="E14" s="63" t="s">
        <v>5</v>
      </c>
      <c r="F14" s="24"/>
      <c r="G14" s="34">
        <f t="shared" si="0"/>
        <v>0</v>
      </c>
      <c r="K14" s="101"/>
      <c r="L14" s="101"/>
    </row>
    <row r="15" spans="1:12" x14ac:dyDescent="0.25">
      <c r="A15" s="42">
        <f t="shared" si="1"/>
        <v>8</v>
      </c>
      <c r="B15" s="61" t="s">
        <v>36</v>
      </c>
      <c r="C15" s="55" t="s">
        <v>85</v>
      </c>
      <c r="D15" s="62">
        <v>1550</v>
      </c>
      <c r="E15" s="63" t="s">
        <v>5</v>
      </c>
      <c r="F15" s="24"/>
      <c r="G15" s="34">
        <f t="shared" si="0"/>
        <v>0</v>
      </c>
      <c r="K15" s="101"/>
      <c r="L15" s="101"/>
    </row>
    <row r="16" spans="1:12" x14ac:dyDescent="0.25">
      <c r="A16" s="42">
        <f t="shared" si="1"/>
        <v>9</v>
      </c>
      <c r="B16" s="68" t="s">
        <v>37</v>
      </c>
      <c r="C16" s="65" t="s">
        <v>86</v>
      </c>
      <c r="D16" s="56">
        <v>6375</v>
      </c>
      <c r="E16" s="57" t="s">
        <v>6</v>
      </c>
      <c r="F16" s="24"/>
      <c r="G16" s="34">
        <f t="shared" si="0"/>
        <v>0</v>
      </c>
      <c r="I16" s="102"/>
      <c r="K16" s="101"/>
      <c r="L16" s="101"/>
    </row>
    <row r="17" spans="1:12" x14ac:dyDescent="0.25">
      <c r="A17" s="42">
        <f t="shared" si="1"/>
        <v>10</v>
      </c>
      <c r="B17" s="67" t="s">
        <v>38</v>
      </c>
      <c r="C17" s="55" t="s">
        <v>87</v>
      </c>
      <c r="D17" s="56">
        <v>4950</v>
      </c>
      <c r="E17" s="57" t="s">
        <v>6</v>
      </c>
      <c r="F17" s="24"/>
      <c r="G17" s="34">
        <f t="shared" si="0"/>
        <v>0</v>
      </c>
      <c r="I17" s="102"/>
      <c r="K17" s="101"/>
      <c r="L17" s="101"/>
    </row>
    <row r="18" spans="1:12" x14ac:dyDescent="0.25">
      <c r="A18" s="42">
        <f t="shared" si="1"/>
        <v>11</v>
      </c>
      <c r="B18" s="67" t="s">
        <v>88</v>
      </c>
      <c r="C18" s="55" t="s">
        <v>89</v>
      </c>
      <c r="D18" s="56">
        <v>2720</v>
      </c>
      <c r="E18" s="57" t="s">
        <v>6</v>
      </c>
      <c r="F18" s="24"/>
      <c r="G18" s="34">
        <f t="shared" si="0"/>
        <v>0</v>
      </c>
      <c r="I18" s="102"/>
      <c r="K18" s="101"/>
      <c r="L18" s="101"/>
    </row>
    <row r="19" spans="1:12" x14ac:dyDescent="0.25">
      <c r="A19" s="42">
        <f t="shared" si="1"/>
        <v>12</v>
      </c>
      <c r="B19" s="67" t="s">
        <v>39</v>
      </c>
      <c r="C19" s="55" t="s">
        <v>90</v>
      </c>
      <c r="D19" s="56">
        <v>3890</v>
      </c>
      <c r="E19" s="57" t="s">
        <v>6</v>
      </c>
      <c r="F19" s="24"/>
      <c r="G19" s="34">
        <f t="shared" si="0"/>
        <v>0</v>
      </c>
      <c r="I19" s="102"/>
      <c r="K19" s="101"/>
      <c r="L19" s="101"/>
    </row>
    <row r="20" spans="1:12" x14ac:dyDescent="0.25">
      <c r="A20" s="42">
        <f t="shared" si="1"/>
        <v>13</v>
      </c>
      <c r="B20" s="67" t="s">
        <v>40</v>
      </c>
      <c r="C20" s="55" t="s">
        <v>91</v>
      </c>
      <c r="D20" s="56">
        <v>750</v>
      </c>
      <c r="E20" s="75" t="s">
        <v>7</v>
      </c>
      <c r="F20" s="26"/>
      <c r="G20" s="34">
        <f t="shared" si="0"/>
        <v>0</v>
      </c>
      <c r="I20" s="102"/>
      <c r="K20" s="101"/>
      <c r="L20" s="101"/>
    </row>
    <row r="21" spans="1:12" x14ac:dyDescent="0.25">
      <c r="A21" s="42">
        <f t="shared" si="1"/>
        <v>14</v>
      </c>
      <c r="B21" s="67" t="s">
        <v>40</v>
      </c>
      <c r="C21" s="55" t="s">
        <v>92</v>
      </c>
      <c r="D21" s="56">
        <v>70</v>
      </c>
      <c r="E21" s="75" t="s">
        <v>7</v>
      </c>
      <c r="F21" s="26"/>
      <c r="G21" s="34">
        <f t="shared" si="0"/>
        <v>0</v>
      </c>
      <c r="I21" s="102"/>
      <c r="K21" s="101"/>
      <c r="L21" s="101"/>
    </row>
    <row r="22" spans="1:12" ht="23.4" x14ac:dyDescent="0.25">
      <c r="A22" s="42">
        <f t="shared" si="1"/>
        <v>15</v>
      </c>
      <c r="B22" s="67" t="s">
        <v>93</v>
      </c>
      <c r="C22" s="55" t="s">
        <v>94</v>
      </c>
      <c r="D22" s="56">
        <v>400</v>
      </c>
      <c r="E22" s="75" t="s">
        <v>7</v>
      </c>
      <c r="F22" s="24"/>
      <c r="G22" s="34">
        <f t="shared" si="0"/>
        <v>0</v>
      </c>
      <c r="I22" s="102"/>
      <c r="K22" s="101"/>
      <c r="L22" s="101"/>
    </row>
    <row r="23" spans="1:12" ht="23.4" x14ac:dyDescent="0.25">
      <c r="A23" s="42">
        <f t="shared" si="1"/>
        <v>16</v>
      </c>
      <c r="B23" s="67" t="s">
        <v>93</v>
      </c>
      <c r="C23" s="55" t="s">
        <v>95</v>
      </c>
      <c r="D23" s="56">
        <v>320</v>
      </c>
      <c r="E23" s="75" t="s">
        <v>7</v>
      </c>
      <c r="F23" s="25"/>
      <c r="G23" s="34">
        <f t="shared" si="0"/>
        <v>0</v>
      </c>
      <c r="I23" s="102"/>
      <c r="K23" s="101"/>
      <c r="L23" s="101"/>
    </row>
    <row r="24" spans="1:12" x14ac:dyDescent="0.25">
      <c r="A24" s="42">
        <f t="shared" si="1"/>
        <v>17</v>
      </c>
      <c r="B24" s="67" t="s">
        <v>96</v>
      </c>
      <c r="C24" s="55" t="s">
        <v>97</v>
      </c>
      <c r="D24" s="56">
        <v>1</v>
      </c>
      <c r="E24" s="57" t="s">
        <v>3</v>
      </c>
      <c r="F24" s="25"/>
      <c r="G24" s="34">
        <f t="shared" si="0"/>
        <v>0</v>
      </c>
      <c r="I24" s="102"/>
      <c r="K24" s="101"/>
      <c r="L24" s="101"/>
    </row>
    <row r="25" spans="1:12" x14ac:dyDescent="0.25">
      <c r="A25" s="42">
        <f t="shared" si="1"/>
        <v>18</v>
      </c>
      <c r="B25" s="67" t="s">
        <v>98</v>
      </c>
      <c r="C25" s="55" t="s">
        <v>99</v>
      </c>
      <c r="D25" s="56">
        <v>2</v>
      </c>
      <c r="E25" s="57" t="s">
        <v>3</v>
      </c>
      <c r="F25" s="25"/>
      <c r="G25" s="34">
        <f t="shared" si="0"/>
        <v>0</v>
      </c>
      <c r="I25" s="102"/>
      <c r="K25" s="101"/>
      <c r="L25" s="101"/>
    </row>
    <row r="26" spans="1:12" x14ac:dyDescent="0.25">
      <c r="A26" s="42">
        <f t="shared" si="1"/>
        <v>19</v>
      </c>
      <c r="B26" s="67" t="s">
        <v>100</v>
      </c>
      <c r="C26" s="55" t="s">
        <v>101</v>
      </c>
      <c r="D26" s="56">
        <v>1</v>
      </c>
      <c r="E26" s="57" t="s">
        <v>3</v>
      </c>
      <c r="F26" s="25"/>
      <c r="G26" s="34">
        <f t="shared" si="0"/>
        <v>0</v>
      </c>
      <c r="K26" s="101"/>
      <c r="L26" s="101"/>
    </row>
    <row r="27" spans="1:12" x14ac:dyDescent="0.25">
      <c r="A27" s="42">
        <f t="shared" si="1"/>
        <v>20</v>
      </c>
      <c r="B27" s="67" t="s">
        <v>102</v>
      </c>
      <c r="C27" s="55" t="s">
        <v>103</v>
      </c>
      <c r="D27" s="56">
        <v>1</v>
      </c>
      <c r="E27" s="57" t="s">
        <v>3</v>
      </c>
      <c r="F27" s="25"/>
      <c r="G27" s="34">
        <f t="shared" si="0"/>
        <v>0</v>
      </c>
      <c r="I27" s="102"/>
      <c r="K27" s="101"/>
      <c r="L27" s="101"/>
    </row>
    <row r="28" spans="1:12" x14ac:dyDescent="0.25">
      <c r="A28" s="42">
        <f t="shared" si="1"/>
        <v>21</v>
      </c>
      <c r="B28" s="68" t="s">
        <v>104</v>
      </c>
      <c r="C28" s="65" t="s">
        <v>105</v>
      </c>
      <c r="D28" s="56">
        <v>18</v>
      </c>
      <c r="E28" s="57" t="s">
        <v>2</v>
      </c>
      <c r="F28" s="25"/>
      <c r="G28" s="34">
        <f t="shared" si="0"/>
        <v>0</v>
      </c>
      <c r="I28" s="102"/>
      <c r="K28" s="101"/>
      <c r="L28" s="101"/>
    </row>
    <row r="29" spans="1:12" x14ac:dyDescent="0.25">
      <c r="A29" s="42">
        <f t="shared" si="1"/>
        <v>22</v>
      </c>
      <c r="B29" s="68" t="s">
        <v>106</v>
      </c>
      <c r="C29" s="65" t="s">
        <v>107</v>
      </c>
      <c r="D29" s="56">
        <v>622</v>
      </c>
      <c r="E29" s="57" t="s">
        <v>2</v>
      </c>
      <c r="F29" s="25"/>
      <c r="G29" s="34">
        <f t="shared" si="0"/>
        <v>0</v>
      </c>
      <c r="I29" s="102"/>
      <c r="K29" s="101"/>
      <c r="L29" s="101"/>
    </row>
    <row r="30" spans="1:12" x14ac:dyDescent="0.25">
      <c r="A30" s="42">
        <f t="shared" si="1"/>
        <v>23</v>
      </c>
      <c r="B30" s="67" t="s">
        <v>41</v>
      </c>
      <c r="C30" s="69" t="s">
        <v>108</v>
      </c>
      <c r="D30" s="56">
        <v>1070</v>
      </c>
      <c r="E30" s="57" t="s">
        <v>2</v>
      </c>
      <c r="F30" s="25"/>
      <c r="G30" s="34">
        <f t="shared" si="0"/>
        <v>0</v>
      </c>
      <c r="I30" s="102"/>
      <c r="K30" s="101"/>
      <c r="L30" s="101"/>
    </row>
    <row r="31" spans="1:12" x14ac:dyDescent="0.25">
      <c r="A31" s="42">
        <f t="shared" si="1"/>
        <v>24</v>
      </c>
      <c r="B31" s="67" t="s">
        <v>109</v>
      </c>
      <c r="C31" s="65" t="s">
        <v>110</v>
      </c>
      <c r="D31" s="56">
        <v>128</v>
      </c>
      <c r="E31" s="57" t="s">
        <v>2</v>
      </c>
      <c r="F31" s="25"/>
      <c r="G31" s="34">
        <f t="shared" si="0"/>
        <v>0</v>
      </c>
      <c r="K31" s="101"/>
      <c r="L31" s="101"/>
    </row>
    <row r="32" spans="1:12" x14ac:dyDescent="0.25">
      <c r="A32" s="42">
        <f t="shared" si="1"/>
        <v>25</v>
      </c>
      <c r="B32" s="67" t="s">
        <v>111</v>
      </c>
      <c r="C32" s="65" t="s">
        <v>112</v>
      </c>
      <c r="D32" s="56">
        <v>515</v>
      </c>
      <c r="E32" s="57" t="s">
        <v>2</v>
      </c>
      <c r="F32" s="25"/>
      <c r="G32" s="34">
        <f t="shared" si="0"/>
        <v>0</v>
      </c>
      <c r="K32" s="101"/>
      <c r="L32" s="101"/>
    </row>
    <row r="33" spans="1:12" x14ac:dyDescent="0.25">
      <c r="A33" s="42">
        <f t="shared" si="1"/>
        <v>26</v>
      </c>
      <c r="B33" s="67" t="s">
        <v>42</v>
      </c>
      <c r="C33" s="65" t="s">
        <v>113</v>
      </c>
      <c r="D33" s="56">
        <v>820</v>
      </c>
      <c r="E33" s="57" t="s">
        <v>6</v>
      </c>
      <c r="F33" s="25"/>
      <c r="G33" s="34">
        <f t="shared" si="0"/>
        <v>0</v>
      </c>
      <c r="K33" s="101"/>
      <c r="L33" s="101"/>
    </row>
    <row r="34" spans="1:12" x14ac:dyDescent="0.25">
      <c r="A34" s="42">
        <f t="shared" si="1"/>
        <v>27</v>
      </c>
      <c r="B34" s="81" t="s">
        <v>43</v>
      </c>
      <c r="C34" s="65" t="s">
        <v>114</v>
      </c>
      <c r="D34" s="56">
        <v>240</v>
      </c>
      <c r="E34" s="57" t="s">
        <v>6</v>
      </c>
      <c r="F34" s="25"/>
      <c r="G34" s="34">
        <f t="shared" si="0"/>
        <v>0</v>
      </c>
      <c r="K34" s="101"/>
      <c r="L34" s="101"/>
    </row>
    <row r="35" spans="1:12" ht="13.95" customHeight="1" x14ac:dyDescent="0.25">
      <c r="A35" s="42">
        <f t="shared" si="1"/>
        <v>28</v>
      </c>
      <c r="B35" s="67" t="s">
        <v>44</v>
      </c>
      <c r="C35" s="65" t="s">
        <v>115</v>
      </c>
      <c r="D35" s="56">
        <v>1940</v>
      </c>
      <c r="E35" s="57" t="s">
        <v>6</v>
      </c>
      <c r="F35" s="25"/>
      <c r="G35" s="34">
        <f t="shared" si="0"/>
        <v>0</v>
      </c>
      <c r="K35" s="101"/>
      <c r="L35" s="101"/>
    </row>
    <row r="36" spans="1:12" x14ac:dyDescent="0.25">
      <c r="A36" s="42">
        <f t="shared" si="1"/>
        <v>29</v>
      </c>
      <c r="B36" s="67" t="s">
        <v>46</v>
      </c>
      <c r="C36" s="70" t="s">
        <v>116</v>
      </c>
      <c r="D36" s="56">
        <v>9</v>
      </c>
      <c r="E36" s="57" t="s">
        <v>9</v>
      </c>
      <c r="F36" s="25"/>
      <c r="G36" s="34">
        <f t="shared" si="0"/>
        <v>0</v>
      </c>
      <c r="K36" s="101"/>
      <c r="L36" s="101"/>
    </row>
    <row r="37" spans="1:12" x14ac:dyDescent="0.25">
      <c r="A37" s="42">
        <f t="shared" si="1"/>
        <v>30</v>
      </c>
      <c r="B37" s="67" t="s">
        <v>47</v>
      </c>
      <c r="C37" s="55" t="s">
        <v>117</v>
      </c>
      <c r="D37" s="56">
        <v>5</v>
      </c>
      <c r="E37" s="57" t="s">
        <v>3</v>
      </c>
      <c r="F37" s="25"/>
      <c r="G37" s="34">
        <f t="shared" si="0"/>
        <v>0</v>
      </c>
      <c r="K37" s="101"/>
      <c r="L37" s="101"/>
    </row>
    <row r="38" spans="1:12" x14ac:dyDescent="0.25">
      <c r="A38" s="42">
        <f t="shared" si="1"/>
        <v>31</v>
      </c>
      <c r="B38" s="67" t="s">
        <v>48</v>
      </c>
      <c r="C38" s="71" t="s">
        <v>118</v>
      </c>
      <c r="D38" s="56">
        <v>235</v>
      </c>
      <c r="E38" s="57" t="s">
        <v>3</v>
      </c>
      <c r="F38" s="25"/>
      <c r="G38" s="34">
        <f t="shared" si="0"/>
        <v>0</v>
      </c>
      <c r="I38" s="102"/>
      <c r="K38" s="101"/>
      <c r="L38" s="101"/>
    </row>
    <row r="39" spans="1:12" x14ac:dyDescent="0.25">
      <c r="A39" s="42">
        <f t="shared" si="1"/>
        <v>32</v>
      </c>
      <c r="B39" s="67" t="s">
        <v>119</v>
      </c>
      <c r="C39" s="70" t="s">
        <v>120</v>
      </c>
      <c r="D39" s="56">
        <v>20</v>
      </c>
      <c r="E39" s="57" t="s">
        <v>8</v>
      </c>
      <c r="F39" s="25"/>
      <c r="G39" s="34">
        <f t="shared" si="0"/>
        <v>0</v>
      </c>
      <c r="I39" s="102"/>
      <c r="K39" s="101"/>
      <c r="L39" s="101"/>
    </row>
    <row r="40" spans="1:12" x14ac:dyDescent="0.25">
      <c r="A40" s="42">
        <f t="shared" si="1"/>
        <v>33</v>
      </c>
      <c r="B40" s="67" t="s">
        <v>121</v>
      </c>
      <c r="C40" s="70" t="s">
        <v>122</v>
      </c>
      <c r="D40" s="72">
        <v>0.876</v>
      </c>
      <c r="E40" s="57" t="s">
        <v>10</v>
      </c>
      <c r="F40" s="25"/>
      <c r="G40" s="34">
        <f t="shared" si="0"/>
        <v>0</v>
      </c>
      <c r="I40" s="102"/>
      <c r="K40" s="101"/>
      <c r="L40" s="101"/>
    </row>
    <row r="41" spans="1:12" x14ac:dyDescent="0.25">
      <c r="A41" s="42">
        <f t="shared" si="1"/>
        <v>34</v>
      </c>
      <c r="B41" s="67" t="s">
        <v>49</v>
      </c>
      <c r="C41" s="70" t="s">
        <v>123</v>
      </c>
      <c r="D41" s="56">
        <v>436</v>
      </c>
      <c r="E41" s="57" t="s">
        <v>2</v>
      </c>
      <c r="F41" s="25"/>
      <c r="G41" s="34">
        <f t="shared" si="0"/>
        <v>0</v>
      </c>
      <c r="I41" s="102"/>
      <c r="K41" s="101"/>
      <c r="L41" s="101"/>
    </row>
    <row r="42" spans="1:12" x14ac:dyDescent="0.25">
      <c r="A42" s="42">
        <f t="shared" si="1"/>
        <v>35</v>
      </c>
      <c r="B42" s="67" t="s">
        <v>50</v>
      </c>
      <c r="C42" s="70" t="s">
        <v>124</v>
      </c>
      <c r="D42" s="56">
        <v>148</v>
      </c>
      <c r="E42" s="57" t="s">
        <v>2</v>
      </c>
      <c r="F42" s="25"/>
      <c r="G42" s="34">
        <f t="shared" si="0"/>
        <v>0</v>
      </c>
      <c r="I42" s="102"/>
      <c r="K42" s="101"/>
      <c r="L42" s="101"/>
    </row>
    <row r="43" spans="1:12" x14ac:dyDescent="0.25">
      <c r="A43" s="42">
        <f t="shared" si="1"/>
        <v>36</v>
      </c>
      <c r="B43" s="67" t="s">
        <v>52</v>
      </c>
      <c r="C43" s="70" t="s">
        <v>125</v>
      </c>
      <c r="D43" s="56">
        <v>170</v>
      </c>
      <c r="E43" s="57" t="s">
        <v>2</v>
      </c>
      <c r="F43" s="25"/>
      <c r="G43" s="34">
        <f t="shared" si="0"/>
        <v>0</v>
      </c>
      <c r="K43" s="101"/>
      <c r="L43" s="101"/>
    </row>
    <row r="44" spans="1:12" x14ac:dyDescent="0.25">
      <c r="A44" s="42">
        <f t="shared" si="1"/>
        <v>37</v>
      </c>
      <c r="B44" s="67" t="s">
        <v>52</v>
      </c>
      <c r="C44" s="70" t="s">
        <v>126</v>
      </c>
      <c r="D44" s="56">
        <v>456</v>
      </c>
      <c r="E44" s="57" t="s">
        <v>2</v>
      </c>
      <c r="F44" s="25"/>
      <c r="G44" s="34">
        <f t="shared" si="0"/>
        <v>0</v>
      </c>
      <c r="K44" s="101"/>
      <c r="L44" s="101"/>
    </row>
    <row r="45" spans="1:12" x14ac:dyDescent="0.25">
      <c r="A45" s="42">
        <f t="shared" si="1"/>
        <v>38</v>
      </c>
      <c r="B45" s="67" t="s">
        <v>51</v>
      </c>
      <c r="C45" s="70" t="s">
        <v>127</v>
      </c>
      <c r="D45" s="56">
        <v>924</v>
      </c>
      <c r="E45" s="57" t="s">
        <v>2</v>
      </c>
      <c r="F45" s="25"/>
      <c r="G45" s="34">
        <f t="shared" si="0"/>
        <v>0</v>
      </c>
      <c r="K45" s="101"/>
      <c r="L45" s="101"/>
    </row>
    <row r="46" spans="1:12" x14ac:dyDescent="0.25">
      <c r="A46" s="42">
        <f t="shared" si="1"/>
        <v>39</v>
      </c>
      <c r="B46" s="67" t="s">
        <v>56</v>
      </c>
      <c r="C46" s="70" t="s">
        <v>128</v>
      </c>
      <c r="D46" s="56">
        <v>226</v>
      </c>
      <c r="E46" s="57" t="s">
        <v>2</v>
      </c>
      <c r="F46" s="25"/>
      <c r="G46" s="34">
        <f t="shared" si="0"/>
        <v>0</v>
      </c>
      <c r="K46" s="101"/>
      <c r="L46" s="101"/>
    </row>
    <row r="47" spans="1:12" x14ac:dyDescent="0.25">
      <c r="A47" s="42">
        <f t="shared" si="1"/>
        <v>40</v>
      </c>
      <c r="B47" s="82" t="s">
        <v>57</v>
      </c>
      <c r="C47" s="70" t="s">
        <v>129</v>
      </c>
      <c r="D47" s="72">
        <v>0.188</v>
      </c>
      <c r="E47" s="57" t="s">
        <v>11</v>
      </c>
      <c r="F47" s="25"/>
      <c r="G47" s="34">
        <f t="shared" si="0"/>
        <v>0</v>
      </c>
      <c r="K47" s="101"/>
      <c r="L47" s="101"/>
    </row>
    <row r="48" spans="1:12" x14ac:dyDescent="0.25">
      <c r="A48" s="42">
        <f t="shared" si="1"/>
        <v>41</v>
      </c>
      <c r="B48" s="67" t="s">
        <v>130</v>
      </c>
      <c r="C48" s="70" t="s">
        <v>131</v>
      </c>
      <c r="D48" s="56">
        <v>280</v>
      </c>
      <c r="E48" s="57" t="s">
        <v>2</v>
      </c>
      <c r="F48" s="25"/>
      <c r="G48" s="34">
        <f t="shared" si="0"/>
        <v>0</v>
      </c>
      <c r="K48" s="101"/>
      <c r="L48" s="101"/>
    </row>
    <row r="49" spans="1:12" x14ac:dyDescent="0.25">
      <c r="A49" s="42">
        <f t="shared" si="1"/>
        <v>42</v>
      </c>
      <c r="B49" s="67" t="s">
        <v>53</v>
      </c>
      <c r="C49" s="73" t="s">
        <v>132</v>
      </c>
      <c r="D49" s="56">
        <v>3</v>
      </c>
      <c r="E49" s="57" t="s">
        <v>3</v>
      </c>
      <c r="F49" s="25"/>
      <c r="G49" s="34">
        <f t="shared" si="0"/>
        <v>0</v>
      </c>
      <c r="K49" s="101"/>
      <c r="L49" s="101"/>
    </row>
    <row r="50" spans="1:12" x14ac:dyDescent="0.25">
      <c r="A50" s="42">
        <f t="shared" si="1"/>
        <v>43</v>
      </c>
      <c r="B50" s="67" t="s">
        <v>54</v>
      </c>
      <c r="C50" s="73" t="s">
        <v>133</v>
      </c>
      <c r="D50" s="56">
        <v>22</v>
      </c>
      <c r="E50" s="57" t="s">
        <v>3</v>
      </c>
      <c r="F50" s="25"/>
      <c r="G50" s="34">
        <f t="shared" si="0"/>
        <v>0</v>
      </c>
      <c r="I50" s="102"/>
      <c r="K50" s="101"/>
      <c r="L50" s="101"/>
    </row>
    <row r="51" spans="1:12" x14ac:dyDescent="0.25">
      <c r="A51" s="42">
        <f t="shared" si="1"/>
        <v>44</v>
      </c>
      <c r="B51" s="83" t="s">
        <v>55</v>
      </c>
      <c r="C51" s="73" t="s">
        <v>134</v>
      </c>
      <c r="D51" s="72">
        <v>0.81100000000000005</v>
      </c>
      <c r="E51" s="57" t="s">
        <v>10</v>
      </c>
      <c r="F51" s="25"/>
      <c r="G51" s="34">
        <f t="shared" si="0"/>
        <v>0</v>
      </c>
      <c r="I51" s="102"/>
      <c r="K51" s="101"/>
      <c r="L51" s="101"/>
    </row>
    <row r="52" spans="1:12" ht="15.75" customHeight="1" thickBot="1" x14ac:dyDescent="0.3">
      <c r="A52" s="20"/>
      <c r="B52" s="7"/>
      <c r="C52" s="29" t="s">
        <v>135</v>
      </c>
      <c r="D52" s="6"/>
      <c r="E52" s="10"/>
      <c r="F52" s="8"/>
      <c r="G52" s="35">
        <f>SUM(G8:G51)</f>
        <v>0</v>
      </c>
      <c r="K52" s="101"/>
    </row>
    <row r="53" spans="1:12" ht="14.4" thickBot="1" x14ac:dyDescent="0.3">
      <c r="A53" s="18"/>
      <c r="B53" s="1"/>
      <c r="C53" s="30" t="s">
        <v>58</v>
      </c>
      <c r="D53" s="2"/>
      <c r="E53" s="9"/>
      <c r="F53" s="1"/>
      <c r="G53" s="36"/>
      <c r="K53" s="101"/>
    </row>
    <row r="54" spans="1:12" x14ac:dyDescent="0.25">
      <c r="A54" s="42">
        <f>A51+1</f>
        <v>45</v>
      </c>
      <c r="B54" s="40" t="s">
        <v>12</v>
      </c>
      <c r="C54" s="40" t="s">
        <v>136</v>
      </c>
      <c r="D54" s="41">
        <v>160</v>
      </c>
      <c r="E54" s="41" t="s">
        <v>2</v>
      </c>
      <c r="F54" s="23"/>
      <c r="G54" s="34">
        <f t="shared" ref="G54:G86" si="2">F54*D54</f>
        <v>0</v>
      </c>
      <c r="K54" s="101"/>
    </row>
    <row r="55" spans="1:12" x14ac:dyDescent="0.25">
      <c r="A55" s="42">
        <f>A54+1</f>
        <v>46</v>
      </c>
      <c r="B55" s="40" t="s">
        <v>13</v>
      </c>
      <c r="C55" s="40" t="s">
        <v>137</v>
      </c>
      <c r="D55" s="41">
        <v>292</v>
      </c>
      <c r="E55" s="41" t="s">
        <v>2</v>
      </c>
      <c r="F55" s="24"/>
      <c r="G55" s="34">
        <f t="shared" si="2"/>
        <v>0</v>
      </c>
      <c r="K55" s="101"/>
    </row>
    <row r="56" spans="1:12" x14ac:dyDescent="0.25">
      <c r="A56" s="42">
        <f t="shared" ref="A56:A86" si="3">A55+1</f>
        <v>47</v>
      </c>
      <c r="B56" s="40" t="s">
        <v>138</v>
      </c>
      <c r="C56" s="40" t="s">
        <v>139</v>
      </c>
      <c r="D56" s="41">
        <v>30</v>
      </c>
      <c r="E56" s="41" t="s">
        <v>2</v>
      </c>
      <c r="F56" s="24"/>
      <c r="G56" s="34">
        <f t="shared" si="2"/>
        <v>0</v>
      </c>
      <c r="K56" s="101"/>
    </row>
    <row r="57" spans="1:12" x14ac:dyDescent="0.25">
      <c r="A57" s="42">
        <f t="shared" si="3"/>
        <v>48</v>
      </c>
      <c r="B57" s="27" t="s">
        <v>140</v>
      </c>
      <c r="C57" s="27" t="s">
        <v>141</v>
      </c>
      <c r="D57" s="41">
        <v>100</v>
      </c>
      <c r="E57" s="41" t="s">
        <v>2</v>
      </c>
      <c r="F57" s="24"/>
      <c r="G57" s="34">
        <f t="shared" si="2"/>
        <v>0</v>
      </c>
      <c r="K57" s="101"/>
    </row>
    <row r="58" spans="1:12" ht="23.4" x14ac:dyDescent="0.25">
      <c r="A58" s="42">
        <f t="shared" si="3"/>
        <v>49</v>
      </c>
      <c r="B58" s="40" t="s">
        <v>59</v>
      </c>
      <c r="C58" s="40" t="s">
        <v>142</v>
      </c>
      <c r="D58" s="41">
        <v>1</v>
      </c>
      <c r="E58" s="41" t="s">
        <v>21</v>
      </c>
      <c r="F58" s="24"/>
      <c r="G58" s="34">
        <f t="shared" si="2"/>
        <v>0</v>
      </c>
      <c r="K58" s="101"/>
    </row>
    <row r="59" spans="1:12" x14ac:dyDescent="0.25">
      <c r="A59" s="42">
        <f t="shared" si="3"/>
        <v>50</v>
      </c>
      <c r="B59" s="27" t="s">
        <v>143</v>
      </c>
      <c r="C59" s="27" t="s">
        <v>144</v>
      </c>
      <c r="D59" s="41">
        <v>40</v>
      </c>
      <c r="E59" s="41" t="s">
        <v>2</v>
      </c>
      <c r="F59" s="24"/>
      <c r="G59" s="34">
        <f t="shared" si="2"/>
        <v>0</v>
      </c>
      <c r="K59" s="101"/>
    </row>
    <row r="60" spans="1:12" x14ac:dyDescent="0.25">
      <c r="A60" s="42">
        <f t="shared" si="3"/>
        <v>51</v>
      </c>
      <c r="B60" s="27" t="s">
        <v>60</v>
      </c>
      <c r="C60" s="27" t="s">
        <v>145</v>
      </c>
      <c r="D60" s="41">
        <v>12</v>
      </c>
      <c r="E60" s="41" t="s">
        <v>3</v>
      </c>
      <c r="F60" s="24"/>
      <c r="G60" s="34">
        <f t="shared" si="2"/>
        <v>0</v>
      </c>
      <c r="K60" s="101"/>
    </row>
    <row r="61" spans="1:12" ht="23.4" x14ac:dyDescent="0.25">
      <c r="A61" s="42">
        <f t="shared" si="3"/>
        <v>52</v>
      </c>
      <c r="B61" s="27" t="s">
        <v>146</v>
      </c>
      <c r="C61" s="40" t="s">
        <v>147</v>
      </c>
      <c r="D61" s="41">
        <v>1</v>
      </c>
      <c r="E61" s="41" t="s">
        <v>3</v>
      </c>
      <c r="F61" s="24"/>
      <c r="G61" s="34">
        <f t="shared" si="2"/>
        <v>0</v>
      </c>
      <c r="K61" s="101"/>
    </row>
    <row r="62" spans="1:12" ht="23.4" x14ac:dyDescent="0.25">
      <c r="A62" s="42">
        <f t="shared" si="3"/>
        <v>53</v>
      </c>
      <c r="B62" s="27" t="s">
        <v>148</v>
      </c>
      <c r="C62" s="40" t="s">
        <v>149</v>
      </c>
      <c r="D62" s="41">
        <v>1</v>
      </c>
      <c r="E62" s="41" t="s">
        <v>3</v>
      </c>
      <c r="F62" s="24"/>
      <c r="G62" s="34">
        <f t="shared" si="2"/>
        <v>0</v>
      </c>
      <c r="J62" s="102"/>
      <c r="K62" s="101"/>
    </row>
    <row r="63" spans="1:12" x14ac:dyDescent="0.25">
      <c r="A63" s="42">
        <f t="shared" si="3"/>
        <v>54</v>
      </c>
      <c r="B63" s="27" t="s">
        <v>14</v>
      </c>
      <c r="C63" s="40" t="s">
        <v>150</v>
      </c>
      <c r="D63" s="41">
        <v>10</v>
      </c>
      <c r="E63" s="41" t="s">
        <v>3</v>
      </c>
      <c r="F63" s="24"/>
      <c r="G63" s="34">
        <f t="shared" si="2"/>
        <v>0</v>
      </c>
      <c r="J63" s="102"/>
      <c r="K63" s="101"/>
    </row>
    <row r="64" spans="1:12" ht="23.4" x14ac:dyDescent="0.25">
      <c r="A64" s="42">
        <f t="shared" si="3"/>
        <v>55</v>
      </c>
      <c r="B64" s="27" t="s">
        <v>61</v>
      </c>
      <c r="C64" s="40" t="s">
        <v>151</v>
      </c>
      <c r="D64" s="41">
        <v>1</v>
      </c>
      <c r="E64" s="41" t="s">
        <v>9</v>
      </c>
      <c r="F64" s="24"/>
      <c r="G64" s="34">
        <f t="shared" si="2"/>
        <v>0</v>
      </c>
      <c r="K64" s="101"/>
    </row>
    <row r="65" spans="1:11" x14ac:dyDescent="0.25">
      <c r="A65" s="42">
        <f t="shared" si="3"/>
        <v>56</v>
      </c>
      <c r="B65" s="27" t="s">
        <v>15</v>
      </c>
      <c r="C65" s="40" t="s">
        <v>152</v>
      </c>
      <c r="D65" s="41">
        <v>195</v>
      </c>
      <c r="E65" s="41" t="s">
        <v>2</v>
      </c>
      <c r="F65" s="24"/>
      <c r="G65" s="34">
        <f t="shared" si="2"/>
        <v>0</v>
      </c>
      <c r="J65" s="102"/>
      <c r="K65" s="101"/>
    </row>
    <row r="66" spans="1:11" x14ac:dyDescent="0.25">
      <c r="A66" s="42">
        <f t="shared" si="3"/>
        <v>57</v>
      </c>
      <c r="B66" s="27" t="s">
        <v>62</v>
      </c>
      <c r="C66" s="40" t="s">
        <v>153</v>
      </c>
      <c r="D66" s="41">
        <v>1</v>
      </c>
      <c r="E66" s="41" t="s">
        <v>3</v>
      </c>
      <c r="F66" s="24"/>
      <c r="G66" s="34">
        <f t="shared" si="2"/>
        <v>0</v>
      </c>
      <c r="J66" s="102"/>
      <c r="K66" s="101"/>
    </row>
    <row r="67" spans="1:11" x14ac:dyDescent="0.25">
      <c r="A67" s="42">
        <f t="shared" si="3"/>
        <v>58</v>
      </c>
      <c r="B67" s="27" t="s">
        <v>63</v>
      </c>
      <c r="C67" s="40" t="s">
        <v>154</v>
      </c>
      <c r="D67" s="41">
        <v>5</v>
      </c>
      <c r="E67" s="41" t="s">
        <v>3</v>
      </c>
      <c r="F67" s="24"/>
      <c r="G67" s="34">
        <f t="shared" si="2"/>
        <v>0</v>
      </c>
      <c r="J67" s="102"/>
      <c r="K67" s="101"/>
    </row>
    <row r="68" spans="1:11" x14ac:dyDescent="0.25">
      <c r="A68" s="42">
        <f t="shared" si="3"/>
        <v>59</v>
      </c>
      <c r="B68" s="27" t="s">
        <v>155</v>
      </c>
      <c r="C68" s="27" t="s">
        <v>156</v>
      </c>
      <c r="D68" s="41">
        <v>2</v>
      </c>
      <c r="E68" s="41" t="s">
        <v>3</v>
      </c>
      <c r="F68" s="24"/>
      <c r="G68" s="34">
        <f t="shared" si="2"/>
        <v>0</v>
      </c>
      <c r="K68" s="101"/>
    </row>
    <row r="69" spans="1:11" x14ac:dyDescent="0.25">
      <c r="A69" s="42">
        <f t="shared" si="3"/>
        <v>60</v>
      </c>
      <c r="B69" s="27" t="s">
        <v>157</v>
      </c>
      <c r="C69" s="40" t="s">
        <v>158</v>
      </c>
      <c r="D69" s="41">
        <v>2</v>
      </c>
      <c r="E69" s="41" t="s">
        <v>3</v>
      </c>
      <c r="F69" s="24"/>
      <c r="G69" s="34">
        <f t="shared" si="2"/>
        <v>0</v>
      </c>
      <c r="K69" s="101"/>
    </row>
    <row r="70" spans="1:11" ht="23.4" x14ac:dyDescent="0.25">
      <c r="A70" s="42">
        <f t="shared" si="3"/>
        <v>61</v>
      </c>
      <c r="B70" s="27" t="s">
        <v>159</v>
      </c>
      <c r="C70" s="27" t="s">
        <v>160</v>
      </c>
      <c r="D70" s="41">
        <v>2</v>
      </c>
      <c r="E70" s="32" t="s">
        <v>3</v>
      </c>
      <c r="F70" s="24"/>
      <c r="G70" s="34">
        <f t="shared" si="2"/>
        <v>0</v>
      </c>
      <c r="J70" s="102"/>
      <c r="K70" s="101"/>
    </row>
    <row r="71" spans="1:11" x14ac:dyDescent="0.25">
      <c r="A71" s="42">
        <f t="shared" si="3"/>
        <v>62</v>
      </c>
      <c r="B71" s="27" t="s">
        <v>161</v>
      </c>
      <c r="C71" s="40" t="s">
        <v>162</v>
      </c>
      <c r="D71" s="41">
        <v>11</v>
      </c>
      <c r="E71" s="41" t="s">
        <v>9</v>
      </c>
      <c r="F71" s="24"/>
      <c r="G71" s="34">
        <f t="shared" si="2"/>
        <v>0</v>
      </c>
      <c r="K71" s="101"/>
    </row>
    <row r="72" spans="1:11" x14ac:dyDescent="0.25">
      <c r="A72" s="42">
        <f t="shared" si="3"/>
        <v>63</v>
      </c>
      <c r="B72" s="27" t="s">
        <v>163</v>
      </c>
      <c r="C72" s="40" t="s">
        <v>164</v>
      </c>
      <c r="D72" s="41">
        <v>2</v>
      </c>
      <c r="E72" s="41" t="s">
        <v>9</v>
      </c>
      <c r="F72" s="24"/>
      <c r="G72" s="34">
        <f t="shared" si="2"/>
        <v>0</v>
      </c>
      <c r="K72" s="101"/>
    </row>
    <row r="73" spans="1:11" x14ac:dyDescent="0.25">
      <c r="A73" s="42">
        <f t="shared" si="3"/>
        <v>64</v>
      </c>
      <c r="B73" s="27" t="s">
        <v>165</v>
      </c>
      <c r="C73" s="40" t="s">
        <v>166</v>
      </c>
      <c r="D73" s="41">
        <v>2</v>
      </c>
      <c r="E73" s="41" t="s">
        <v>9</v>
      </c>
      <c r="F73" s="24"/>
      <c r="G73" s="34">
        <f t="shared" si="2"/>
        <v>0</v>
      </c>
      <c r="K73" s="101"/>
    </row>
    <row r="74" spans="1:11" x14ac:dyDescent="0.25">
      <c r="A74" s="42">
        <f t="shared" si="3"/>
        <v>65</v>
      </c>
      <c r="B74" s="27" t="s">
        <v>167</v>
      </c>
      <c r="C74" s="27" t="s">
        <v>168</v>
      </c>
      <c r="D74" s="41">
        <v>8</v>
      </c>
      <c r="E74" s="32" t="s">
        <v>9</v>
      </c>
      <c r="F74" s="24"/>
      <c r="G74" s="34">
        <f t="shared" si="2"/>
        <v>0</v>
      </c>
      <c r="K74" s="101"/>
    </row>
    <row r="75" spans="1:11" x14ac:dyDescent="0.25">
      <c r="A75" s="42">
        <f t="shared" si="3"/>
        <v>66</v>
      </c>
      <c r="B75" s="27" t="s">
        <v>169</v>
      </c>
      <c r="C75" s="27" t="s">
        <v>170</v>
      </c>
      <c r="D75" s="41">
        <v>4</v>
      </c>
      <c r="E75" s="41" t="s">
        <v>9</v>
      </c>
      <c r="F75" s="24"/>
      <c r="G75" s="34">
        <f t="shared" si="2"/>
        <v>0</v>
      </c>
      <c r="J75" s="102"/>
      <c r="K75" s="101"/>
    </row>
    <row r="76" spans="1:11" x14ac:dyDescent="0.25">
      <c r="A76" s="42">
        <f t="shared" si="3"/>
        <v>67</v>
      </c>
      <c r="B76" s="27" t="s">
        <v>171</v>
      </c>
      <c r="C76" s="27" t="s">
        <v>172</v>
      </c>
      <c r="D76" s="41">
        <v>1</v>
      </c>
      <c r="E76" s="41" t="s">
        <v>9</v>
      </c>
      <c r="F76" s="24"/>
      <c r="G76" s="34">
        <f t="shared" si="2"/>
        <v>0</v>
      </c>
      <c r="K76" s="101"/>
    </row>
    <row r="77" spans="1:11" x14ac:dyDescent="0.25">
      <c r="A77" s="42">
        <f t="shared" si="3"/>
        <v>68</v>
      </c>
      <c r="B77" s="27" t="s">
        <v>173</v>
      </c>
      <c r="C77" s="27" t="s">
        <v>174</v>
      </c>
      <c r="D77" s="41">
        <v>3</v>
      </c>
      <c r="E77" s="41" t="s">
        <v>3</v>
      </c>
      <c r="F77" s="24"/>
      <c r="G77" s="34">
        <f t="shared" si="2"/>
        <v>0</v>
      </c>
      <c r="K77" s="101"/>
    </row>
    <row r="78" spans="1:11" ht="23.4" x14ac:dyDescent="0.25">
      <c r="A78" s="42">
        <f t="shared" si="3"/>
        <v>69</v>
      </c>
      <c r="B78" s="27" t="s">
        <v>64</v>
      </c>
      <c r="C78" s="40" t="s">
        <v>175</v>
      </c>
      <c r="D78" s="41">
        <v>4</v>
      </c>
      <c r="E78" s="41" t="s">
        <v>3</v>
      </c>
      <c r="F78" s="24"/>
      <c r="G78" s="34">
        <f t="shared" si="2"/>
        <v>0</v>
      </c>
      <c r="K78" s="101"/>
    </row>
    <row r="79" spans="1:11" ht="23.4" x14ac:dyDescent="0.25">
      <c r="A79" s="42">
        <f t="shared" si="3"/>
        <v>70</v>
      </c>
      <c r="B79" s="27" t="s">
        <v>65</v>
      </c>
      <c r="C79" s="40" t="s">
        <v>176</v>
      </c>
      <c r="D79" s="41">
        <v>4</v>
      </c>
      <c r="E79" s="41" t="s">
        <v>3</v>
      </c>
      <c r="F79" s="24"/>
      <c r="G79" s="34">
        <f t="shared" si="2"/>
        <v>0</v>
      </c>
      <c r="K79" s="101"/>
    </row>
    <row r="80" spans="1:11" x14ac:dyDescent="0.25">
      <c r="A80" s="42">
        <f t="shared" si="3"/>
        <v>71</v>
      </c>
      <c r="B80" s="27" t="s">
        <v>66</v>
      </c>
      <c r="C80" s="40" t="s">
        <v>177</v>
      </c>
      <c r="D80" s="41">
        <v>6</v>
      </c>
      <c r="E80" s="41" t="s">
        <v>3</v>
      </c>
      <c r="F80" s="24"/>
      <c r="G80" s="34">
        <f t="shared" si="2"/>
        <v>0</v>
      </c>
      <c r="K80" s="101"/>
    </row>
    <row r="81" spans="1:13" x14ac:dyDescent="0.25">
      <c r="A81" s="42">
        <f t="shared" si="3"/>
        <v>72</v>
      </c>
      <c r="B81" s="27" t="s">
        <v>178</v>
      </c>
      <c r="C81" s="27" t="s">
        <v>179</v>
      </c>
      <c r="D81" s="41">
        <v>2</v>
      </c>
      <c r="E81" s="41" t="s">
        <v>3</v>
      </c>
      <c r="F81" s="24"/>
      <c r="G81" s="34">
        <f t="shared" si="2"/>
        <v>0</v>
      </c>
      <c r="K81" s="101"/>
    </row>
    <row r="82" spans="1:13" x14ac:dyDescent="0.25">
      <c r="A82" s="42">
        <f t="shared" si="3"/>
        <v>73</v>
      </c>
      <c r="B82" s="27" t="s">
        <v>67</v>
      </c>
      <c r="C82" s="40" t="s">
        <v>180</v>
      </c>
      <c r="D82" s="41">
        <v>1</v>
      </c>
      <c r="E82" s="41" t="s">
        <v>9</v>
      </c>
      <c r="F82" s="24"/>
      <c r="G82" s="34">
        <f t="shared" si="2"/>
        <v>0</v>
      </c>
      <c r="K82" s="101"/>
    </row>
    <row r="83" spans="1:13" x14ac:dyDescent="0.25">
      <c r="A83" s="42">
        <f t="shared" si="3"/>
        <v>74</v>
      </c>
      <c r="B83" s="27" t="s">
        <v>181</v>
      </c>
      <c r="C83" s="27" t="s">
        <v>182</v>
      </c>
      <c r="D83" s="41">
        <v>1</v>
      </c>
      <c r="E83" s="41" t="s">
        <v>9</v>
      </c>
      <c r="F83" s="24"/>
      <c r="G83" s="34">
        <f t="shared" si="2"/>
        <v>0</v>
      </c>
      <c r="K83" s="101"/>
    </row>
    <row r="84" spans="1:13" x14ac:dyDescent="0.25">
      <c r="A84" s="42">
        <f t="shared" si="3"/>
        <v>75</v>
      </c>
      <c r="B84" s="27" t="s">
        <v>183</v>
      </c>
      <c r="C84" s="27" t="s">
        <v>184</v>
      </c>
      <c r="D84" s="32">
        <v>1</v>
      </c>
      <c r="E84" s="32" t="s">
        <v>3</v>
      </c>
      <c r="F84" s="24"/>
      <c r="G84" s="34">
        <f t="shared" si="2"/>
        <v>0</v>
      </c>
      <c r="K84" s="101"/>
    </row>
    <row r="85" spans="1:13" ht="23.4" x14ac:dyDescent="0.25">
      <c r="A85" s="42">
        <f t="shared" si="3"/>
        <v>76</v>
      </c>
      <c r="B85" s="40" t="s">
        <v>185</v>
      </c>
      <c r="C85" s="40" t="s">
        <v>186</v>
      </c>
      <c r="D85" s="41">
        <v>2</v>
      </c>
      <c r="E85" s="41" t="s">
        <v>3</v>
      </c>
      <c r="F85" s="24"/>
      <c r="G85" s="34">
        <f t="shared" si="2"/>
        <v>0</v>
      </c>
      <c r="K85" s="101"/>
    </row>
    <row r="86" spans="1:13" ht="24" thickBot="1" x14ac:dyDescent="0.3">
      <c r="A86" s="42">
        <f t="shared" si="3"/>
        <v>77</v>
      </c>
      <c r="B86" s="40" t="s">
        <v>68</v>
      </c>
      <c r="C86" s="40" t="s">
        <v>187</v>
      </c>
      <c r="D86" s="41">
        <v>4</v>
      </c>
      <c r="E86" s="41" t="s">
        <v>3</v>
      </c>
      <c r="F86" s="24"/>
      <c r="G86" s="34">
        <f t="shared" si="2"/>
        <v>0</v>
      </c>
      <c r="K86" s="101"/>
    </row>
    <row r="87" spans="1:13" ht="14.4" thickBot="1" x14ac:dyDescent="0.3">
      <c r="A87" s="21"/>
      <c r="B87" s="3"/>
      <c r="C87" s="31" t="s">
        <v>188</v>
      </c>
      <c r="D87" s="4"/>
      <c r="E87" s="11"/>
      <c r="F87" s="5"/>
      <c r="G87" s="37">
        <f>SUM(G54:G86)</f>
        <v>0</v>
      </c>
    </row>
    <row r="88" spans="1:13" ht="14.4" thickBot="1" x14ac:dyDescent="0.3">
      <c r="A88" s="18"/>
      <c r="B88" s="1"/>
      <c r="C88" s="28" t="s">
        <v>205</v>
      </c>
      <c r="D88" s="2"/>
      <c r="E88" s="9"/>
      <c r="F88" s="1"/>
      <c r="G88" s="36"/>
    </row>
    <row r="89" spans="1:13" x14ac:dyDescent="0.25">
      <c r="A89" s="42">
        <f>A77+1</f>
        <v>69</v>
      </c>
      <c r="B89" s="43" t="s">
        <v>22</v>
      </c>
      <c r="C89" s="44" t="s">
        <v>191</v>
      </c>
      <c r="D89" s="45">
        <v>1</v>
      </c>
      <c r="E89" s="33" t="s">
        <v>1</v>
      </c>
      <c r="F89" s="23"/>
      <c r="G89" s="34">
        <f t="shared" ref="G89:G106" si="4">F89*D89</f>
        <v>0</v>
      </c>
      <c r="K89" s="102"/>
      <c r="M89" s="103"/>
    </row>
    <row r="90" spans="1:13" x14ac:dyDescent="0.25">
      <c r="A90" s="42">
        <f>A89+1</f>
        <v>70</v>
      </c>
      <c r="B90" s="43" t="s">
        <v>23</v>
      </c>
      <c r="C90" s="44" t="s">
        <v>192</v>
      </c>
      <c r="D90" s="45">
        <v>1</v>
      </c>
      <c r="E90" s="33" t="s">
        <v>1</v>
      </c>
      <c r="F90" s="24"/>
      <c r="G90" s="34">
        <f t="shared" si="4"/>
        <v>0</v>
      </c>
      <c r="K90" s="102"/>
      <c r="M90" s="103"/>
    </row>
    <row r="91" spans="1:13" x14ac:dyDescent="0.25">
      <c r="A91" s="42">
        <f t="shared" ref="A91:A106" si="5">A90+1</f>
        <v>71</v>
      </c>
      <c r="B91" s="46" t="s">
        <v>24</v>
      </c>
      <c r="C91" s="47" t="s">
        <v>193</v>
      </c>
      <c r="D91" s="48">
        <v>121</v>
      </c>
      <c r="E91" s="49" t="s">
        <v>2</v>
      </c>
      <c r="F91" s="24"/>
      <c r="G91" s="34">
        <f t="shared" si="4"/>
        <v>0</v>
      </c>
      <c r="M91" s="103"/>
    </row>
    <row r="92" spans="1:13" x14ac:dyDescent="0.25">
      <c r="A92" s="42">
        <f t="shared" si="5"/>
        <v>72</v>
      </c>
      <c r="B92" s="43" t="s">
        <v>25</v>
      </c>
      <c r="C92" s="50" t="s">
        <v>194</v>
      </c>
      <c r="D92" s="51">
        <v>1126</v>
      </c>
      <c r="E92" s="49" t="s">
        <v>2</v>
      </c>
      <c r="F92" s="24"/>
      <c r="G92" s="34">
        <f t="shared" si="4"/>
        <v>0</v>
      </c>
      <c r="M92" s="103"/>
    </row>
    <row r="93" spans="1:13" x14ac:dyDescent="0.25">
      <c r="A93" s="42">
        <f t="shared" si="5"/>
        <v>73</v>
      </c>
      <c r="B93" s="43" t="s">
        <v>26</v>
      </c>
      <c r="C93" s="50" t="s">
        <v>195</v>
      </c>
      <c r="D93" s="51">
        <v>28</v>
      </c>
      <c r="E93" s="49" t="s">
        <v>2</v>
      </c>
      <c r="F93" s="24"/>
      <c r="G93" s="34">
        <f t="shared" si="4"/>
        <v>0</v>
      </c>
      <c r="K93" s="102"/>
      <c r="M93" s="103"/>
    </row>
    <row r="94" spans="1:13" x14ac:dyDescent="0.25">
      <c r="A94" s="42">
        <f t="shared" si="5"/>
        <v>74</v>
      </c>
      <c r="B94" s="46" t="s">
        <v>27</v>
      </c>
      <c r="C94" s="50" t="s">
        <v>196</v>
      </c>
      <c r="D94" s="51">
        <v>4</v>
      </c>
      <c r="E94" s="49" t="s">
        <v>211</v>
      </c>
      <c r="F94" s="24"/>
      <c r="G94" s="34">
        <f t="shared" si="4"/>
        <v>0</v>
      </c>
      <c r="M94" s="103"/>
    </row>
    <row r="95" spans="1:13" x14ac:dyDescent="0.25">
      <c r="A95" s="42">
        <f t="shared" si="5"/>
        <v>75</v>
      </c>
      <c r="B95" s="43" t="s">
        <v>28</v>
      </c>
      <c r="C95" s="47" t="s">
        <v>197</v>
      </c>
      <c r="D95" s="51">
        <v>3</v>
      </c>
      <c r="E95" s="49" t="s">
        <v>211</v>
      </c>
      <c r="F95" s="24"/>
      <c r="G95" s="34">
        <f t="shared" si="4"/>
        <v>0</v>
      </c>
      <c r="M95" s="103"/>
    </row>
    <row r="96" spans="1:13" x14ac:dyDescent="0.25">
      <c r="A96" s="42">
        <f t="shared" si="5"/>
        <v>76</v>
      </c>
      <c r="B96" s="43" t="s">
        <v>29</v>
      </c>
      <c r="C96" s="47" t="s">
        <v>219</v>
      </c>
      <c r="D96" s="51">
        <v>4</v>
      </c>
      <c r="E96" s="49" t="s">
        <v>211</v>
      </c>
      <c r="F96" s="24"/>
      <c r="G96" s="34">
        <f t="shared" si="4"/>
        <v>0</v>
      </c>
      <c r="M96" s="103"/>
    </row>
    <row r="97" spans="1:13" x14ac:dyDescent="0.25">
      <c r="A97" s="42">
        <f t="shared" si="5"/>
        <v>77</v>
      </c>
      <c r="B97" s="43" t="s">
        <v>30</v>
      </c>
      <c r="C97" s="47" t="s">
        <v>220</v>
      </c>
      <c r="D97" s="52">
        <v>1</v>
      </c>
      <c r="E97" s="53" t="s">
        <v>211</v>
      </c>
      <c r="F97" s="24"/>
      <c r="G97" s="34">
        <f t="shared" si="4"/>
        <v>0</v>
      </c>
      <c r="M97" s="103"/>
    </row>
    <row r="98" spans="1:13" x14ac:dyDescent="0.25">
      <c r="A98" s="42">
        <f t="shared" si="5"/>
        <v>78</v>
      </c>
      <c r="B98" s="43" t="s">
        <v>31</v>
      </c>
      <c r="C98" s="47" t="s">
        <v>221</v>
      </c>
      <c r="D98" s="52">
        <v>2</v>
      </c>
      <c r="E98" s="53" t="s">
        <v>211</v>
      </c>
      <c r="F98" s="24"/>
      <c r="G98" s="34">
        <f t="shared" si="4"/>
        <v>0</v>
      </c>
      <c r="M98" s="103"/>
    </row>
    <row r="99" spans="1:13" x14ac:dyDescent="0.25">
      <c r="A99" s="42">
        <f t="shared" si="5"/>
        <v>79</v>
      </c>
      <c r="B99" s="43" t="s">
        <v>69</v>
      </c>
      <c r="C99" s="47" t="s">
        <v>198</v>
      </c>
      <c r="D99" s="52">
        <v>1</v>
      </c>
      <c r="E99" s="53" t="s">
        <v>211</v>
      </c>
      <c r="F99" s="24"/>
      <c r="G99" s="34">
        <f t="shared" si="4"/>
        <v>0</v>
      </c>
      <c r="M99" s="103"/>
    </row>
    <row r="100" spans="1:13" x14ac:dyDescent="0.25">
      <c r="A100" s="42">
        <f t="shared" si="5"/>
        <v>80</v>
      </c>
      <c r="B100" s="46" t="s">
        <v>70</v>
      </c>
      <c r="C100" s="47" t="s">
        <v>199</v>
      </c>
      <c r="D100" s="52">
        <v>15</v>
      </c>
      <c r="E100" s="53" t="s">
        <v>211</v>
      </c>
      <c r="F100" s="24"/>
      <c r="G100" s="34">
        <f t="shared" si="4"/>
        <v>0</v>
      </c>
      <c r="M100" s="103"/>
    </row>
    <row r="101" spans="1:13" x14ac:dyDescent="0.25">
      <c r="A101" s="42">
        <f t="shared" si="5"/>
        <v>81</v>
      </c>
      <c r="B101" s="43" t="s">
        <v>71</v>
      </c>
      <c r="C101" s="47" t="s">
        <v>200</v>
      </c>
      <c r="D101" s="52">
        <v>1</v>
      </c>
      <c r="E101" s="53" t="s">
        <v>211</v>
      </c>
      <c r="F101" s="24"/>
      <c r="G101" s="34">
        <f t="shared" si="4"/>
        <v>0</v>
      </c>
      <c r="M101" s="103"/>
    </row>
    <row r="102" spans="1:13" x14ac:dyDescent="0.25">
      <c r="A102" s="42">
        <f t="shared" si="5"/>
        <v>82</v>
      </c>
      <c r="B102" s="54" t="s">
        <v>74</v>
      </c>
      <c r="C102" s="47" t="s">
        <v>201</v>
      </c>
      <c r="D102" s="52">
        <v>6</v>
      </c>
      <c r="E102" s="53" t="s">
        <v>211</v>
      </c>
      <c r="F102" s="24"/>
      <c r="G102" s="34">
        <f t="shared" si="4"/>
        <v>0</v>
      </c>
      <c r="M102" s="103"/>
    </row>
    <row r="103" spans="1:13" x14ac:dyDescent="0.25">
      <c r="A103" s="42">
        <f t="shared" si="5"/>
        <v>83</v>
      </c>
      <c r="B103" s="54" t="s">
        <v>207</v>
      </c>
      <c r="C103" s="47" t="s">
        <v>202</v>
      </c>
      <c r="D103" s="52">
        <v>2</v>
      </c>
      <c r="E103" s="53" t="s">
        <v>211</v>
      </c>
      <c r="F103" s="24"/>
      <c r="G103" s="34">
        <f t="shared" si="4"/>
        <v>0</v>
      </c>
      <c r="K103" s="102"/>
      <c r="M103" s="103"/>
    </row>
    <row r="104" spans="1:13" x14ac:dyDescent="0.25">
      <c r="A104" s="42">
        <f t="shared" si="5"/>
        <v>84</v>
      </c>
      <c r="B104" s="54" t="s">
        <v>208</v>
      </c>
      <c r="C104" s="47" t="s">
        <v>203</v>
      </c>
      <c r="D104" s="52">
        <v>6</v>
      </c>
      <c r="E104" s="53" t="s">
        <v>211</v>
      </c>
      <c r="F104" s="24"/>
      <c r="G104" s="34">
        <f t="shared" si="4"/>
        <v>0</v>
      </c>
      <c r="M104" s="103"/>
    </row>
    <row r="105" spans="1:13" x14ac:dyDescent="0.25">
      <c r="A105" s="42">
        <f t="shared" si="5"/>
        <v>85</v>
      </c>
      <c r="B105" s="54" t="s">
        <v>209</v>
      </c>
      <c r="C105" s="55" t="s">
        <v>204</v>
      </c>
      <c r="D105" s="56">
        <v>20</v>
      </c>
      <c r="E105" s="57" t="s">
        <v>3</v>
      </c>
      <c r="F105" s="24"/>
      <c r="G105" s="34">
        <f t="shared" si="4"/>
        <v>0</v>
      </c>
      <c r="M105" s="103"/>
    </row>
    <row r="106" spans="1:13" ht="14.4" thickBot="1" x14ac:dyDescent="0.3">
      <c r="A106" s="42">
        <f t="shared" si="5"/>
        <v>86</v>
      </c>
      <c r="B106" s="46" t="s">
        <v>210</v>
      </c>
      <c r="C106" s="58" t="s">
        <v>222</v>
      </c>
      <c r="D106" s="59">
        <v>1</v>
      </c>
      <c r="E106" s="60" t="s">
        <v>1</v>
      </c>
      <c r="F106" s="24"/>
      <c r="G106" s="34">
        <f t="shared" si="4"/>
        <v>0</v>
      </c>
      <c r="M106" s="103"/>
    </row>
    <row r="107" spans="1:13" ht="14.4" thickBot="1" x14ac:dyDescent="0.3">
      <c r="A107" s="22"/>
      <c r="B107" s="3"/>
      <c r="C107" s="31" t="s">
        <v>206</v>
      </c>
      <c r="D107" s="4"/>
      <c r="E107" s="11"/>
      <c r="F107" s="5"/>
      <c r="G107" s="37">
        <f>SUM(G89:G106)</f>
        <v>0</v>
      </c>
    </row>
    <row r="108" spans="1:13" ht="34.200000000000003" customHeight="1" thickTop="1" thickBot="1" x14ac:dyDescent="0.3">
      <c r="A108" s="84"/>
      <c r="B108" s="128" t="s">
        <v>217</v>
      </c>
      <c r="C108" s="129"/>
      <c r="D108" s="129"/>
      <c r="E108" s="84"/>
      <c r="F108" s="84"/>
      <c r="G108" s="37">
        <f>G52+G87+G107</f>
        <v>0</v>
      </c>
    </row>
    <row r="109" spans="1:13" ht="36.6" customHeight="1" thickTop="1" thickBot="1" x14ac:dyDescent="0.3">
      <c r="A109" s="84"/>
      <c r="B109" s="128" t="s">
        <v>73</v>
      </c>
      <c r="C109" s="129"/>
      <c r="D109" s="129"/>
      <c r="E109" s="85"/>
      <c r="F109" s="39">
        <v>0.1</v>
      </c>
      <c r="G109" s="37">
        <f>G108*10%</f>
        <v>0</v>
      </c>
    </row>
    <row r="110" spans="1:13" ht="41.4" customHeight="1" thickTop="1" thickBot="1" x14ac:dyDescent="0.3">
      <c r="A110" s="12" t="s">
        <v>218</v>
      </c>
      <c r="B110" s="13"/>
      <c r="C110" s="14"/>
      <c r="D110" s="15"/>
      <c r="E110" s="16"/>
      <c r="F110" s="17"/>
      <c r="G110" s="38">
        <f>SUM(G108:G109)</f>
        <v>0</v>
      </c>
    </row>
    <row r="111" spans="1:13" ht="14.4" thickTop="1" x14ac:dyDescent="0.25"/>
    <row r="117" spans="7:7" x14ac:dyDescent="0.25">
      <c r="G117" s="104"/>
    </row>
  </sheetData>
  <sheetProtection algorithmName="SHA-512" hashValue="wZh7cimGL8ICntHA9IUJutpZseuSQwcbAK/blg6kCsX6pfFCsK901lTmn+nhMv/CD6daXvoI9StP6vPIiNPKfw==" saltValue="+fwvLXX71rMD/zCBRoej9g==" spinCount="100000" sheet="1" objects="1" scenarios="1" selectLockedCells="1"/>
  <mergeCells count="13">
    <mergeCell ref="A1:G1"/>
    <mergeCell ref="B108:D108"/>
    <mergeCell ref="B109:D109"/>
    <mergeCell ref="A2:G2"/>
    <mergeCell ref="A3:G3"/>
    <mergeCell ref="A4:G4"/>
    <mergeCell ref="C5:C6"/>
    <mergeCell ref="D5:D6"/>
    <mergeCell ref="A5:A6"/>
    <mergeCell ref="B5:B6"/>
    <mergeCell ref="E5:E6"/>
    <mergeCell ref="F5:F6"/>
    <mergeCell ref="G5:G6"/>
  </mergeCells>
  <pageMargins left="0.17" right="0.17" top="0.42" bottom="0.72" header="0.22" footer="0.17"/>
  <pageSetup scale="95" firstPageNumber="7" orientation="landscape" useFirstPageNumber="1" r:id="rId1"/>
  <headerFooter>
    <oddHeader>&amp;R&amp;"Arial,Regular"&amp;12IFBC #18-TA002861GL</oddHeader>
    <oddFooter xml:space="preserve">&amp;L&amp;"Arial,Regular"Bidder Name: _________________________________
Authorized Signature: _________________________________&amp;R&amp;"Arial,Regular"APPENDIX J- &amp;P </oddFooter>
  </headerFooter>
  <rowBreaks count="4" manualBreakCount="4">
    <brk id="32" max="16383" man="1"/>
    <brk id="52" max="16383" man="1"/>
    <brk id="87" max="16383" man="1"/>
    <brk id="1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Bid "A"- 365 Days</vt:lpstr>
      <vt:lpstr>Bid "B"- 400 Days</vt:lpstr>
      <vt:lpstr>'Bid "A"- 365 Days'!Print_Area</vt:lpstr>
      <vt:lpstr>'Bid "B"- 400 Days'!Print_Area</vt:lpstr>
      <vt:lpstr>'Bid "A"- 365 Days'!Print_Titles</vt:lpstr>
      <vt:lpstr>'Bid "B"- 400 Days'!Print_Titles</vt:lpstr>
    </vt:vector>
  </TitlesOfParts>
  <Company>Manatee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pbonnairefils</dc:creator>
  <cp:lastModifiedBy>renamed_admin</cp:lastModifiedBy>
  <cp:lastPrinted>2018-08-29T19:30:34Z</cp:lastPrinted>
  <dcterms:created xsi:type="dcterms:W3CDTF">2014-09-26T12:58:51Z</dcterms:created>
  <dcterms:modified xsi:type="dcterms:W3CDTF">2018-09-24T11:22:26Z</dcterms:modified>
</cp:coreProperties>
</file>