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18\18-TA002592DC SLS 2016 Group 1\IFB\"/>
    </mc:Choice>
  </mc:AlternateContent>
  <workbookProtection workbookAlgorithmName="SHA-512" workbookHashValue="aB/mtJvzZSXhj5MOHfew5Ceb5XetQx/NOpdZIRYwJ1IzP9K8W/yzcrW+S2ar4yRrRYM/x0P/X7ST8PJRuife3Q==" workbookSaltValue="sgHcW+8xSJRTEOkO/Aempw==" workbookSpinCount="100000" lockStructure="1"/>
  <bookViews>
    <workbookView xWindow="0" yWindow="0" windowWidth="24000" windowHeight="8610" tabRatio="779"/>
  </bookViews>
  <sheets>
    <sheet name="SAVANNAH" sheetId="36" r:id="rId1"/>
    <sheet name="HORSESHOE" sheetId="37" r:id="rId2"/>
    <sheet name="PESCARA" sheetId="38" r:id="rId3"/>
    <sheet name="CHATEAU" sheetId="39" r:id="rId4"/>
    <sheet name="CASA LOMA" sheetId="40" r:id="rId5"/>
    <sheet name="CASCADES" sheetId="41" r:id="rId6"/>
    <sheet name="TOTAL OFFER " sheetId="42" r:id="rId7"/>
  </sheets>
  <definedNames>
    <definedName name="_xlnm.Print_Area" localSheetId="4">'CASA LOMA'!$B$1:$G$65</definedName>
    <definedName name="_xlnm.Print_Area" localSheetId="5">CASCADES!$A$1:$G$65</definedName>
    <definedName name="_xlnm.Print_Area" localSheetId="3">CHATEAU!$A$1:$G$65</definedName>
    <definedName name="_xlnm.Print_Area" localSheetId="1">HORSESHOE!$A$1:$G$65</definedName>
    <definedName name="_xlnm.Print_Area" localSheetId="2">PESCARA!$A$1:$G$65</definedName>
    <definedName name="_xlnm.Print_Area" localSheetId="0">SAVANNAH!$A$1:$G$65</definedName>
    <definedName name="_xlnm.Print_Area" localSheetId="6">'TOTAL OFFER '!$A$1:$D$11</definedName>
    <definedName name="_xlnm.Print_Area">#REF!</definedName>
    <definedName name="_xlnm.Print_Titles" localSheetId="4">'CASA LOMA'!$4:$4</definedName>
    <definedName name="_xlnm.Print_Titles" localSheetId="5">CASCADES!$4:$4</definedName>
    <definedName name="_xlnm.Print_Titles" localSheetId="3">CHATEAU!$4:$4</definedName>
    <definedName name="_xlnm.Print_Titles" localSheetId="1">HORSESHOE!$4:$4</definedName>
    <definedName name="_xlnm.Print_Titles" localSheetId="2">PESCARA!$4:$4</definedName>
    <definedName name="_xlnm.Print_Titles" localSheetId="0">SAVANNAH!$4:$4</definedName>
    <definedName name="Second_Print_Area" localSheetId="4">#REF!</definedName>
    <definedName name="Second_Print_Area" localSheetId="5">#REF!</definedName>
    <definedName name="Second_Print_Area">#REF!</definedName>
  </definedNames>
  <calcPr calcId="171027"/>
</workbook>
</file>

<file path=xl/calcChain.xml><?xml version="1.0" encoding="utf-8"?>
<calcChain xmlns="http://schemas.openxmlformats.org/spreadsheetml/2006/main">
  <c r="G5" i="40" l="1"/>
  <c r="G6" i="40"/>
  <c r="G7" i="40"/>
  <c r="G8" i="40"/>
  <c r="G9" i="40"/>
  <c r="G11" i="40"/>
  <c r="G13" i="40"/>
  <c r="G14" i="40"/>
  <c r="G16" i="40"/>
  <c r="G18" i="40"/>
  <c r="G22" i="40"/>
  <c r="G23" i="40"/>
  <c r="G24" i="40"/>
  <c r="G25" i="40"/>
  <c r="G26" i="40"/>
  <c r="G29" i="40"/>
  <c r="G30" i="40"/>
  <c r="G31" i="40"/>
  <c r="G33" i="40"/>
  <c r="G34" i="40"/>
  <c r="G35" i="40"/>
  <c r="G36" i="40"/>
  <c r="G37" i="40"/>
  <c r="G38" i="40"/>
  <c r="G39" i="40"/>
  <c r="G41" i="40"/>
  <c r="G43" i="40"/>
  <c r="G44" i="40"/>
  <c r="G45" i="40"/>
  <c r="G46" i="40"/>
  <c r="G47" i="40"/>
  <c r="G48" i="40"/>
  <c r="G50" i="40"/>
  <c r="G52" i="40"/>
  <c r="G55" i="40"/>
  <c r="G56" i="40"/>
  <c r="G57" i="40"/>
  <c r="G58" i="40"/>
  <c r="G60" i="40"/>
  <c r="G61" i="40"/>
  <c r="G62" i="40"/>
  <c r="G58" i="37"/>
  <c r="G26" i="37"/>
  <c r="G25" i="37"/>
  <c r="G24" i="37"/>
  <c r="G23" i="37"/>
  <c r="G61" i="41"/>
  <c r="G62" i="41"/>
  <c r="G60" i="41"/>
  <c r="G58" i="41"/>
  <c r="G55" i="41"/>
  <c r="G52" i="41"/>
  <c r="G51" i="41"/>
  <c r="G50" i="41"/>
  <c r="G49" i="41"/>
  <c r="G48" i="41"/>
  <c r="G47" i="41"/>
  <c r="G46" i="41"/>
  <c r="G45" i="41"/>
  <c r="G44" i="41"/>
  <c r="G43" i="41"/>
  <c r="G42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6" i="41"/>
  <c r="G25" i="41"/>
  <c r="G24" i="41"/>
  <c r="G23" i="41"/>
  <c r="G22" i="41"/>
  <c r="G21" i="41"/>
  <c r="G19" i="41"/>
  <c r="G16" i="41"/>
  <c r="G14" i="41"/>
  <c r="G13" i="41"/>
  <c r="G11" i="41"/>
  <c r="G10" i="41"/>
  <c r="G9" i="41"/>
  <c r="G8" i="41"/>
  <c r="G7" i="41"/>
  <c r="G6" i="41"/>
  <c r="G62" i="39"/>
  <c r="G61" i="39"/>
  <c r="G60" i="39"/>
  <c r="G59" i="39"/>
  <c r="G58" i="39"/>
  <c r="G57" i="39"/>
  <c r="G56" i="39"/>
  <c r="G55" i="39"/>
  <c r="G62" i="38"/>
  <c r="G61" i="38"/>
  <c r="G60" i="38"/>
  <c r="G59" i="38"/>
  <c r="G56" i="38"/>
  <c r="G55" i="38"/>
  <c r="G52" i="38"/>
  <c r="G51" i="38"/>
  <c r="G50" i="38"/>
  <c r="G48" i="38"/>
  <c r="G47" i="38"/>
  <c r="G46" i="38"/>
  <c r="G45" i="38"/>
  <c r="G44" i="38"/>
  <c r="G43" i="38"/>
  <c r="G39" i="38"/>
  <c r="G38" i="38"/>
  <c r="G37" i="38"/>
  <c r="G36" i="38"/>
  <c r="G35" i="38"/>
  <c r="G34" i="38"/>
  <c r="G33" i="38"/>
  <c r="G32" i="38"/>
  <c r="G31" i="38"/>
  <c r="G30" i="38"/>
  <c r="G29" i="38"/>
  <c r="G26" i="38"/>
  <c r="G25" i="38"/>
  <c r="G24" i="38"/>
  <c r="G23" i="38"/>
  <c r="G22" i="38"/>
  <c r="G18" i="38"/>
  <c r="G16" i="38"/>
  <c r="G14" i="38"/>
  <c r="G13" i="38"/>
  <c r="G12" i="38"/>
  <c r="G11" i="38"/>
  <c r="G10" i="38"/>
  <c r="G9" i="38"/>
  <c r="G8" i="38"/>
  <c r="G7" i="38"/>
  <c r="G6" i="38"/>
  <c r="G55" i="36"/>
  <c r="G53" i="36"/>
  <c r="G32" i="36"/>
  <c r="G31" i="36"/>
  <c r="G29" i="36"/>
  <c r="G26" i="36"/>
  <c r="G19" i="36"/>
  <c r="G63" i="40" l="1"/>
  <c r="G64" i="40" s="1"/>
  <c r="A34" i="41"/>
  <c r="A35" i="41" s="1"/>
  <c r="A36" i="41" s="1"/>
  <c r="A37" i="41" s="1"/>
  <c r="A38" i="41" s="1"/>
  <c r="A39" i="41" s="1"/>
  <c r="A40" i="41" s="1"/>
  <c r="A41" i="41" s="1"/>
  <c r="A42" i="41" s="1"/>
  <c r="A43" i="41" s="1"/>
  <c r="A44" i="41" s="1"/>
  <c r="A45" i="41" s="1"/>
  <c r="A46" i="41" s="1"/>
  <c r="A47" i="41" s="1"/>
  <c r="A48" i="41" s="1"/>
  <c r="A49" i="41" s="1"/>
  <c r="A50" i="41" s="1"/>
  <c r="A51" i="41" s="1"/>
  <c r="A52" i="41" s="1"/>
  <c r="A53" i="41" s="1"/>
  <c r="A54" i="41" s="1"/>
  <c r="A55" i="41" s="1"/>
  <c r="A56" i="41" s="1"/>
  <c r="A57" i="41" s="1"/>
  <c r="A28" i="41"/>
  <c r="A29" i="41" s="1"/>
  <c r="G5" i="41"/>
  <c r="G63" i="41" s="1"/>
  <c r="A34" i="40"/>
  <c r="G52" i="39"/>
  <c r="G51" i="39"/>
  <c r="G50" i="39"/>
  <c r="G48" i="39"/>
  <c r="G47" i="39"/>
  <c r="G46" i="39"/>
  <c r="G45" i="39"/>
  <c r="G44" i="39"/>
  <c r="G43" i="39"/>
  <c r="G39" i="39"/>
  <c r="G38" i="39"/>
  <c r="A35" i="39"/>
  <c r="A36" i="39" s="1"/>
  <c r="A37" i="39" s="1"/>
  <c r="A38" i="39" s="1"/>
  <c r="A39" i="39" s="1"/>
  <c r="G34" i="39"/>
  <c r="A34" i="39"/>
  <c r="A28" i="39"/>
  <c r="A29" i="39" s="1"/>
  <c r="A30" i="39" s="1"/>
  <c r="A31" i="39" s="1"/>
  <c r="A32" i="39" s="1"/>
  <c r="G20" i="39"/>
  <c r="G18" i="39"/>
  <c r="G16" i="39"/>
  <c r="G14" i="39"/>
  <c r="G13" i="39"/>
  <c r="G11" i="39"/>
  <c r="G9" i="39"/>
  <c r="G8" i="39"/>
  <c r="G7" i="39"/>
  <c r="G6" i="39"/>
  <c r="G5" i="39"/>
  <c r="A64" i="38"/>
  <c r="A36" i="38"/>
  <c r="A37" i="38" s="1"/>
  <c r="A38" i="38" s="1"/>
  <c r="A35" i="38"/>
  <c r="A34" i="38"/>
  <c r="A28" i="38"/>
  <c r="A29" i="38" s="1"/>
  <c r="A30" i="38" s="1"/>
  <c r="A31" i="38" s="1"/>
  <c r="A32" i="38" s="1"/>
  <c r="G5" i="38"/>
  <c r="G63" i="38" s="1"/>
  <c r="G62" i="37"/>
  <c r="G61" i="37"/>
  <c r="G60" i="37"/>
  <c r="G56" i="37"/>
  <c r="G55" i="37"/>
  <c r="G54" i="37"/>
  <c r="G52" i="37"/>
  <c r="G51" i="37"/>
  <c r="G50" i="37"/>
  <c r="G48" i="37"/>
  <c r="G47" i="37"/>
  <c r="G46" i="37"/>
  <c r="G45" i="37"/>
  <c r="G44" i="37"/>
  <c r="G43" i="37"/>
  <c r="G39" i="37"/>
  <c r="G38" i="37"/>
  <c r="G34" i="37"/>
  <c r="G33" i="37"/>
  <c r="G30" i="37"/>
  <c r="G29" i="37"/>
  <c r="G22" i="37"/>
  <c r="G20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62" i="36"/>
  <c r="G61" i="36"/>
  <c r="G60" i="36"/>
  <c r="G51" i="36"/>
  <c r="G39" i="36"/>
  <c r="G38" i="36"/>
  <c r="G37" i="36"/>
  <c r="G36" i="36"/>
  <c r="G35" i="36"/>
  <c r="G34" i="36"/>
  <c r="G33" i="36"/>
  <c r="G30" i="36"/>
  <c r="G25" i="36"/>
  <c r="G24" i="36"/>
  <c r="G23" i="36"/>
  <c r="G22" i="36"/>
  <c r="G21" i="36"/>
  <c r="G16" i="36"/>
  <c r="G14" i="36"/>
  <c r="G13" i="36"/>
  <c r="G11" i="36"/>
  <c r="G10" i="36"/>
  <c r="G9" i="36"/>
  <c r="G8" i="36"/>
  <c r="G7" i="36"/>
  <c r="G6" i="36"/>
  <c r="G5" i="36"/>
  <c r="G65" i="40" l="1"/>
  <c r="D9" i="42"/>
  <c r="G63" i="37"/>
  <c r="G64" i="37" s="1"/>
  <c r="G65" i="37" s="1"/>
  <c r="D6" i="42" s="1"/>
  <c r="G63" i="36"/>
  <c r="G64" i="36" s="1"/>
  <c r="G65" i="36" s="1"/>
  <c r="D5" i="42" s="1"/>
  <c r="G63" i="39"/>
  <c r="G64" i="39" s="1"/>
  <c r="G65" i="39" s="1"/>
  <c r="G64" i="38"/>
  <c r="G65" i="38" s="1"/>
  <c r="D7" i="42" s="1"/>
  <c r="A58" i="40"/>
  <c r="A59" i="40" s="1"/>
  <c r="A30" i="41"/>
  <c r="A31" i="41" s="1"/>
  <c r="G64" i="41"/>
  <c r="G65" i="41" s="1"/>
  <c r="D10" i="42" s="1"/>
  <c r="A35" i="40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A51" i="40" s="1"/>
  <c r="A52" i="40" s="1"/>
  <c r="A53" i="40" s="1"/>
  <c r="A54" i="40" s="1"/>
  <c r="A55" i="40" s="1"/>
  <c r="A56" i="40" s="1"/>
  <c r="A57" i="40" s="1"/>
  <c r="D8" i="42" l="1"/>
  <c r="D11" i="42" s="1"/>
  <c r="A58" i="41"/>
  <c r="A59" i="41" s="1"/>
</calcChain>
</file>

<file path=xl/sharedStrings.xml><?xml version="1.0" encoding="utf-8"?>
<sst xmlns="http://schemas.openxmlformats.org/spreadsheetml/2006/main" count="659" uniqueCount="130">
  <si>
    <t>QTY.</t>
  </si>
  <si>
    <t>LF</t>
  </si>
  <si>
    <t>EA</t>
  </si>
  <si>
    <t>SF</t>
  </si>
  <si>
    <t>By-Pass Pumping</t>
  </si>
  <si>
    <t>Water Service</t>
  </si>
  <si>
    <t>VF</t>
  </si>
  <si>
    <t>S.S. Pipe Bracing, 6 ft dia.</t>
  </si>
  <si>
    <t>Ductile Iron Fittings</t>
  </si>
  <si>
    <t>LS</t>
  </si>
  <si>
    <t>Wetwell Liner, spray-on</t>
  </si>
  <si>
    <t>Concrete Slab, Valve Assembly</t>
  </si>
  <si>
    <t>Relocate Ex. Backflow, Meter, &amp; Hose Bib Assembly</t>
  </si>
  <si>
    <t>SY</t>
  </si>
  <si>
    <t>Remove &amp; Replace Control Panel</t>
  </si>
  <si>
    <t>Remove &amp; Replace Electric Meter Can</t>
  </si>
  <si>
    <t>Remove &amp; Replace Sch 80 PVC Conduit</t>
  </si>
  <si>
    <t>Remove &amp; Replace Fused Safety Switch (disconnect)</t>
  </si>
  <si>
    <t>Remove &amp; Replace Electrical Mounting Structure</t>
  </si>
  <si>
    <t>2" S.S.Pump Guide Rail System</t>
  </si>
  <si>
    <t>Aluminum Hatch Cover, 36" x 48", single door (Wetwell)</t>
  </si>
  <si>
    <t>Washed Shell with Weed Barrier</t>
  </si>
  <si>
    <t>Concrete Repair, 2" thick</t>
  </si>
  <si>
    <t>Phase Converter, single phase to 3 phase</t>
  </si>
  <si>
    <t>Pump Base Ell Mounting Plate</t>
  </si>
  <si>
    <t>PVC Vent, Sch 80, 4"</t>
  </si>
  <si>
    <t>Gate Valve, FLG, 4"</t>
  </si>
  <si>
    <t>Swing Check Valve, FLG, 4"</t>
  </si>
  <si>
    <t>Gate Valve, MJ, 4"</t>
  </si>
  <si>
    <t>Pipe, D.I., FLG, 4"</t>
  </si>
  <si>
    <t>S.S. Adjustable Valve Supports, FLG attachment</t>
  </si>
  <si>
    <t>Influent Line Plug, 10"</t>
  </si>
  <si>
    <t>Coupling Adapters, D.I., FLG, 4"</t>
  </si>
  <si>
    <t>Ex. Antenna Concrete Base, remove &amp; disposal</t>
  </si>
  <si>
    <t>S.S. Pipe Bracing, 8 ft dia.</t>
  </si>
  <si>
    <t>Coupling Adapters, D.I., FLG, 6"</t>
  </si>
  <si>
    <t>Influent Line Plug, 8"</t>
  </si>
  <si>
    <t>U/M</t>
  </si>
  <si>
    <t>UNIT               PRICE</t>
  </si>
  <si>
    <t>Gate Valve, FLG, 6"</t>
  </si>
  <si>
    <t>Swing Check Valve, FLG, 6"</t>
  </si>
  <si>
    <t>Gate Valve, MJ, 6"</t>
  </si>
  <si>
    <t>Stilling Well, PVC, 6"</t>
  </si>
  <si>
    <t>TCU &amp; Fiberglass Enclosure, DFS</t>
  </si>
  <si>
    <t>Junction Box, 304 SS</t>
  </si>
  <si>
    <t>Level Transducer, GXS3-PP100-A49-B49-XX-C01-D49</t>
  </si>
  <si>
    <t>Sodding</t>
  </si>
  <si>
    <t>Pipe, PVC (DR-18), 4"</t>
  </si>
  <si>
    <t>Pipe, PVC (DR-18), 6"</t>
  </si>
  <si>
    <t>Repair Ex. Liner</t>
  </si>
  <si>
    <t>Remove &amp; Replace Electrical Service</t>
  </si>
  <si>
    <t>Remove &amp; Replace Ex. PVC Drain P-trap (regrout)</t>
  </si>
  <si>
    <t xml:space="preserve">     4"x6" Eccentric Reducer, FLG</t>
  </si>
  <si>
    <t xml:space="preserve">     4" Tee, FLG </t>
  </si>
  <si>
    <t xml:space="preserve">     4" 90, FLG</t>
  </si>
  <si>
    <t xml:space="preserve">     4" 45, MJ</t>
  </si>
  <si>
    <t xml:space="preserve">     4" 90, MJ</t>
  </si>
  <si>
    <t xml:space="preserve">     6" 90, FLG</t>
  </si>
  <si>
    <t>Intentially Left Blank</t>
  </si>
  <si>
    <t>Contract Contingency (10% of above items)</t>
  </si>
  <si>
    <t>Mobilization</t>
  </si>
  <si>
    <t>Miscellaneous Work &amp; Clean Up</t>
  </si>
  <si>
    <t>Record Drawings</t>
  </si>
  <si>
    <t>Total Base Bid</t>
  </si>
  <si>
    <t>EXTENDED PRICE</t>
  </si>
  <si>
    <t>TOTAL OFFER</t>
  </si>
  <si>
    <t>SAVANNAH</t>
  </si>
  <si>
    <t>HORSESHOE COVE 2</t>
  </si>
  <si>
    <t>PESCARA LAKES</t>
  </si>
  <si>
    <t>CHATEAU VILLAGE</t>
  </si>
  <si>
    <t>CASA LOMA</t>
  </si>
  <si>
    <t>CASCADES</t>
  </si>
  <si>
    <t>SUBTOTALS SUMMARY</t>
  </si>
  <si>
    <t>PROJECT NAME:  SAVANNAH RTU 266</t>
  </si>
  <si>
    <t xml:space="preserve">PROJECT NUMBER:  402-5138880  </t>
  </si>
  <si>
    <t>SECTION/TWNSHP/RANGE: 29/35/18</t>
  </si>
  <si>
    <t>PROJECT NAME:  HORSESHOE COVE 2 RTU 314</t>
  </si>
  <si>
    <t>PROJECT NUMBER:  401-5135881</t>
  </si>
  <si>
    <t>SECTION/TWNSHP/RANGE: 10/35/18</t>
  </si>
  <si>
    <t>PROJECT NAME:  PESCARA LAKES RTU 409</t>
  </si>
  <si>
    <t>PROJECT NUMBER:  401-5138780</t>
  </si>
  <si>
    <t>SECTION/TWNSHP/RANGE:14/35/17</t>
  </si>
  <si>
    <t>PROJECT NAME:  CHATEAU VILLAGES RTU 412</t>
  </si>
  <si>
    <t>PROJECT NUMBER:  401-5138980</t>
  </si>
  <si>
    <t>SECTION/TWNSHP/RANGE: 14/35/17</t>
  </si>
  <si>
    <t>PROJECT NAME:  CASA LOMA RTU 415</t>
  </si>
  <si>
    <t>PROJECT NUMBER:  402-5138680</t>
  </si>
  <si>
    <t>SECTION/TWNSHP/RANGE: 12/35/17</t>
  </si>
  <si>
    <t>PROJECT NAME:  CASCADES RTU 645</t>
  </si>
  <si>
    <t>PROJECT NUMBER:  401-5138580</t>
  </si>
  <si>
    <t>SECTION/TWNSHP/RANGE: 21/35/18</t>
  </si>
  <si>
    <t>Wetwell Cleaning</t>
  </si>
  <si>
    <t>Wetwell Discharge Piping, HDPE DR-11, 4"</t>
  </si>
  <si>
    <t>Pump Base Ells, BPIU-14</t>
  </si>
  <si>
    <t>Replace Ex. Wetwell Top Slab</t>
  </si>
  <si>
    <t>Intentionally Left Blank</t>
  </si>
  <si>
    <t>Grout Fill Ex. Drain, abandon</t>
  </si>
  <si>
    <t>Quick Coupler Adapter, aluminum, male, 6" (w/ cap)</t>
  </si>
  <si>
    <t>Complete Removal of Valve Vault</t>
  </si>
  <si>
    <t>Replace Ex. Valve Vault Top Slab</t>
  </si>
  <si>
    <t>Aluminum Hatch Cover, 48" x 48", double door (Valve Vault)</t>
  </si>
  <si>
    <t>Resilient (Link) Seals w/ Carrier Pipe, 4"</t>
  </si>
  <si>
    <t>S.S. Pipe Bracing, 5 ft dia.</t>
  </si>
  <si>
    <t>Influent Line Plug, 12"</t>
  </si>
  <si>
    <t>Bollards w/ Yellow PVC Covers</t>
  </si>
  <si>
    <t>Aluminum Hatch Cover, 30x48, single door (Wetwell)</t>
  </si>
  <si>
    <t>Brick &amp; Mortar Valve Supports, 3 Total, Max. 8" High</t>
  </si>
  <si>
    <t xml:space="preserve">Concrete Repair, 2" thick </t>
  </si>
  <si>
    <t>Wetwell Discharge Piping, PVC Sch 80, 3"</t>
  </si>
  <si>
    <t>Pump Base Ells, BPIU-13</t>
  </si>
  <si>
    <t>S.S. Pipe Bracing, 4 ft dia.</t>
  </si>
  <si>
    <t>Aluminum Hatch Cover, 30" x 36", single door (Wetwell)</t>
  </si>
  <si>
    <t>Driveway, 6" thick concrete, reinforced</t>
  </si>
  <si>
    <t>Aluminum Hatch Cover, 30" x 42", single door (Wetwell)</t>
  </si>
  <si>
    <t>Influent Line Plug, 6"</t>
  </si>
  <si>
    <t>Install Backflow, Meter, &amp; Hose Bib Assembly</t>
  </si>
  <si>
    <t>Wetwell Discharge Piping, HDPE DR-11, 6"</t>
  </si>
  <si>
    <t>Pipe, D.I., FLG, 6"</t>
  </si>
  <si>
    <t xml:space="preserve">     6" Tee, FLG </t>
  </si>
  <si>
    <t xml:space="preserve">     6" 90, MJ</t>
  </si>
  <si>
    <t xml:space="preserve">     6" 45, MJ</t>
  </si>
  <si>
    <t>BID "A"CASCADES- SUBTOTAL</t>
  </si>
  <si>
    <t>BID "A" 240 CALENDAR DAYS COMPLETION    DESCRIPTION</t>
  </si>
  <si>
    <t>240 CALENDAR DAYS COMPLETION    DESCRIPTION</t>
  </si>
  <si>
    <t>SAVANNAH - SUBTOTAL</t>
  </si>
  <si>
    <t>HORSESHOE COVE 2 - SUBTOTAL</t>
  </si>
  <si>
    <t>PESCARA LAKES - SUBTOTAL</t>
  </si>
  <si>
    <t>CHATEAU VILLAGE - SUBTOTAL</t>
  </si>
  <si>
    <t>CASA LOMA - SUBTOTAL</t>
  </si>
  <si>
    <t>240 CALENDAR DAYS COMPLETION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</si>
</sst>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0.0"/>
  </numFmts>
  <fonts count="27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sz val="12"/>
      <color theme="1"/>
      <name val="Cambria"/>
      <family val="1"/>
    </font>
    <font>
      <i/>
      <sz val="12"/>
      <name val="Cambria"/>
      <family val="1"/>
    </font>
    <font>
      <u/>
      <sz val="12"/>
      <name val="Cambria"/>
      <family val="1"/>
    </font>
    <font>
      <sz val="12"/>
      <color rgb="FFFF0000"/>
      <name val="Cambria"/>
      <family val="1"/>
    </font>
    <font>
      <sz val="14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1"/>
      <name val="Cambria"/>
      <family val="1"/>
    </font>
    <font>
      <b/>
      <sz val="16"/>
      <name val="Arial"/>
      <family val="2"/>
    </font>
    <font>
      <i/>
      <sz val="10"/>
      <name val="Cambria"/>
      <family val="1"/>
    </font>
    <font>
      <sz val="11.5"/>
      <name val="Cambria"/>
      <family val="1"/>
    </font>
    <font>
      <sz val="11.7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7">
    <xf numFmtId="0" fontId="0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9" fillId="0" borderId="0"/>
    <xf numFmtId="9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5" fillId="0" borderId="0"/>
    <xf numFmtId="9" fontId="9" fillId="0" borderId="0" applyFont="0" applyFill="0" applyBorder="0" applyAlignment="0" applyProtection="0"/>
    <xf numFmtId="0" fontId="5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9">
    <xf numFmtId="0" fontId="0" fillId="0" borderId="0" xfId="0"/>
    <xf numFmtId="38" fontId="12" fillId="0" borderId="11" xfId="23" applyNumberFormat="1" applyFont="1" applyFill="1" applyBorder="1" applyAlignment="1" applyProtection="1">
      <alignment vertical="center"/>
    </xf>
    <xf numFmtId="38" fontId="12" fillId="0" borderId="22" xfId="23" applyNumberFormat="1" applyFont="1" applyFill="1" applyBorder="1" applyAlignment="1" applyProtection="1">
      <alignment vertical="center"/>
    </xf>
    <xf numFmtId="0" fontId="13" fillId="0" borderId="0" xfId="1" applyFont="1" applyFill="1" applyAlignment="1" applyProtection="1">
      <alignment horizontal="center"/>
    </xf>
    <xf numFmtId="0" fontId="14" fillId="0" borderId="0" xfId="0" applyNumberFormat="1" applyFont="1" applyFill="1" applyAlignment="1" applyProtection="1"/>
    <xf numFmtId="38" fontId="13" fillId="0" borderId="0" xfId="1" applyNumberFormat="1" applyFont="1" applyFill="1" applyAlignment="1" applyProtection="1">
      <alignment horizontal="center"/>
    </xf>
    <xf numFmtId="40" fontId="13" fillId="0" borderId="0" xfId="1" applyNumberFormat="1" applyFont="1" applyFill="1" applyAlignment="1" applyProtection="1"/>
    <xf numFmtId="0" fontId="13" fillId="0" borderId="0" xfId="1" applyFont="1" applyFill="1" applyProtection="1"/>
    <xf numFmtId="0" fontId="13" fillId="0" borderId="0" xfId="1" applyFont="1" applyFill="1" applyBorder="1" applyProtection="1"/>
    <xf numFmtId="0" fontId="13" fillId="0" borderId="0" xfId="0" applyNumberFormat="1" applyFont="1" applyFill="1" applyAlignment="1" applyProtection="1">
      <alignment horizontal="left"/>
    </xf>
    <xf numFmtId="0" fontId="13" fillId="0" borderId="0" xfId="0" applyNumberFormat="1" applyFont="1" applyFill="1" applyAlignment="1" applyProtection="1"/>
    <xf numFmtId="0" fontId="14" fillId="0" borderId="24" xfId="1" applyFont="1" applyFill="1" applyBorder="1" applyAlignment="1" applyProtection="1">
      <alignment horizontal="center" vertical="top" wrapText="1"/>
    </xf>
    <xf numFmtId="0" fontId="14" fillId="0" borderId="18" xfId="1" applyFont="1" applyFill="1" applyBorder="1" applyAlignment="1" applyProtection="1">
      <alignment horizontal="center" vertical="top" wrapText="1"/>
    </xf>
    <xf numFmtId="38" fontId="14" fillId="0" borderId="18" xfId="1" applyNumberFormat="1" applyFont="1" applyFill="1" applyBorder="1" applyAlignment="1" applyProtection="1">
      <alignment horizontal="center" vertical="top" wrapText="1"/>
    </xf>
    <xf numFmtId="40" fontId="14" fillId="0" borderId="25" xfId="1" applyNumberFormat="1" applyFont="1" applyFill="1" applyBorder="1" applyAlignment="1" applyProtection="1">
      <alignment horizontal="center" vertical="top" wrapText="1"/>
    </xf>
    <xf numFmtId="0" fontId="13" fillId="0" borderId="0" xfId="1" applyFont="1" applyFill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top" wrapText="1"/>
    </xf>
    <xf numFmtId="0" fontId="13" fillId="0" borderId="1" xfId="1" applyFont="1" applyFill="1" applyBorder="1" applyAlignment="1" applyProtection="1">
      <alignment horizontal="center"/>
    </xf>
    <xf numFmtId="0" fontId="13" fillId="0" borderId="10" xfId="23" applyFont="1" applyFill="1" applyBorder="1" applyAlignment="1" applyProtection="1">
      <alignment horizontal="left" vertical="center"/>
    </xf>
    <xf numFmtId="0" fontId="13" fillId="0" borderId="21" xfId="23" applyFont="1" applyFill="1" applyBorder="1" applyAlignment="1" applyProtection="1">
      <alignment horizontal="left" vertical="center"/>
    </xf>
    <xf numFmtId="0" fontId="13" fillId="0" borderId="2" xfId="23" applyFont="1" applyFill="1" applyBorder="1" applyAlignment="1" applyProtection="1">
      <alignment horizontal="center" vertical="center"/>
    </xf>
    <xf numFmtId="44" fontId="13" fillId="0" borderId="27" xfId="30" applyFont="1" applyFill="1" applyBorder="1" applyAlignment="1" applyProtection="1">
      <alignment horizontal="right"/>
    </xf>
    <xf numFmtId="38" fontId="13" fillId="0" borderId="2" xfId="23" applyNumberFormat="1" applyFont="1" applyFill="1" applyBorder="1" applyAlignment="1" applyProtection="1">
      <alignment horizontal="center" vertical="center"/>
    </xf>
    <xf numFmtId="38" fontId="13" fillId="0" borderId="11" xfId="23" applyNumberFormat="1" applyFont="1" applyFill="1" applyBorder="1" applyAlignment="1" applyProtection="1">
      <alignment horizontal="left" vertical="center"/>
    </xf>
    <xf numFmtId="38" fontId="13" fillId="0" borderId="22" xfId="23" applyNumberFormat="1" applyFont="1" applyFill="1" applyBorder="1" applyAlignment="1" applyProtection="1">
      <alignment horizontal="left" vertical="center"/>
    </xf>
    <xf numFmtId="38" fontId="13" fillId="0" borderId="22" xfId="23" applyNumberFormat="1" applyFont="1" applyFill="1" applyBorder="1" applyAlignment="1" applyProtection="1">
      <alignment vertical="center"/>
    </xf>
    <xf numFmtId="0" fontId="13" fillId="0" borderId="2" xfId="1" applyNumberFormat="1" applyFont="1" applyFill="1" applyBorder="1" applyAlignment="1" applyProtection="1">
      <alignment horizontal="center"/>
    </xf>
    <xf numFmtId="38" fontId="16" fillId="0" borderId="11" xfId="23" applyNumberFormat="1" applyFont="1" applyFill="1" applyBorder="1" applyAlignment="1" applyProtection="1">
      <alignment horizontal="center" vertical="center"/>
    </xf>
    <xf numFmtId="38" fontId="16" fillId="0" borderId="22" xfId="23" applyNumberFormat="1" applyFont="1" applyFill="1" applyBorder="1" applyAlignment="1" applyProtection="1">
      <alignment horizontal="center" vertical="center"/>
    </xf>
    <xf numFmtId="44" fontId="13" fillId="0" borderId="16" xfId="30" applyFont="1" applyFill="1" applyBorder="1" applyAlignment="1" applyProtection="1">
      <alignment horizontal="right"/>
    </xf>
    <xf numFmtId="0" fontId="13" fillId="0" borderId="2" xfId="1" applyFont="1" applyFill="1" applyBorder="1" applyAlignment="1" applyProtection="1">
      <alignment horizontal="center"/>
    </xf>
    <xf numFmtId="0" fontId="13" fillId="0" borderId="1" xfId="1" applyFont="1" applyFill="1" applyBorder="1" applyAlignment="1" applyProtection="1">
      <alignment horizontal="right"/>
    </xf>
    <xf numFmtId="38" fontId="13" fillId="0" borderId="11" xfId="16" applyNumberFormat="1" applyFont="1" applyFill="1" applyBorder="1" applyAlignment="1">
      <alignment horizontal="left"/>
    </xf>
    <xf numFmtId="38" fontId="13" fillId="0" borderId="22" xfId="16" applyNumberFormat="1" applyFont="1" applyFill="1" applyBorder="1" applyAlignment="1">
      <alignment horizontal="left"/>
    </xf>
    <xf numFmtId="38" fontId="13" fillId="0" borderId="22" xfId="19" applyNumberFormat="1" applyFont="1" applyFill="1" applyBorder="1" applyAlignment="1">
      <alignment horizontal="left"/>
    </xf>
    <xf numFmtId="0" fontId="13" fillId="0" borderId="11" xfId="1" applyFont="1" applyFill="1" applyBorder="1" applyAlignment="1" applyProtection="1">
      <alignment horizontal="left"/>
    </xf>
    <xf numFmtId="0" fontId="13" fillId="0" borderId="22" xfId="1" applyFont="1" applyFill="1" applyBorder="1" applyAlignment="1" applyProtection="1">
      <alignment horizontal="left"/>
    </xf>
    <xf numFmtId="0" fontId="13" fillId="0" borderId="19" xfId="1" applyFont="1" applyFill="1" applyBorder="1" applyAlignment="1" applyProtection="1">
      <alignment horizontal="center"/>
    </xf>
    <xf numFmtId="38" fontId="13" fillId="0" borderId="19" xfId="23" applyNumberFormat="1" applyFont="1" applyFill="1" applyBorder="1" applyAlignment="1" applyProtection="1">
      <alignment horizontal="center" vertical="center"/>
    </xf>
    <xf numFmtId="0" fontId="13" fillId="0" borderId="22" xfId="1" applyFont="1" applyBorder="1" applyProtection="1"/>
    <xf numFmtId="0" fontId="13" fillId="0" borderId="22" xfId="1" applyFont="1" applyBorder="1" applyAlignment="1" applyProtection="1">
      <alignment horizontal="center"/>
    </xf>
    <xf numFmtId="44" fontId="13" fillId="0" borderId="2" xfId="30" applyFont="1" applyFill="1" applyBorder="1" applyAlignment="1" applyProtection="1">
      <alignment horizontal="right"/>
    </xf>
    <xf numFmtId="0" fontId="13" fillId="0" borderId="10" xfId="1" applyFont="1" applyFill="1" applyBorder="1" applyAlignment="1" applyProtection="1">
      <alignment horizontal="left"/>
    </xf>
    <xf numFmtId="0" fontId="13" fillId="0" borderId="21" xfId="1" applyFont="1" applyFill="1" applyBorder="1" applyAlignment="1" applyProtection="1">
      <alignment horizontal="left"/>
    </xf>
    <xf numFmtId="44" fontId="13" fillId="0" borderId="8" xfId="30" applyFont="1" applyFill="1" applyBorder="1" applyAlignment="1" applyProtection="1">
      <alignment horizontal="right"/>
    </xf>
    <xf numFmtId="9" fontId="13" fillId="0" borderId="0" xfId="6" applyFont="1" applyFill="1" applyAlignment="1" applyProtection="1">
      <alignment horizontal="center"/>
    </xf>
    <xf numFmtId="0" fontId="13" fillId="0" borderId="2" xfId="25" applyNumberFormat="1" applyFont="1" applyFill="1" applyBorder="1" applyAlignment="1" applyProtection="1">
      <alignment horizontal="center"/>
    </xf>
    <xf numFmtId="165" fontId="13" fillId="0" borderId="0" xfId="6" applyNumberFormat="1" applyFont="1" applyFill="1" applyAlignment="1" applyProtection="1">
      <alignment horizontal="center"/>
    </xf>
    <xf numFmtId="0" fontId="14" fillId="0" borderId="11" xfId="1" applyFont="1" applyFill="1" applyBorder="1" applyAlignment="1" applyProtection="1">
      <alignment horizontal="left"/>
    </xf>
    <xf numFmtId="44" fontId="13" fillId="0" borderId="28" xfId="30" applyFont="1" applyFill="1" applyBorder="1" applyAlignment="1" applyProtection="1">
      <alignment horizontal="right"/>
    </xf>
    <xf numFmtId="9" fontId="13" fillId="0" borderId="2" xfId="1" applyNumberFormat="1" applyFont="1" applyFill="1" applyBorder="1" applyAlignment="1" applyProtection="1">
      <alignment horizontal="center"/>
    </xf>
    <xf numFmtId="44" fontId="13" fillId="0" borderId="3" xfId="30" applyFont="1" applyFill="1" applyBorder="1" applyAlignment="1" applyProtection="1">
      <alignment horizontal="right"/>
    </xf>
    <xf numFmtId="0" fontId="13" fillId="0" borderId="4" xfId="1" applyFont="1" applyFill="1" applyBorder="1" applyAlignment="1" applyProtection="1">
      <alignment horizontal="center"/>
    </xf>
    <xf numFmtId="0" fontId="14" fillId="0" borderId="6" xfId="1" applyFont="1" applyFill="1" applyBorder="1" applyAlignment="1" applyProtection="1">
      <alignment horizontal="left"/>
    </xf>
    <xf numFmtId="0" fontId="14" fillId="0" borderId="23" xfId="1" applyFont="1" applyFill="1" applyBorder="1" applyAlignment="1" applyProtection="1">
      <alignment horizontal="left"/>
    </xf>
    <xf numFmtId="0" fontId="13" fillId="0" borderId="5" xfId="1" applyFont="1" applyFill="1" applyBorder="1" applyAlignment="1" applyProtection="1">
      <alignment horizontal="center"/>
    </xf>
    <xf numFmtId="0" fontId="13" fillId="0" borderId="5" xfId="1" applyNumberFormat="1" applyFont="1" applyFill="1" applyBorder="1" applyAlignment="1" applyProtection="1">
      <alignment horizontal="center"/>
    </xf>
    <xf numFmtId="44" fontId="14" fillId="0" borderId="7" xfId="30" applyFont="1" applyFill="1" applyBorder="1" applyAlignment="1" applyProtection="1">
      <alignment horizontal="right"/>
    </xf>
    <xf numFmtId="0" fontId="17" fillId="0" borderId="0" xfId="1" applyFont="1" applyFill="1" applyAlignment="1" applyProtection="1">
      <alignment horizontal="center"/>
    </xf>
    <xf numFmtId="38" fontId="18" fillId="0" borderId="22" xfId="23" applyNumberFormat="1" applyFont="1" applyFill="1" applyBorder="1" applyAlignment="1" applyProtection="1">
      <alignment horizontal="left" vertical="center"/>
    </xf>
    <xf numFmtId="0" fontId="14" fillId="0" borderId="12" xfId="1" applyFont="1" applyFill="1" applyBorder="1" applyAlignment="1" applyProtection="1">
      <alignment horizontal="center" vertical="top" wrapText="1"/>
    </xf>
    <xf numFmtId="0" fontId="14" fillId="0" borderId="13" xfId="1" applyFont="1" applyFill="1" applyBorder="1" applyAlignment="1" applyProtection="1">
      <alignment horizontal="center" vertical="top" wrapText="1"/>
    </xf>
    <xf numFmtId="0" fontId="13" fillId="0" borderId="15" xfId="1" applyFont="1" applyFill="1" applyBorder="1" applyAlignment="1" applyProtection="1">
      <alignment horizontal="center"/>
    </xf>
    <xf numFmtId="44" fontId="14" fillId="0" borderId="9" xfId="30" applyFont="1" applyFill="1" applyBorder="1" applyAlignment="1" applyProtection="1">
      <alignment horizontal="right"/>
    </xf>
    <xf numFmtId="0" fontId="13" fillId="0" borderId="14" xfId="1" applyFont="1" applyFill="1" applyBorder="1" applyAlignment="1" applyProtection="1">
      <alignment horizontal="center"/>
    </xf>
    <xf numFmtId="49" fontId="13" fillId="0" borderId="0" xfId="0" applyNumberFormat="1" applyFont="1" applyFill="1" applyAlignment="1" applyProtection="1">
      <alignment horizontal="left"/>
    </xf>
    <xf numFmtId="38" fontId="16" fillId="0" borderId="23" xfId="23" applyNumberFormat="1" applyFont="1" applyFill="1" applyBorder="1" applyAlignment="1" applyProtection="1">
      <alignment horizontal="center" vertical="center"/>
    </xf>
    <xf numFmtId="0" fontId="14" fillId="0" borderId="17" xfId="1" applyFont="1" applyFill="1" applyBorder="1" applyAlignment="1" applyProtection="1">
      <alignment horizontal="centerContinuous" vertical="top" wrapText="1"/>
    </xf>
    <xf numFmtId="0" fontId="14" fillId="0" borderId="20" xfId="1" applyFont="1" applyFill="1" applyBorder="1" applyAlignment="1" applyProtection="1">
      <alignment horizontal="centerContinuous" vertical="top" wrapText="1"/>
    </xf>
    <xf numFmtId="40" fontId="13" fillId="0" borderId="0" xfId="1" applyNumberFormat="1" applyFont="1" applyFill="1" applyAlignment="1" applyProtection="1">
      <protection locked="0"/>
    </xf>
    <xf numFmtId="40" fontId="14" fillId="0" borderId="18" xfId="1" applyNumberFormat="1" applyFont="1" applyFill="1" applyBorder="1" applyAlignment="1" applyProtection="1">
      <alignment horizontal="center" vertical="top" wrapText="1"/>
      <protection locked="0"/>
    </xf>
    <xf numFmtId="9" fontId="13" fillId="0" borderId="0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13" fillId="0" borderId="0" xfId="1" applyFont="1" applyFill="1" applyAlignment="1" applyProtection="1">
      <alignment horizontal="centerContinuous"/>
    </xf>
    <xf numFmtId="40" fontId="13" fillId="0" borderId="0" xfId="1" applyNumberFormat="1" applyFont="1" applyFill="1" applyAlignment="1" applyProtection="1">
      <alignment horizontal="centerContinuous"/>
    </xf>
    <xf numFmtId="0" fontId="22" fillId="0" borderId="24" xfId="1" applyFont="1" applyFill="1" applyBorder="1" applyAlignment="1" applyProtection="1">
      <alignment horizontal="center" vertical="top" wrapText="1"/>
    </xf>
    <xf numFmtId="0" fontId="12" fillId="0" borderId="0" xfId="1" applyFont="1" applyFill="1" applyAlignment="1" applyProtection="1">
      <alignment horizontal="center"/>
    </xf>
    <xf numFmtId="0" fontId="13" fillId="0" borderId="29" xfId="1" applyFont="1" applyFill="1" applyBorder="1" applyAlignment="1" applyProtection="1">
      <alignment horizontal="left"/>
    </xf>
    <xf numFmtId="0" fontId="13" fillId="0" borderId="30" xfId="1" applyFont="1" applyFill="1" applyBorder="1" applyAlignment="1" applyProtection="1">
      <alignment horizontal="left"/>
    </xf>
    <xf numFmtId="0" fontId="13" fillId="3" borderId="5" xfId="1" applyFont="1" applyFill="1" applyBorder="1" applyAlignment="1" applyProtection="1">
      <alignment horizontal="center"/>
    </xf>
    <xf numFmtId="0" fontId="13" fillId="3" borderId="5" xfId="1" applyNumberFormat="1" applyFont="1" applyFill="1" applyBorder="1" applyAlignment="1" applyProtection="1">
      <alignment horizontal="center"/>
    </xf>
    <xf numFmtId="0" fontId="13" fillId="3" borderId="2" xfId="25" applyNumberFormat="1" applyFont="1" applyFill="1" applyBorder="1" applyAlignment="1" applyProtection="1">
      <alignment horizontal="center"/>
    </xf>
    <xf numFmtId="0" fontId="13" fillId="3" borderId="2" xfId="1" applyNumberFormat="1" applyFont="1" applyFill="1" applyBorder="1" applyAlignment="1" applyProtection="1">
      <alignment horizontal="center"/>
    </xf>
    <xf numFmtId="0" fontId="19" fillId="0" borderId="31" xfId="0" applyFont="1" applyBorder="1"/>
    <xf numFmtId="0" fontId="0" fillId="0" borderId="32" xfId="0" applyBorder="1"/>
    <xf numFmtId="44" fontId="0" fillId="0" borderId="33" xfId="0" applyNumberFormat="1" applyBorder="1"/>
    <xf numFmtId="0" fontId="19" fillId="0" borderId="34" xfId="0" applyFont="1" applyBorder="1"/>
    <xf numFmtId="0" fontId="0" fillId="0" borderId="35" xfId="0" applyBorder="1"/>
    <xf numFmtId="0" fontId="23" fillId="0" borderId="36" xfId="0" applyFont="1" applyBorder="1"/>
    <xf numFmtId="0" fontId="21" fillId="0" borderId="37" xfId="0" applyFont="1" applyBorder="1"/>
    <xf numFmtId="44" fontId="23" fillId="0" borderId="38" xfId="0" applyNumberFormat="1" applyFont="1" applyBorder="1"/>
    <xf numFmtId="38" fontId="24" fillId="0" borderId="11" xfId="23" applyNumberFormat="1" applyFont="1" applyFill="1" applyBorder="1" applyAlignment="1" applyProtection="1">
      <alignment horizontal="center" vertical="center"/>
    </xf>
    <xf numFmtId="166" fontId="13" fillId="0" borderId="1" xfId="1" applyNumberFormat="1" applyFont="1" applyFill="1" applyBorder="1" applyAlignment="1" applyProtection="1">
      <alignment horizontal="center"/>
    </xf>
    <xf numFmtId="1" fontId="13" fillId="0" borderId="1" xfId="1" applyNumberFormat="1" applyFont="1" applyFill="1" applyBorder="1" applyAlignment="1" applyProtection="1">
      <alignment horizontal="center"/>
    </xf>
    <xf numFmtId="38" fontId="13" fillId="4" borderId="2" xfId="23" applyNumberFormat="1" applyFont="1" applyFill="1" applyBorder="1" applyAlignment="1" applyProtection="1">
      <alignment horizontal="center" vertical="center"/>
    </xf>
    <xf numFmtId="44" fontId="13" fillId="4" borderId="16" xfId="30" applyFont="1" applyFill="1" applyBorder="1" applyAlignment="1" applyProtection="1">
      <alignment horizontal="right"/>
    </xf>
    <xf numFmtId="0" fontId="15" fillId="2" borderId="2" xfId="23" applyNumberFormat="1" applyFont="1" applyFill="1" applyBorder="1" applyAlignment="1" applyProtection="1">
      <alignment horizontal="center" vertical="center"/>
    </xf>
    <xf numFmtId="0" fontId="15" fillId="2" borderId="2" xfId="1" applyNumberFormat="1" applyFont="1" applyFill="1" applyBorder="1" applyAlignment="1" applyProtection="1">
      <alignment horizontal="center"/>
    </xf>
    <xf numFmtId="0" fontId="15" fillId="2" borderId="2" xfId="3" applyNumberFormat="1" applyFont="1" applyFill="1" applyBorder="1" applyAlignment="1" applyProtection="1">
      <alignment horizontal="center" vertical="center"/>
    </xf>
    <xf numFmtId="38" fontId="15" fillId="2" borderId="2" xfId="1" applyNumberFormat="1" applyFont="1" applyFill="1" applyBorder="1" applyAlignment="1" applyProtection="1">
      <alignment horizontal="center"/>
    </xf>
    <xf numFmtId="0" fontId="15" fillId="4" borderId="2" xfId="1" applyNumberFormat="1" applyFont="1" applyFill="1" applyBorder="1" applyAlignment="1" applyProtection="1">
      <alignment horizontal="center"/>
    </xf>
    <xf numFmtId="0" fontId="15" fillId="0" borderId="26" xfId="25" applyNumberFormat="1" applyFont="1" applyFill="1" applyBorder="1" applyAlignment="1" applyProtection="1">
      <alignment horizontal="center"/>
    </xf>
    <xf numFmtId="0" fontId="15" fillId="0" borderId="2" xfId="25" applyNumberFormat="1" applyFont="1" applyFill="1" applyBorder="1" applyAlignment="1" applyProtection="1">
      <alignment horizontal="center"/>
    </xf>
    <xf numFmtId="0" fontId="13" fillId="0" borderId="2" xfId="1" applyFont="1" applyBorder="1" applyAlignment="1" applyProtection="1">
      <alignment horizontal="center"/>
    </xf>
    <xf numFmtId="0" fontId="15" fillId="0" borderId="2" xfId="23" applyNumberFormat="1" applyFont="1" applyFill="1" applyBorder="1" applyAlignment="1" applyProtection="1">
      <alignment horizontal="center" vertical="center"/>
    </xf>
    <xf numFmtId="166" fontId="13" fillId="0" borderId="1" xfId="1" applyNumberFormat="1" applyFont="1" applyFill="1" applyBorder="1" applyAlignment="1" applyProtection="1">
      <alignment horizontal="right"/>
    </xf>
    <xf numFmtId="38" fontId="13" fillId="2" borderId="2" xfId="23" applyNumberFormat="1" applyFont="1" applyFill="1" applyBorder="1" applyAlignment="1" applyProtection="1">
      <alignment horizontal="center" vertical="center"/>
    </xf>
    <xf numFmtId="38" fontId="24" fillId="0" borderId="39" xfId="23" applyNumberFormat="1" applyFont="1" applyFill="1" applyBorder="1" applyAlignment="1" applyProtection="1">
      <alignment horizontal="center" vertical="center"/>
    </xf>
    <xf numFmtId="0" fontId="14" fillId="0" borderId="40" xfId="1" applyFont="1" applyFill="1" applyBorder="1" applyAlignment="1" applyProtection="1">
      <alignment horizontal="centerContinuous" vertical="top" wrapText="1"/>
    </xf>
    <xf numFmtId="0" fontId="14" fillId="0" borderId="41" xfId="1" applyFont="1" applyFill="1" applyBorder="1" applyAlignment="1" applyProtection="1">
      <alignment horizontal="centerContinuous" vertical="top" wrapText="1"/>
    </xf>
    <xf numFmtId="0" fontId="13" fillId="0" borderId="22" xfId="23" applyFont="1" applyFill="1" applyBorder="1" applyAlignment="1" applyProtection="1">
      <alignment horizontal="left" vertical="center"/>
    </xf>
    <xf numFmtId="38" fontId="13" fillId="3" borderId="15" xfId="23" applyNumberFormat="1" applyFont="1" applyFill="1" applyBorder="1" applyAlignment="1" applyProtection="1">
      <alignment horizontal="center" vertical="center"/>
    </xf>
    <xf numFmtId="44" fontId="13" fillId="3" borderId="16" xfId="30" applyFont="1" applyFill="1" applyBorder="1" applyAlignment="1" applyProtection="1">
      <alignment horizontal="right"/>
    </xf>
    <xf numFmtId="0" fontId="13" fillId="3" borderId="15" xfId="1" applyFont="1" applyFill="1" applyBorder="1" applyAlignment="1" applyProtection="1">
      <alignment horizontal="center"/>
    </xf>
    <xf numFmtId="44" fontId="13" fillId="3" borderId="8" xfId="30" applyFont="1" applyFill="1" applyBorder="1" applyAlignment="1" applyProtection="1">
      <alignment horizontal="right"/>
    </xf>
    <xf numFmtId="44" fontId="13" fillId="0" borderId="45" xfId="30" applyFont="1" applyFill="1" applyBorder="1" applyAlignment="1" applyProtection="1">
      <alignment horizontal="right"/>
    </xf>
    <xf numFmtId="38" fontId="13" fillId="3" borderId="2" xfId="23" applyNumberFormat="1" applyFont="1" applyFill="1" applyBorder="1" applyAlignment="1" applyProtection="1">
      <alignment horizontal="center" vertical="center"/>
    </xf>
    <xf numFmtId="44" fontId="13" fillId="3" borderId="46" xfId="30" applyFont="1" applyFill="1" applyBorder="1" applyAlignment="1" applyProtection="1">
      <alignment horizontal="right"/>
    </xf>
    <xf numFmtId="0" fontId="13" fillId="3" borderId="2" xfId="1" applyFont="1" applyFill="1" applyBorder="1" applyAlignment="1" applyProtection="1">
      <alignment horizontal="center"/>
    </xf>
    <xf numFmtId="44" fontId="13" fillId="3" borderId="27" xfId="30" applyFont="1" applyFill="1" applyBorder="1" applyAlignment="1" applyProtection="1">
      <alignment horizontal="right"/>
    </xf>
    <xf numFmtId="44" fontId="13" fillId="0" borderId="46" xfId="30" applyFont="1" applyFill="1" applyBorder="1" applyAlignment="1" applyProtection="1">
      <alignment horizontal="right"/>
    </xf>
    <xf numFmtId="38" fontId="24" fillId="0" borderId="44" xfId="23" applyNumberFormat="1" applyFont="1" applyFill="1" applyBorder="1" applyAlignment="1" applyProtection="1">
      <alignment horizontal="center" vertical="center"/>
    </xf>
    <xf numFmtId="0" fontId="12" fillId="0" borderId="11" xfId="1" applyFont="1" applyFill="1" applyBorder="1" applyAlignment="1" applyProtection="1">
      <alignment horizontal="left"/>
    </xf>
    <xf numFmtId="0" fontId="15" fillId="0" borderId="2" xfId="1" applyNumberFormat="1" applyFont="1" applyFill="1" applyBorder="1" applyAlignment="1" applyProtection="1">
      <alignment horizontal="center"/>
    </xf>
    <xf numFmtId="0" fontId="15" fillId="0" borderId="0" xfId="1" applyNumberFormat="1" applyFont="1" applyFill="1" applyAlignment="1" applyProtection="1">
      <alignment horizontal="center"/>
    </xf>
    <xf numFmtId="0" fontId="15" fillId="0" borderId="2" xfId="3" applyNumberFormat="1" applyFont="1" applyFill="1" applyBorder="1" applyAlignment="1" applyProtection="1">
      <alignment horizontal="center" vertical="center"/>
    </xf>
    <xf numFmtId="38" fontId="15" fillId="0" borderId="2" xfId="1" applyNumberFormat="1" applyFont="1" applyFill="1" applyBorder="1" applyAlignment="1" applyProtection="1">
      <alignment horizontal="center"/>
    </xf>
    <xf numFmtId="0" fontId="15" fillId="0" borderId="15" xfId="25" applyNumberFormat="1" applyFont="1" applyFill="1" applyBorder="1" applyAlignment="1" applyProtection="1">
      <alignment horizontal="center"/>
    </xf>
    <xf numFmtId="0" fontId="14" fillId="0" borderId="0" xfId="0" applyNumberFormat="1" applyFont="1" applyFill="1" applyAlignment="1" applyProtection="1">
      <alignment horizontal="centerContinuous"/>
    </xf>
    <xf numFmtId="0" fontId="13" fillId="0" borderId="0" xfId="0" applyNumberFormat="1" applyFont="1" applyFill="1" applyAlignment="1" applyProtection="1">
      <alignment horizontal="centerContinuous"/>
    </xf>
    <xf numFmtId="0" fontId="22" fillId="0" borderId="17" xfId="1" applyFont="1" applyFill="1" applyBorder="1" applyAlignment="1" applyProtection="1">
      <alignment horizontal="centerContinuous" vertical="top" wrapText="1"/>
    </xf>
    <xf numFmtId="0" fontId="14" fillId="0" borderId="0" xfId="0" applyNumberFormat="1" applyFont="1" applyFill="1" applyAlignment="1" applyProtection="1">
      <alignment horizontal="left"/>
    </xf>
    <xf numFmtId="38" fontId="12" fillId="0" borderId="11" xfId="16" applyNumberFormat="1" applyFont="1" applyFill="1" applyBorder="1" applyAlignment="1">
      <alignment horizontal="left"/>
    </xf>
    <xf numFmtId="0" fontId="25" fillId="0" borderId="11" xfId="1" applyFont="1" applyFill="1" applyBorder="1" applyAlignment="1" applyProtection="1">
      <alignment horizontal="left"/>
    </xf>
    <xf numFmtId="0" fontId="26" fillId="0" borderId="11" xfId="1" applyFont="1" applyFill="1" applyBorder="1" applyAlignment="1" applyProtection="1">
      <alignment horizontal="left"/>
    </xf>
    <xf numFmtId="0" fontId="12" fillId="0" borderId="10" xfId="1" applyFont="1" applyFill="1" applyBorder="1" applyAlignment="1" applyProtection="1">
      <alignment horizontal="left"/>
    </xf>
    <xf numFmtId="0" fontId="25" fillId="0" borderId="10" xfId="1" applyFont="1" applyFill="1" applyBorder="1" applyAlignment="1" applyProtection="1">
      <alignment horizontal="left"/>
    </xf>
    <xf numFmtId="38" fontId="25" fillId="0" borderId="11" xfId="23" applyNumberFormat="1" applyFont="1" applyFill="1" applyBorder="1" applyAlignment="1" applyProtection="1">
      <alignment horizontal="left" vertical="center"/>
    </xf>
    <xf numFmtId="0" fontId="15" fillId="3" borderId="2" xfId="23" applyNumberFormat="1" applyFont="1" applyFill="1" applyBorder="1" applyAlignment="1" applyProtection="1">
      <alignment horizontal="center" vertical="center"/>
    </xf>
    <xf numFmtId="0" fontId="15" fillId="4" borderId="2" xfId="23" applyNumberFormat="1" applyFont="1" applyFill="1" applyBorder="1" applyAlignment="1" applyProtection="1">
      <alignment horizontal="center" vertical="center"/>
    </xf>
    <xf numFmtId="44" fontId="13" fillId="4" borderId="27" xfId="30" applyFont="1" applyFill="1" applyBorder="1" applyAlignment="1" applyProtection="1">
      <alignment horizontal="right"/>
    </xf>
    <xf numFmtId="0" fontId="13" fillId="0" borderId="1" xfId="1" applyNumberFormat="1" applyFont="1" applyFill="1" applyBorder="1" applyAlignment="1" applyProtection="1">
      <alignment horizontal="center"/>
    </xf>
    <xf numFmtId="0" fontId="13" fillId="0" borderId="47" xfId="1" applyFont="1" applyFill="1" applyBorder="1" applyAlignment="1" applyProtection="1">
      <alignment horizontal="center"/>
    </xf>
    <xf numFmtId="0" fontId="15" fillId="3" borderId="2" xfId="1" applyNumberFormat="1" applyFont="1" applyFill="1" applyBorder="1" applyAlignment="1" applyProtection="1">
      <alignment horizontal="center"/>
    </xf>
    <xf numFmtId="0" fontId="15" fillId="3" borderId="2" xfId="25" applyNumberFormat="1" applyFont="1" applyFill="1" applyBorder="1" applyAlignment="1" applyProtection="1">
      <alignment horizontal="center"/>
    </xf>
    <xf numFmtId="164" fontId="15" fillId="4" borderId="2" xfId="30" applyNumberFormat="1" applyFont="1" applyFill="1" applyBorder="1" applyAlignment="1" applyProtection="1">
      <alignment horizontal="center"/>
    </xf>
    <xf numFmtId="4" fontId="13" fillId="4" borderId="2" xfId="1" applyNumberFormat="1" applyFont="1" applyFill="1" applyBorder="1" applyAlignment="1" applyProtection="1">
      <alignment horizontal="right"/>
    </xf>
    <xf numFmtId="4" fontId="13" fillId="4" borderId="6" xfId="1" applyNumberFormat="1" applyFont="1" applyFill="1" applyBorder="1" applyAlignment="1" applyProtection="1">
      <alignment horizontal="right"/>
    </xf>
    <xf numFmtId="4" fontId="13" fillId="3" borderId="2" xfId="1" applyNumberFormat="1" applyFont="1" applyFill="1" applyBorder="1" applyAlignment="1" applyProtection="1">
      <alignment horizontal="right"/>
    </xf>
    <xf numFmtId="44" fontId="15" fillId="0" borderId="2" xfId="30" applyNumberFormat="1" applyFont="1" applyFill="1" applyBorder="1" applyAlignment="1" applyProtection="1">
      <alignment horizontal="center"/>
      <protection locked="0"/>
    </xf>
    <xf numFmtId="44" fontId="15" fillId="0" borderId="19" xfId="30" applyNumberFormat="1" applyFont="1" applyFill="1" applyBorder="1" applyAlignment="1" applyProtection="1">
      <alignment horizontal="center"/>
      <protection locked="0"/>
    </xf>
    <xf numFmtId="44" fontId="13" fillId="0" borderId="2" xfId="30" applyNumberFormat="1" applyFont="1" applyFill="1" applyBorder="1" applyAlignment="1" applyProtection="1">
      <alignment horizontal="center"/>
      <protection locked="0"/>
    </xf>
    <xf numFmtId="44" fontId="13" fillId="0" borderId="2" xfId="1" applyNumberFormat="1" applyFont="1" applyFill="1" applyBorder="1" applyAlignment="1" applyProtection="1">
      <alignment horizontal="right"/>
      <protection locked="0"/>
    </xf>
    <xf numFmtId="44" fontId="13" fillId="3" borderId="2" xfId="30" applyNumberFormat="1" applyFont="1" applyFill="1" applyBorder="1" applyAlignment="1" applyProtection="1">
      <alignment horizontal="center"/>
    </xf>
    <xf numFmtId="44" fontId="13" fillId="0" borderId="0" xfId="1" applyNumberFormat="1" applyFont="1" applyFill="1" applyAlignment="1" applyProtection="1">
      <protection locked="0"/>
    </xf>
    <xf numFmtId="44" fontId="14" fillId="0" borderId="18" xfId="1" applyNumberFormat="1" applyFont="1" applyFill="1" applyBorder="1" applyAlignment="1" applyProtection="1">
      <alignment horizontal="center" vertical="top" wrapText="1"/>
      <protection locked="0"/>
    </xf>
    <xf numFmtId="44" fontId="15" fillId="3" borderId="2" xfId="30" applyNumberFormat="1" applyFont="1" applyFill="1" applyBorder="1" applyAlignment="1" applyProtection="1">
      <alignment horizontal="center"/>
    </xf>
    <xf numFmtId="44" fontId="15" fillId="4" borderId="2" xfId="30" applyNumberFormat="1" applyFont="1" applyFill="1" applyBorder="1" applyAlignment="1" applyProtection="1">
      <alignment horizontal="center"/>
    </xf>
    <xf numFmtId="44" fontId="15" fillId="0" borderId="2" xfId="24" applyNumberFormat="1" applyFont="1" applyFill="1" applyBorder="1" applyAlignment="1" applyProtection="1">
      <alignment horizontal="center"/>
      <protection locked="0"/>
    </xf>
    <xf numFmtId="44" fontId="13" fillId="4" borderId="2" xfId="1" applyNumberFormat="1" applyFont="1" applyFill="1" applyBorder="1" applyAlignment="1" applyProtection="1">
      <alignment horizontal="right"/>
    </xf>
    <xf numFmtId="44" fontId="13" fillId="4" borderId="6" xfId="1" applyNumberFormat="1" applyFont="1" applyFill="1" applyBorder="1" applyAlignment="1" applyProtection="1">
      <alignment horizontal="right"/>
    </xf>
    <xf numFmtId="44" fontId="13" fillId="0" borderId="15" xfId="1" applyNumberFormat="1" applyFont="1" applyFill="1" applyBorder="1" applyAlignment="1" applyProtection="1">
      <alignment horizontal="right"/>
      <protection locked="0"/>
    </xf>
    <xf numFmtId="44" fontId="15" fillId="3" borderId="2" xfId="1" applyNumberFormat="1" applyFont="1" applyFill="1" applyBorder="1" applyAlignment="1" applyProtection="1">
      <alignment horizontal="center"/>
    </xf>
    <xf numFmtId="44" fontId="15" fillId="2" borderId="2" xfId="30" applyNumberFormat="1" applyFont="1" applyFill="1" applyBorder="1" applyAlignment="1" applyProtection="1">
      <alignment horizontal="center"/>
      <protection locked="0"/>
    </xf>
    <xf numFmtId="44" fontId="13" fillId="0" borderId="0" xfId="1" applyNumberFormat="1" applyFont="1" applyFill="1" applyAlignment="1" applyProtection="1">
      <alignment horizontal="centerContinuous"/>
      <protection locked="0"/>
    </xf>
    <xf numFmtId="44" fontId="13" fillId="3" borderId="2" xfId="1" applyNumberFormat="1" applyFont="1" applyFill="1" applyBorder="1" applyAlignment="1" applyProtection="1">
      <alignment horizontal="right"/>
    </xf>
    <xf numFmtId="44" fontId="13" fillId="3" borderId="15" xfId="1" applyNumberFormat="1" applyFont="1" applyFill="1" applyBorder="1" applyAlignment="1" applyProtection="1">
      <alignment horizontal="right"/>
    </xf>
    <xf numFmtId="44" fontId="15" fillId="3" borderId="15" xfId="30" applyNumberFormat="1" applyFont="1" applyFill="1" applyBorder="1" applyAlignment="1" applyProtection="1">
      <alignment horizontal="center"/>
    </xf>
    <xf numFmtId="38" fontId="15" fillId="0" borderId="0" xfId="23" applyNumberFormat="1" applyFont="1" applyFill="1" applyBorder="1" applyAlignment="1" applyProtection="1">
      <alignment horizontal="center" vertical="center"/>
    </xf>
    <xf numFmtId="38" fontId="15" fillId="0" borderId="42" xfId="23" applyNumberFormat="1" applyFont="1" applyFill="1" applyBorder="1" applyAlignment="1" applyProtection="1">
      <alignment horizontal="center" vertical="center"/>
    </xf>
    <xf numFmtId="38" fontId="15" fillId="0" borderId="29" xfId="23" applyNumberFormat="1" applyFont="1" applyFill="1" applyBorder="1" applyAlignment="1" applyProtection="1">
      <alignment horizontal="center" vertical="center"/>
    </xf>
    <xf numFmtId="38" fontId="15" fillId="0" borderId="11" xfId="23" applyNumberFormat="1" applyFont="1" applyFill="1" applyBorder="1" applyAlignment="1" applyProtection="1">
      <alignment horizontal="center" vertical="center"/>
    </xf>
    <xf numFmtId="38" fontId="15" fillId="0" borderId="44" xfId="23" applyNumberFormat="1" applyFont="1" applyFill="1" applyBorder="1" applyAlignment="1" applyProtection="1">
      <alignment horizontal="center" vertical="center"/>
    </xf>
    <xf numFmtId="38" fontId="15" fillId="3" borderId="11" xfId="23" applyNumberFormat="1" applyFont="1" applyFill="1" applyBorder="1" applyAlignment="1" applyProtection="1">
      <alignment horizontal="center" vertical="center"/>
    </xf>
    <xf numFmtId="38" fontId="15" fillId="4" borderId="11" xfId="23" applyNumberFormat="1" applyFont="1" applyFill="1" applyBorder="1" applyAlignment="1" applyProtection="1">
      <alignment horizontal="center" vertical="center"/>
    </xf>
    <xf numFmtId="38" fontId="15" fillId="0" borderId="43" xfId="23" applyNumberFormat="1" applyFont="1" applyFill="1" applyBorder="1" applyAlignment="1" applyProtection="1">
      <alignment horizontal="center" vertical="center"/>
    </xf>
    <xf numFmtId="44" fontId="13" fillId="0" borderId="0" xfId="1" applyNumberFormat="1" applyFont="1" applyFill="1" applyAlignment="1" applyProtection="1"/>
    <xf numFmtId="0" fontId="15" fillId="3" borderId="2" xfId="3" applyNumberFormat="1" applyFont="1" applyFill="1" applyBorder="1" applyAlignment="1" applyProtection="1">
      <alignment horizontal="center" vertical="center"/>
    </xf>
  </cellXfs>
  <cellStyles count="57">
    <cellStyle name="Comma 2" xfId="28"/>
    <cellStyle name="Currency" xfId="30" builtinId="4"/>
    <cellStyle name="Currency 2" xfId="29"/>
    <cellStyle name="Currency 3" xfId="36"/>
    <cellStyle name="Currency 3 2" xfId="48"/>
    <cellStyle name="Currency 4" xfId="38"/>
    <cellStyle name="Normal" xfId="0" builtinId="0"/>
    <cellStyle name="Normal 10" xfId="37"/>
    <cellStyle name="Normal 2" xfId="2"/>
    <cellStyle name="Normal 2 2" xfId="7"/>
    <cellStyle name="Normal 2 3" xfId="8"/>
    <cellStyle name="Normal 2 4" xfId="16"/>
    <cellStyle name="Normal 2 5" xfId="18"/>
    <cellStyle name="Normal 2 6" xfId="19"/>
    <cellStyle name="Normal 2 7" xfId="20"/>
    <cellStyle name="Normal 2 8" xfId="21"/>
    <cellStyle name="Normal 3" xfId="4"/>
    <cellStyle name="Normal 3 2" xfId="9"/>
    <cellStyle name="Normal 3 3" xfId="10"/>
    <cellStyle name="Normal 3 4" xfId="11"/>
    <cellStyle name="Normal 4" xfId="5"/>
    <cellStyle name="Normal 5" xfId="12"/>
    <cellStyle name="Normal 6" xfId="13"/>
    <cellStyle name="Normal 7" xfId="14"/>
    <cellStyle name="Normal 7 2" xfId="17"/>
    <cellStyle name="Normal 7 3" xfId="22"/>
    <cellStyle name="Normal 7 4" xfId="26"/>
    <cellStyle name="Normal 7 4 2" xfId="34"/>
    <cellStyle name="Normal 7 4 2 2" xfId="56"/>
    <cellStyle name="Normal 7 4 2 3" xfId="46"/>
    <cellStyle name="Normal 7 4 3" xfId="52"/>
    <cellStyle name="Normal 7 4 4" xfId="42"/>
    <cellStyle name="Normal 7 5" xfId="31"/>
    <cellStyle name="Normal 7 5 2" xfId="53"/>
    <cellStyle name="Normal 7 5 3" xfId="43"/>
    <cellStyle name="Normal 7 6" xfId="49"/>
    <cellStyle name="Normal 7 7" xfId="39"/>
    <cellStyle name="Normal 8" xfId="15"/>
    <cellStyle name="Normal 8 2" xfId="24"/>
    <cellStyle name="Normal 8 2 2" xfId="33"/>
    <cellStyle name="Normal 8 2 2 2" xfId="55"/>
    <cellStyle name="Normal 8 2 2 3" xfId="45"/>
    <cellStyle name="Normal 8 2 3" xfId="51"/>
    <cellStyle name="Normal 8 2 4" xfId="41"/>
    <cellStyle name="Normal 8 3" xfId="27"/>
    <cellStyle name="Normal 8 4" xfId="32"/>
    <cellStyle name="Normal 8 4 2" xfId="54"/>
    <cellStyle name="Normal 8 4 3" xfId="44"/>
    <cellStyle name="Normal 8 5" xfId="50"/>
    <cellStyle name="Normal 8 6" xfId="40"/>
    <cellStyle name="Normal 9" xfId="35"/>
    <cellStyle name="Normal 9 2" xfId="47"/>
    <cellStyle name="Normal_ConstructionCostMagellanDrWLImp" xfId="1"/>
    <cellStyle name="Normal_ConstructionCostMagellanDrWLImp 3" xfId="3"/>
    <cellStyle name="Normal_ConstructionCostMagellanDrWLImp 3 2" xfId="23"/>
    <cellStyle name="Percent" xfId="6" builtinId="5"/>
    <cellStyle name="Percent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view="pageLayout" zoomScaleNormal="100" zoomScaleSheetLayoutView="100" workbookViewId="0">
      <selection activeCell="F5" sqref="F5"/>
    </sheetView>
  </sheetViews>
  <sheetFormatPr defaultRowHeight="15.75" x14ac:dyDescent="0.25"/>
  <cols>
    <col min="1" max="1" width="4.21875" style="3" customWidth="1"/>
    <col min="2" max="3" width="20.77734375" style="7" customWidth="1"/>
    <col min="4" max="4" width="6.21875" style="3" customWidth="1"/>
    <col min="5" max="5" width="6.109375" style="5" customWidth="1"/>
    <col min="6" max="6" width="9.88671875" style="155" customWidth="1"/>
    <col min="7" max="7" width="13.33203125" style="6" customWidth="1"/>
    <col min="8" max="16384" width="8.88671875" style="7"/>
  </cols>
  <sheetData>
    <row r="1" spans="1:7" x14ac:dyDescent="0.25">
      <c r="B1" s="4" t="s">
        <v>73</v>
      </c>
      <c r="C1" s="4"/>
    </row>
    <row r="2" spans="1:7" x14ac:dyDescent="0.25">
      <c r="B2" s="4" t="s">
        <v>74</v>
      </c>
      <c r="C2" s="65"/>
    </row>
    <row r="3" spans="1:7" ht="16.5" thickBot="1" x14ac:dyDescent="0.3">
      <c r="B3" s="4" t="s">
        <v>75</v>
      </c>
      <c r="C3" s="4"/>
      <c r="D3" s="10"/>
    </row>
    <row r="4" spans="1:7" s="15" customFormat="1" ht="32.25" thickBot="1" x14ac:dyDescent="0.25">
      <c r="A4" s="11"/>
      <c r="B4" s="131" t="s">
        <v>123</v>
      </c>
      <c r="C4" s="68"/>
      <c r="D4" s="12" t="s">
        <v>37</v>
      </c>
      <c r="E4" s="13" t="s">
        <v>0</v>
      </c>
      <c r="F4" s="156" t="s">
        <v>38</v>
      </c>
      <c r="G4" s="14" t="s">
        <v>64</v>
      </c>
    </row>
    <row r="5" spans="1:7" x14ac:dyDescent="0.25">
      <c r="A5" s="17">
        <v>1</v>
      </c>
      <c r="B5" s="35" t="s">
        <v>91</v>
      </c>
      <c r="C5" s="19"/>
      <c r="D5" s="20" t="s">
        <v>3</v>
      </c>
      <c r="E5" s="97">
        <v>511</v>
      </c>
      <c r="F5" s="150"/>
      <c r="G5" s="29">
        <f t="shared" ref="G5:G55" si="0">F5*E5</f>
        <v>0</v>
      </c>
    </row>
    <row r="6" spans="1:7" x14ac:dyDescent="0.25">
      <c r="A6" s="17">
        <v>2</v>
      </c>
      <c r="B6" s="23" t="s">
        <v>92</v>
      </c>
      <c r="C6" s="24"/>
      <c r="D6" s="22" t="s">
        <v>1</v>
      </c>
      <c r="E6" s="97">
        <v>67</v>
      </c>
      <c r="F6" s="150"/>
      <c r="G6" s="29">
        <f t="shared" si="0"/>
        <v>0</v>
      </c>
    </row>
    <row r="7" spans="1:7" x14ac:dyDescent="0.25">
      <c r="A7" s="17">
        <v>3</v>
      </c>
      <c r="B7" s="35" t="s">
        <v>93</v>
      </c>
      <c r="C7" s="24"/>
      <c r="D7" s="22" t="s">
        <v>2</v>
      </c>
      <c r="E7" s="97">
        <v>2</v>
      </c>
      <c r="F7" s="150"/>
      <c r="G7" s="29">
        <f t="shared" si="0"/>
        <v>0</v>
      </c>
    </row>
    <row r="8" spans="1:7" x14ac:dyDescent="0.25">
      <c r="A8" s="17">
        <v>4</v>
      </c>
      <c r="B8" s="35" t="s">
        <v>24</v>
      </c>
      <c r="C8" s="24"/>
      <c r="D8" s="22" t="s">
        <v>2</v>
      </c>
      <c r="E8" s="97">
        <v>2</v>
      </c>
      <c r="F8" s="150"/>
      <c r="G8" s="29">
        <f t="shared" si="0"/>
        <v>0</v>
      </c>
    </row>
    <row r="9" spans="1:7" x14ac:dyDescent="0.25">
      <c r="A9" s="17">
        <v>5</v>
      </c>
      <c r="B9" s="35" t="s">
        <v>7</v>
      </c>
      <c r="C9" s="24"/>
      <c r="D9" s="22" t="s">
        <v>2</v>
      </c>
      <c r="E9" s="97">
        <v>3</v>
      </c>
      <c r="F9" s="150"/>
      <c r="G9" s="29">
        <f t="shared" si="0"/>
        <v>0</v>
      </c>
    </row>
    <row r="10" spans="1:7" x14ac:dyDescent="0.25">
      <c r="A10" s="17">
        <v>6</v>
      </c>
      <c r="B10" s="35" t="s">
        <v>42</v>
      </c>
      <c r="C10" s="24"/>
      <c r="D10" s="22" t="s">
        <v>1</v>
      </c>
      <c r="E10" s="97">
        <v>24</v>
      </c>
      <c r="F10" s="150"/>
      <c r="G10" s="29">
        <f t="shared" si="0"/>
        <v>0</v>
      </c>
    </row>
    <row r="11" spans="1:7" x14ac:dyDescent="0.25">
      <c r="A11" s="17">
        <v>7</v>
      </c>
      <c r="B11" s="35" t="s">
        <v>94</v>
      </c>
      <c r="C11" s="24"/>
      <c r="D11" s="22" t="s">
        <v>2</v>
      </c>
      <c r="E11" s="98">
        <v>1</v>
      </c>
      <c r="F11" s="151"/>
      <c r="G11" s="29">
        <f t="shared" si="0"/>
        <v>0</v>
      </c>
    </row>
    <row r="12" spans="1:7" x14ac:dyDescent="0.25">
      <c r="A12" s="17">
        <v>8</v>
      </c>
      <c r="B12" s="92" t="s">
        <v>95</v>
      </c>
      <c r="C12" s="108"/>
      <c r="D12" s="119"/>
      <c r="E12" s="144"/>
      <c r="F12" s="154"/>
      <c r="G12" s="113"/>
    </row>
    <row r="13" spans="1:7" x14ac:dyDescent="0.25">
      <c r="A13" s="17">
        <v>9</v>
      </c>
      <c r="B13" s="1" t="s">
        <v>25</v>
      </c>
      <c r="C13" s="2"/>
      <c r="D13" s="22" t="s">
        <v>2</v>
      </c>
      <c r="E13" s="98">
        <v>1</v>
      </c>
      <c r="F13" s="151"/>
      <c r="G13" s="29">
        <f t="shared" si="0"/>
        <v>0</v>
      </c>
    </row>
    <row r="14" spans="1:7" x14ac:dyDescent="0.25">
      <c r="A14" s="17">
        <v>10</v>
      </c>
      <c r="B14" s="123" t="s">
        <v>20</v>
      </c>
      <c r="C14" s="25"/>
      <c r="D14" s="22" t="s">
        <v>2</v>
      </c>
      <c r="E14" s="98">
        <v>1</v>
      </c>
      <c r="F14" s="151"/>
      <c r="G14" s="29">
        <f t="shared" si="0"/>
        <v>0</v>
      </c>
    </row>
    <row r="15" spans="1:7" x14ac:dyDescent="0.25">
      <c r="A15" s="17">
        <v>11</v>
      </c>
      <c r="B15" s="92" t="s">
        <v>95</v>
      </c>
      <c r="C15" s="108"/>
      <c r="D15" s="119"/>
      <c r="E15" s="144"/>
      <c r="F15" s="154"/>
      <c r="G15" s="113"/>
    </row>
    <row r="16" spans="1:7" x14ac:dyDescent="0.25">
      <c r="A16" s="17">
        <v>12</v>
      </c>
      <c r="B16" s="35" t="s">
        <v>19</v>
      </c>
      <c r="C16" s="24"/>
      <c r="D16" s="22" t="s">
        <v>1</v>
      </c>
      <c r="E16" s="99">
        <v>49</v>
      </c>
      <c r="F16" s="151"/>
      <c r="G16" s="29">
        <f t="shared" si="0"/>
        <v>0</v>
      </c>
    </row>
    <row r="17" spans="1:7" x14ac:dyDescent="0.25">
      <c r="A17" s="17">
        <v>13</v>
      </c>
      <c r="B17" s="92" t="s">
        <v>95</v>
      </c>
      <c r="C17" s="36"/>
      <c r="D17" s="119"/>
      <c r="E17" s="144"/>
      <c r="F17" s="154"/>
      <c r="G17" s="113"/>
    </row>
    <row r="18" spans="1:7" x14ac:dyDescent="0.25">
      <c r="A18" s="17">
        <v>14</v>
      </c>
      <c r="B18" s="92" t="s">
        <v>95</v>
      </c>
      <c r="C18" s="108"/>
      <c r="D18" s="119"/>
      <c r="E18" s="144"/>
      <c r="F18" s="154"/>
      <c r="G18" s="113"/>
    </row>
    <row r="19" spans="1:7" x14ac:dyDescent="0.25">
      <c r="A19" s="17">
        <v>15</v>
      </c>
      <c r="B19" s="35" t="s">
        <v>49</v>
      </c>
      <c r="C19" s="28"/>
      <c r="D19" s="22" t="s">
        <v>3</v>
      </c>
      <c r="E19" s="99">
        <v>250</v>
      </c>
      <c r="F19" s="151"/>
      <c r="G19" s="29">
        <f t="shared" si="0"/>
        <v>0</v>
      </c>
    </row>
    <row r="20" spans="1:7" x14ac:dyDescent="0.25">
      <c r="A20" s="17">
        <v>16</v>
      </c>
      <c r="B20" s="92" t="s">
        <v>95</v>
      </c>
      <c r="C20" s="24"/>
      <c r="D20" s="119"/>
      <c r="E20" s="144"/>
      <c r="F20" s="154"/>
      <c r="G20" s="113"/>
    </row>
    <row r="21" spans="1:7" x14ac:dyDescent="0.25">
      <c r="A21" s="17">
        <v>17</v>
      </c>
      <c r="B21" s="35" t="s">
        <v>96</v>
      </c>
      <c r="C21" s="24"/>
      <c r="D21" s="22" t="s">
        <v>2</v>
      </c>
      <c r="E21" s="99">
        <v>1</v>
      </c>
      <c r="F21" s="151"/>
      <c r="G21" s="29">
        <f t="shared" si="0"/>
        <v>0</v>
      </c>
    </row>
    <row r="22" spans="1:7" x14ac:dyDescent="0.25">
      <c r="A22" s="17">
        <v>18</v>
      </c>
      <c r="B22" s="35" t="s">
        <v>26</v>
      </c>
      <c r="C22" s="24"/>
      <c r="D22" s="22" t="s">
        <v>2</v>
      </c>
      <c r="E22" s="98">
        <v>3</v>
      </c>
      <c r="F22" s="151"/>
      <c r="G22" s="29">
        <f t="shared" si="0"/>
        <v>0</v>
      </c>
    </row>
    <row r="23" spans="1:7" x14ac:dyDescent="0.25">
      <c r="A23" s="17">
        <v>19</v>
      </c>
      <c r="B23" s="32" t="s">
        <v>27</v>
      </c>
      <c r="C23" s="33"/>
      <c r="D23" s="22" t="s">
        <v>2</v>
      </c>
      <c r="E23" s="99">
        <v>2</v>
      </c>
      <c r="F23" s="151"/>
      <c r="G23" s="29">
        <f t="shared" si="0"/>
        <v>0</v>
      </c>
    </row>
    <row r="24" spans="1:7" x14ac:dyDescent="0.25">
      <c r="A24" s="17">
        <v>20</v>
      </c>
      <c r="B24" s="35" t="s">
        <v>28</v>
      </c>
      <c r="C24" s="24"/>
      <c r="D24" s="22" t="s">
        <v>2</v>
      </c>
      <c r="E24" s="100">
        <v>1</v>
      </c>
      <c r="F24" s="151"/>
      <c r="G24" s="29">
        <f t="shared" si="0"/>
        <v>0</v>
      </c>
    </row>
    <row r="25" spans="1:7" x14ac:dyDescent="0.25">
      <c r="A25" s="17">
        <v>21</v>
      </c>
      <c r="B25" s="35" t="s">
        <v>29</v>
      </c>
      <c r="C25" s="33"/>
      <c r="D25" s="22" t="s">
        <v>1</v>
      </c>
      <c r="E25" s="100">
        <v>5</v>
      </c>
      <c r="F25" s="151"/>
      <c r="G25" s="29">
        <f t="shared" si="0"/>
        <v>0</v>
      </c>
    </row>
    <row r="26" spans="1:7" x14ac:dyDescent="0.25">
      <c r="A26" s="17">
        <v>22</v>
      </c>
      <c r="B26" s="35" t="s">
        <v>47</v>
      </c>
      <c r="C26" s="28"/>
      <c r="D26" s="22" t="s">
        <v>1</v>
      </c>
      <c r="E26" s="99">
        <v>4</v>
      </c>
      <c r="F26" s="151"/>
      <c r="G26" s="29">
        <f t="shared" si="0"/>
        <v>0</v>
      </c>
    </row>
    <row r="27" spans="1:7" x14ac:dyDescent="0.25">
      <c r="A27" s="94">
        <v>23</v>
      </c>
      <c r="B27" s="35" t="s">
        <v>8</v>
      </c>
      <c r="C27" s="33"/>
      <c r="D27" s="95"/>
      <c r="E27" s="101"/>
      <c r="F27" s="158"/>
      <c r="G27" s="96"/>
    </row>
    <row r="28" spans="1:7" x14ac:dyDescent="0.25">
      <c r="A28" s="93">
        <v>23.1</v>
      </c>
      <c r="B28" s="92" t="s">
        <v>95</v>
      </c>
      <c r="C28" s="108"/>
      <c r="D28" s="119"/>
      <c r="E28" s="144"/>
      <c r="F28" s="154"/>
      <c r="G28" s="113"/>
    </row>
    <row r="29" spans="1:7" x14ac:dyDescent="0.25">
      <c r="A29" s="93">
        <v>23.2</v>
      </c>
      <c r="B29" s="32" t="s">
        <v>53</v>
      </c>
      <c r="C29" s="28"/>
      <c r="D29" s="22" t="s">
        <v>2</v>
      </c>
      <c r="E29" s="99">
        <v>2</v>
      </c>
      <c r="F29" s="151"/>
      <c r="G29" s="29">
        <f t="shared" si="0"/>
        <v>0</v>
      </c>
    </row>
    <row r="30" spans="1:7" x14ac:dyDescent="0.25">
      <c r="A30" s="93">
        <v>23.3</v>
      </c>
      <c r="B30" s="32" t="s">
        <v>54</v>
      </c>
      <c r="C30" s="33"/>
      <c r="D30" s="22" t="s">
        <v>2</v>
      </c>
      <c r="E30" s="98">
        <v>1</v>
      </c>
      <c r="F30" s="151"/>
      <c r="G30" s="29">
        <f t="shared" si="0"/>
        <v>0</v>
      </c>
    </row>
    <row r="31" spans="1:7" x14ac:dyDescent="0.25">
      <c r="A31" s="93">
        <v>23.4</v>
      </c>
      <c r="B31" s="32" t="s">
        <v>56</v>
      </c>
      <c r="C31" s="28"/>
      <c r="D31" s="22" t="s">
        <v>2</v>
      </c>
      <c r="E31" s="99">
        <v>1</v>
      </c>
      <c r="F31" s="151"/>
      <c r="G31" s="29">
        <f t="shared" si="0"/>
        <v>0</v>
      </c>
    </row>
    <row r="32" spans="1:7" x14ac:dyDescent="0.25">
      <c r="A32" s="93">
        <v>23.5</v>
      </c>
      <c r="B32" s="32" t="s">
        <v>55</v>
      </c>
      <c r="C32" s="28"/>
      <c r="D32" s="22" t="s">
        <v>2</v>
      </c>
      <c r="E32" s="99">
        <v>2</v>
      </c>
      <c r="F32" s="151"/>
      <c r="G32" s="29">
        <f t="shared" si="0"/>
        <v>0</v>
      </c>
    </row>
    <row r="33" spans="1:7" x14ac:dyDescent="0.25">
      <c r="A33" s="17">
        <v>24</v>
      </c>
      <c r="B33" s="35" t="s">
        <v>32</v>
      </c>
      <c r="C33" s="33"/>
      <c r="D33" s="22" t="s">
        <v>2</v>
      </c>
      <c r="E33" s="98">
        <v>2</v>
      </c>
      <c r="F33" s="151"/>
      <c r="G33" s="29">
        <f t="shared" si="0"/>
        <v>0</v>
      </c>
    </row>
    <row r="34" spans="1:7" x14ac:dyDescent="0.25">
      <c r="A34" s="17">
        <v>25</v>
      </c>
      <c r="B34" s="35" t="s">
        <v>97</v>
      </c>
      <c r="C34" s="24"/>
      <c r="D34" s="22" t="s">
        <v>2</v>
      </c>
      <c r="E34" s="98">
        <v>1</v>
      </c>
      <c r="F34" s="151"/>
      <c r="G34" s="29">
        <f t="shared" si="0"/>
        <v>0</v>
      </c>
    </row>
    <row r="35" spans="1:7" x14ac:dyDescent="0.25">
      <c r="A35" s="17">
        <v>26</v>
      </c>
      <c r="B35" s="35" t="s">
        <v>30</v>
      </c>
      <c r="C35" s="24"/>
      <c r="D35" s="22" t="s">
        <v>2</v>
      </c>
      <c r="E35" s="98">
        <v>2</v>
      </c>
      <c r="F35" s="151"/>
      <c r="G35" s="29">
        <f t="shared" si="0"/>
        <v>0</v>
      </c>
    </row>
    <row r="36" spans="1:7" x14ac:dyDescent="0.25">
      <c r="A36" s="17">
        <v>27</v>
      </c>
      <c r="B36" s="35" t="s">
        <v>98</v>
      </c>
      <c r="C36" s="24"/>
      <c r="D36" s="38" t="s">
        <v>2</v>
      </c>
      <c r="E36" s="98">
        <v>1</v>
      </c>
      <c r="F36" s="151"/>
      <c r="G36" s="29">
        <f t="shared" si="0"/>
        <v>0</v>
      </c>
    </row>
    <row r="37" spans="1:7" x14ac:dyDescent="0.25">
      <c r="A37" s="17">
        <v>28</v>
      </c>
      <c r="B37" s="35" t="s">
        <v>11</v>
      </c>
      <c r="C37" s="24"/>
      <c r="D37" s="38" t="s">
        <v>2</v>
      </c>
      <c r="E37" s="98">
        <v>1</v>
      </c>
      <c r="F37" s="151"/>
      <c r="G37" s="29">
        <f t="shared" si="0"/>
        <v>0</v>
      </c>
    </row>
    <row r="38" spans="1:7" x14ac:dyDescent="0.25">
      <c r="A38" s="17">
        <v>29</v>
      </c>
      <c r="B38" s="35" t="s">
        <v>36</v>
      </c>
      <c r="C38" s="24"/>
      <c r="D38" s="22" t="s">
        <v>2</v>
      </c>
      <c r="E38" s="98">
        <v>1</v>
      </c>
      <c r="F38" s="151"/>
      <c r="G38" s="29">
        <f t="shared" si="0"/>
        <v>0</v>
      </c>
    </row>
    <row r="39" spans="1:7" x14ac:dyDescent="0.25">
      <c r="A39" s="17">
        <v>30</v>
      </c>
      <c r="B39" s="35" t="s">
        <v>4</v>
      </c>
      <c r="C39" s="24"/>
      <c r="D39" s="22" t="s">
        <v>9</v>
      </c>
      <c r="E39" s="98">
        <v>1</v>
      </c>
      <c r="F39" s="151"/>
      <c r="G39" s="29">
        <f t="shared" si="0"/>
        <v>0</v>
      </c>
    </row>
    <row r="40" spans="1:7" x14ac:dyDescent="0.25">
      <c r="A40" s="17">
        <v>31</v>
      </c>
      <c r="B40" s="92" t="s">
        <v>95</v>
      </c>
      <c r="C40" s="24"/>
      <c r="D40" s="117"/>
      <c r="E40" s="144"/>
      <c r="F40" s="157"/>
      <c r="G40" s="113"/>
    </row>
    <row r="41" spans="1:7" x14ac:dyDescent="0.25">
      <c r="A41" s="17">
        <v>32</v>
      </c>
      <c r="B41" s="92" t="s">
        <v>95</v>
      </c>
      <c r="C41" s="34"/>
      <c r="D41" s="117"/>
      <c r="E41" s="178"/>
      <c r="F41" s="157"/>
      <c r="G41" s="113"/>
    </row>
    <row r="42" spans="1:7" x14ac:dyDescent="0.25">
      <c r="A42" s="17">
        <v>33</v>
      </c>
      <c r="B42" s="92" t="s">
        <v>95</v>
      </c>
      <c r="C42" s="36"/>
      <c r="D42" s="119"/>
      <c r="E42" s="144"/>
      <c r="F42" s="154"/>
      <c r="G42" s="113"/>
    </row>
    <row r="43" spans="1:7" x14ac:dyDescent="0.25">
      <c r="A43" s="17">
        <v>34</v>
      </c>
      <c r="B43" s="92" t="s">
        <v>95</v>
      </c>
      <c r="C43" s="36"/>
      <c r="D43" s="119"/>
      <c r="E43" s="144"/>
      <c r="F43" s="154"/>
      <c r="G43" s="113"/>
    </row>
    <row r="44" spans="1:7" x14ac:dyDescent="0.25">
      <c r="A44" s="17">
        <v>35</v>
      </c>
      <c r="B44" s="92" t="s">
        <v>95</v>
      </c>
      <c r="C44" s="36"/>
      <c r="D44" s="119"/>
      <c r="E44" s="144"/>
      <c r="F44" s="154"/>
      <c r="G44" s="113"/>
    </row>
    <row r="45" spans="1:7" x14ac:dyDescent="0.25">
      <c r="A45" s="17">
        <v>36</v>
      </c>
      <c r="B45" s="92" t="s">
        <v>95</v>
      </c>
      <c r="C45" s="36"/>
      <c r="D45" s="119"/>
      <c r="E45" s="144"/>
      <c r="F45" s="154"/>
      <c r="G45" s="113"/>
    </row>
    <row r="46" spans="1:7" x14ac:dyDescent="0.25">
      <c r="A46" s="17">
        <v>37</v>
      </c>
      <c r="B46" s="92" t="s">
        <v>95</v>
      </c>
      <c r="C46" s="36"/>
      <c r="D46" s="119"/>
      <c r="E46" s="144"/>
      <c r="F46" s="154"/>
      <c r="G46" s="113"/>
    </row>
    <row r="47" spans="1:7" x14ac:dyDescent="0.25">
      <c r="A47" s="17">
        <v>38</v>
      </c>
      <c r="B47" s="92" t="s">
        <v>95</v>
      </c>
      <c r="C47" s="36"/>
      <c r="D47" s="119"/>
      <c r="E47" s="144"/>
      <c r="F47" s="154"/>
      <c r="G47" s="113"/>
    </row>
    <row r="48" spans="1:7" x14ac:dyDescent="0.25">
      <c r="A48" s="17">
        <v>39</v>
      </c>
      <c r="B48" s="92" t="s">
        <v>95</v>
      </c>
      <c r="C48" s="36"/>
      <c r="D48" s="119"/>
      <c r="E48" s="144"/>
      <c r="F48" s="154"/>
      <c r="G48" s="113"/>
    </row>
    <row r="49" spans="1:7" x14ac:dyDescent="0.25">
      <c r="A49" s="17">
        <v>40</v>
      </c>
      <c r="B49" s="92" t="s">
        <v>95</v>
      </c>
      <c r="C49" s="36"/>
      <c r="D49" s="119"/>
      <c r="E49" s="144"/>
      <c r="F49" s="154"/>
      <c r="G49" s="113"/>
    </row>
    <row r="50" spans="1:7" x14ac:dyDescent="0.25">
      <c r="A50" s="17">
        <v>41</v>
      </c>
      <c r="B50" s="92" t="s">
        <v>95</v>
      </c>
      <c r="C50" s="36"/>
      <c r="D50" s="119"/>
      <c r="E50" s="144"/>
      <c r="F50" s="154"/>
      <c r="G50" s="113"/>
    </row>
    <row r="51" spans="1:7" x14ac:dyDescent="0.25">
      <c r="A51" s="17">
        <v>42</v>
      </c>
      <c r="B51" s="135" t="s">
        <v>45</v>
      </c>
      <c r="C51" s="36"/>
      <c r="D51" s="37" t="s">
        <v>2</v>
      </c>
      <c r="E51" s="98">
        <v>1</v>
      </c>
      <c r="F51" s="151"/>
      <c r="G51" s="29">
        <f t="shared" si="0"/>
        <v>0</v>
      </c>
    </row>
    <row r="52" spans="1:7" x14ac:dyDescent="0.25">
      <c r="A52" s="17">
        <v>43</v>
      </c>
      <c r="B52" s="92" t="s">
        <v>95</v>
      </c>
      <c r="C52" s="108"/>
      <c r="D52" s="119"/>
      <c r="E52" s="144"/>
      <c r="F52" s="154"/>
      <c r="G52" s="113"/>
    </row>
    <row r="53" spans="1:7" x14ac:dyDescent="0.25">
      <c r="A53" s="17">
        <v>44</v>
      </c>
      <c r="B53" s="35" t="s">
        <v>21</v>
      </c>
      <c r="C53" s="28"/>
      <c r="D53" s="22" t="s">
        <v>13</v>
      </c>
      <c r="E53" s="99">
        <v>190</v>
      </c>
      <c r="F53" s="151"/>
      <c r="G53" s="29">
        <f t="shared" si="0"/>
        <v>0</v>
      </c>
    </row>
    <row r="54" spans="1:7" x14ac:dyDescent="0.25">
      <c r="A54" s="17">
        <v>45</v>
      </c>
      <c r="B54" s="92" t="s">
        <v>95</v>
      </c>
      <c r="C54" s="108"/>
      <c r="D54" s="119"/>
      <c r="E54" s="144"/>
      <c r="F54" s="154"/>
      <c r="G54" s="113"/>
    </row>
    <row r="55" spans="1:7" x14ac:dyDescent="0.25">
      <c r="A55" s="17">
        <v>46</v>
      </c>
      <c r="B55" s="35" t="s">
        <v>107</v>
      </c>
      <c r="C55" s="28"/>
      <c r="D55" s="22" t="s">
        <v>3</v>
      </c>
      <c r="E55" s="99">
        <v>125</v>
      </c>
      <c r="F55" s="151"/>
      <c r="G55" s="29">
        <f t="shared" si="0"/>
        <v>0</v>
      </c>
    </row>
    <row r="56" spans="1:7" x14ac:dyDescent="0.25">
      <c r="A56" s="17">
        <v>47</v>
      </c>
      <c r="B56" s="92" t="s">
        <v>95</v>
      </c>
      <c r="C56" s="108"/>
      <c r="D56" s="119"/>
      <c r="E56" s="144"/>
      <c r="F56" s="154"/>
      <c r="G56" s="113"/>
    </row>
    <row r="57" spans="1:7" x14ac:dyDescent="0.25">
      <c r="A57" s="17">
        <v>48</v>
      </c>
      <c r="B57" s="92" t="s">
        <v>95</v>
      </c>
      <c r="C57" s="108"/>
      <c r="D57" s="119"/>
      <c r="E57" s="144"/>
      <c r="F57" s="154"/>
      <c r="G57" s="113"/>
    </row>
    <row r="58" spans="1:7" x14ac:dyDescent="0.25">
      <c r="A58" s="17">
        <v>49</v>
      </c>
      <c r="B58" s="92" t="s">
        <v>95</v>
      </c>
      <c r="C58" s="108"/>
      <c r="D58" s="119"/>
      <c r="E58" s="144"/>
      <c r="F58" s="154"/>
      <c r="G58" s="113"/>
    </row>
    <row r="59" spans="1:7" x14ac:dyDescent="0.25">
      <c r="A59" s="17">
        <v>50</v>
      </c>
      <c r="B59" s="92" t="s">
        <v>95</v>
      </c>
      <c r="C59" s="108"/>
      <c r="D59" s="119"/>
      <c r="E59" s="144"/>
      <c r="F59" s="154"/>
      <c r="G59" s="113"/>
    </row>
    <row r="60" spans="1:7" x14ac:dyDescent="0.25">
      <c r="A60" s="17">
        <v>51</v>
      </c>
      <c r="B60" s="35" t="s">
        <v>60</v>
      </c>
      <c r="C60" s="36"/>
      <c r="D60" s="30" t="s">
        <v>9</v>
      </c>
      <c r="E60" s="103">
        <v>1</v>
      </c>
      <c r="F60" s="151"/>
      <c r="G60" s="44">
        <f t="shared" ref="G60:G62" si="1">F60*E60</f>
        <v>0</v>
      </c>
    </row>
    <row r="61" spans="1:7" x14ac:dyDescent="0.25">
      <c r="A61" s="17">
        <v>52</v>
      </c>
      <c r="B61" s="35" t="s">
        <v>61</v>
      </c>
      <c r="C61" s="36"/>
      <c r="D61" s="30" t="s">
        <v>9</v>
      </c>
      <c r="E61" s="103">
        <v>1</v>
      </c>
      <c r="F61" s="151"/>
      <c r="G61" s="44">
        <f t="shared" si="1"/>
        <v>0</v>
      </c>
    </row>
    <row r="62" spans="1:7" x14ac:dyDescent="0.25">
      <c r="A62" s="17">
        <v>53</v>
      </c>
      <c r="B62" s="35" t="s">
        <v>62</v>
      </c>
      <c r="C62" s="36"/>
      <c r="D62" s="30" t="s">
        <v>9</v>
      </c>
      <c r="E62" s="103">
        <v>1</v>
      </c>
      <c r="F62" s="151"/>
      <c r="G62" s="44">
        <f t="shared" si="1"/>
        <v>0</v>
      </c>
    </row>
    <row r="63" spans="1:7" ht="21.6" customHeight="1" x14ac:dyDescent="0.25">
      <c r="A63" s="17"/>
      <c r="B63" s="48" t="s">
        <v>63</v>
      </c>
      <c r="C63" s="36"/>
      <c r="D63" s="30"/>
      <c r="E63" s="103"/>
      <c r="F63" s="160"/>
      <c r="G63" s="49">
        <f>SUM(G5:G62)</f>
        <v>0</v>
      </c>
    </row>
    <row r="64" spans="1:7" ht="16.5" thickBot="1" x14ac:dyDescent="0.3">
      <c r="A64" s="17">
        <v>54</v>
      </c>
      <c r="B64" s="35" t="s">
        <v>59</v>
      </c>
      <c r="C64" s="36"/>
      <c r="D64" s="50">
        <v>0.1</v>
      </c>
      <c r="E64" s="26"/>
      <c r="F64" s="160"/>
      <c r="G64" s="51">
        <f>G63*10%</f>
        <v>0</v>
      </c>
    </row>
    <row r="65" spans="1:7" ht="28.7" customHeight="1" thickBot="1" x14ac:dyDescent="0.3">
      <c r="A65" s="52"/>
      <c r="B65" s="53" t="s">
        <v>124</v>
      </c>
      <c r="C65" s="54"/>
      <c r="D65" s="55"/>
      <c r="E65" s="56"/>
      <c r="F65" s="161"/>
      <c r="G65" s="57">
        <f>SUM(G63:G64)</f>
        <v>0</v>
      </c>
    </row>
    <row r="67" spans="1:7" x14ac:dyDescent="0.25">
      <c r="A67" s="58"/>
    </row>
    <row r="68" spans="1:7" x14ac:dyDescent="0.25">
      <c r="A68" s="58"/>
    </row>
  </sheetData>
  <sheetProtection algorithmName="SHA-512" hashValue="ERTA0CWueibZpRcC3KVI5WsuUWRWE3TwWW8BlSRnI7EDlrl+1PifOvDlzEbSxSF6ZvDmcvQrgrNJ6QcxkmKaVQ==" saltValue="6gxx4opsJJm5AeP1LyBN5g==" spinCount="100000" sheet="1" objects="1" scenarios="1"/>
  <printOptions horizontalCentered="1"/>
  <pageMargins left="0.3" right="0.3" top="1.3" bottom="1.3" header="0.3" footer="0.5"/>
  <pageSetup fitToWidth="0" fitToHeight="0" orientation="portrait" blackAndWhite="1" r:id="rId1"/>
  <headerFooter alignWithMargins="0">
    <oddHeader>&amp;C&amp;"+,Regular"BID FORM
(Submit in Triplicate)
SATELLITE LIFT STATION 2016 GROUP 1&amp;R&amp;"+,Regular"&amp;10IFB  18-TA002592DC</oddHeader>
    <oddFooter xml:space="preserve">&amp;L&amp;"Times New Roman,Regular"&amp;8Signature: _____________________________________________
Bidder: _______________________________________________&amp;R&amp;"Times New Roman,Regular"&amp;8Bid Form - Page   &amp;P of &amp;N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view="pageLayout" zoomScaleNormal="100" zoomScaleSheetLayoutView="100" workbookViewId="0">
      <selection activeCell="F5" sqref="F5"/>
    </sheetView>
  </sheetViews>
  <sheetFormatPr defaultRowHeight="15.75" x14ac:dyDescent="0.25"/>
  <cols>
    <col min="1" max="1" width="4.21875" style="3" customWidth="1"/>
    <col min="2" max="3" width="20.77734375" style="7" customWidth="1"/>
    <col min="4" max="4" width="5.77734375" style="3" customWidth="1"/>
    <col min="5" max="5" width="5.44140625" style="5" customWidth="1"/>
    <col min="6" max="6" width="10" style="155" customWidth="1"/>
    <col min="7" max="7" width="12.88671875" style="6" customWidth="1"/>
    <col min="8" max="16384" width="8.88671875" style="7"/>
  </cols>
  <sheetData>
    <row r="1" spans="1:7" x14ac:dyDescent="0.25">
      <c r="A1" s="77"/>
      <c r="B1" s="4" t="s">
        <v>76</v>
      </c>
      <c r="C1" s="4"/>
    </row>
    <row r="2" spans="1:7" x14ac:dyDescent="0.25">
      <c r="B2" s="4" t="s">
        <v>77</v>
      </c>
      <c r="C2" s="9"/>
    </row>
    <row r="3" spans="1:7" ht="16.5" thickBot="1" x14ac:dyDescent="0.3">
      <c r="B3" s="4" t="s">
        <v>78</v>
      </c>
      <c r="C3" s="4"/>
      <c r="D3" s="10"/>
    </row>
    <row r="4" spans="1:7" ht="32.25" thickBot="1" x14ac:dyDescent="0.3">
      <c r="A4" s="60"/>
      <c r="B4" s="109" t="s">
        <v>123</v>
      </c>
      <c r="C4" s="110"/>
      <c r="D4" s="12" t="s">
        <v>37</v>
      </c>
      <c r="E4" s="12" t="s">
        <v>0</v>
      </c>
      <c r="F4" s="156" t="s">
        <v>38</v>
      </c>
      <c r="G4" s="61" t="s">
        <v>64</v>
      </c>
    </row>
    <row r="5" spans="1:7" ht="16.5" thickBot="1" x14ac:dyDescent="0.3">
      <c r="A5" s="17">
        <v>1</v>
      </c>
      <c r="B5" s="35" t="s">
        <v>91</v>
      </c>
      <c r="C5" s="111"/>
      <c r="D5" s="20" t="s">
        <v>3</v>
      </c>
      <c r="E5" s="105">
        <v>336</v>
      </c>
      <c r="F5" s="150"/>
      <c r="G5" s="29">
        <f t="shared" ref="G5:G58" si="0">F5*E5</f>
        <v>0</v>
      </c>
    </row>
    <row r="6" spans="1:7" ht="16.5" thickBot="1" x14ac:dyDescent="0.3">
      <c r="A6" s="17">
        <v>2</v>
      </c>
      <c r="B6" s="42" t="s">
        <v>92</v>
      </c>
      <c r="C6" s="24"/>
      <c r="D6" s="22" t="s">
        <v>1</v>
      </c>
      <c r="E6" s="124">
        <v>44</v>
      </c>
      <c r="F6" s="150"/>
      <c r="G6" s="29">
        <f t="shared" si="0"/>
        <v>0</v>
      </c>
    </row>
    <row r="7" spans="1:7" ht="16.5" thickBot="1" x14ac:dyDescent="0.3">
      <c r="A7" s="17">
        <v>3</v>
      </c>
      <c r="B7" s="42" t="s">
        <v>93</v>
      </c>
      <c r="C7" s="24"/>
      <c r="D7" s="22" t="s">
        <v>2</v>
      </c>
      <c r="E7" s="124">
        <v>2</v>
      </c>
      <c r="F7" s="150"/>
      <c r="G7" s="29">
        <f t="shared" si="0"/>
        <v>0</v>
      </c>
    </row>
    <row r="8" spans="1:7" ht="16.5" thickBot="1" x14ac:dyDescent="0.3">
      <c r="A8" s="17">
        <v>4</v>
      </c>
      <c r="B8" s="42" t="s">
        <v>24</v>
      </c>
      <c r="C8" s="24"/>
      <c r="D8" s="22" t="s">
        <v>2</v>
      </c>
      <c r="E8" s="125">
        <v>2</v>
      </c>
      <c r="F8" s="150"/>
      <c r="G8" s="29">
        <f t="shared" si="0"/>
        <v>0</v>
      </c>
    </row>
    <row r="9" spans="1:7" ht="16.5" thickBot="1" x14ac:dyDescent="0.3">
      <c r="A9" s="17">
        <v>5</v>
      </c>
      <c r="B9" s="42" t="s">
        <v>7</v>
      </c>
      <c r="C9" s="24"/>
      <c r="D9" s="22" t="s">
        <v>2</v>
      </c>
      <c r="E9" s="124">
        <v>2</v>
      </c>
      <c r="F9" s="150"/>
      <c r="G9" s="29">
        <f t="shared" si="0"/>
        <v>0</v>
      </c>
    </row>
    <row r="10" spans="1:7" ht="16.5" thickBot="1" x14ac:dyDescent="0.3">
      <c r="A10" s="17">
        <v>6</v>
      </c>
      <c r="B10" s="42" t="s">
        <v>42</v>
      </c>
      <c r="C10" s="24"/>
      <c r="D10" s="22" t="s">
        <v>1</v>
      </c>
      <c r="E10" s="124">
        <v>14</v>
      </c>
      <c r="F10" s="150"/>
      <c r="G10" s="29">
        <f t="shared" si="0"/>
        <v>0</v>
      </c>
    </row>
    <row r="11" spans="1:7" ht="16.5" thickBot="1" x14ac:dyDescent="0.3">
      <c r="A11" s="17">
        <v>7</v>
      </c>
      <c r="B11" s="42" t="s">
        <v>94</v>
      </c>
      <c r="C11" s="24"/>
      <c r="D11" s="22" t="s">
        <v>2</v>
      </c>
      <c r="E11" s="124">
        <v>1</v>
      </c>
      <c r="F11" s="151"/>
      <c r="G11" s="29">
        <f t="shared" si="0"/>
        <v>0</v>
      </c>
    </row>
    <row r="12" spans="1:7" ht="16.5" thickBot="1" x14ac:dyDescent="0.3">
      <c r="A12" s="17">
        <v>8</v>
      </c>
      <c r="B12" s="42" t="s">
        <v>99</v>
      </c>
      <c r="C12" s="24"/>
      <c r="D12" s="22" t="s">
        <v>2</v>
      </c>
      <c r="E12" s="124">
        <v>1</v>
      </c>
      <c r="F12" s="151"/>
      <c r="G12" s="29">
        <f t="shared" si="0"/>
        <v>0</v>
      </c>
    </row>
    <row r="13" spans="1:7" ht="16.5" thickBot="1" x14ac:dyDescent="0.3">
      <c r="A13" s="17">
        <v>9</v>
      </c>
      <c r="B13" s="42" t="s">
        <v>25</v>
      </c>
      <c r="C13" s="2"/>
      <c r="D13" s="22" t="s">
        <v>2</v>
      </c>
      <c r="E13" s="124">
        <v>1</v>
      </c>
      <c r="F13" s="151"/>
      <c r="G13" s="29">
        <f t="shared" si="0"/>
        <v>0</v>
      </c>
    </row>
    <row r="14" spans="1:7" ht="16.5" thickBot="1" x14ac:dyDescent="0.3">
      <c r="A14" s="17">
        <v>10</v>
      </c>
      <c r="B14" s="136" t="s">
        <v>20</v>
      </c>
      <c r="C14" s="25"/>
      <c r="D14" s="22" t="s">
        <v>2</v>
      </c>
      <c r="E14" s="124">
        <v>1</v>
      </c>
      <c r="F14" s="151"/>
      <c r="G14" s="29">
        <f t="shared" si="0"/>
        <v>0</v>
      </c>
    </row>
    <row r="15" spans="1:7" ht="16.5" thickBot="1" x14ac:dyDescent="0.3">
      <c r="A15" s="17">
        <v>11</v>
      </c>
      <c r="B15" s="137" t="s">
        <v>100</v>
      </c>
      <c r="C15" s="28"/>
      <c r="D15" s="22" t="s">
        <v>2</v>
      </c>
      <c r="E15" s="99">
        <v>1</v>
      </c>
      <c r="F15" s="150"/>
      <c r="G15" s="29">
        <f t="shared" si="0"/>
        <v>0</v>
      </c>
    </row>
    <row r="16" spans="1:7" ht="16.5" thickBot="1" x14ac:dyDescent="0.3">
      <c r="A16" s="17">
        <v>12</v>
      </c>
      <c r="B16" s="42" t="s">
        <v>19</v>
      </c>
      <c r="C16" s="28"/>
      <c r="D16" s="22" t="s">
        <v>1</v>
      </c>
      <c r="E16" s="99">
        <v>30</v>
      </c>
      <c r="F16" s="150"/>
      <c r="G16" s="29">
        <f t="shared" si="0"/>
        <v>0</v>
      </c>
    </row>
    <row r="17" spans="1:7" ht="16.5" thickBot="1" x14ac:dyDescent="0.3">
      <c r="A17" s="17">
        <v>13</v>
      </c>
      <c r="B17" s="42" t="s">
        <v>101</v>
      </c>
      <c r="C17" s="28"/>
      <c r="D17" s="22" t="s">
        <v>2</v>
      </c>
      <c r="E17" s="99">
        <v>5</v>
      </c>
      <c r="F17" s="150"/>
      <c r="G17" s="29">
        <f t="shared" si="0"/>
        <v>0</v>
      </c>
    </row>
    <row r="18" spans="1:7" x14ac:dyDescent="0.25">
      <c r="A18" s="17">
        <v>14</v>
      </c>
      <c r="B18" s="42" t="s">
        <v>10</v>
      </c>
      <c r="C18" s="24"/>
      <c r="D18" s="22" t="s">
        <v>3</v>
      </c>
      <c r="E18" s="126">
        <v>336</v>
      </c>
      <c r="F18" s="150"/>
      <c r="G18" s="29">
        <f t="shared" si="0"/>
        <v>0</v>
      </c>
    </row>
    <row r="19" spans="1:7" ht="16.5" thickBot="1" x14ac:dyDescent="0.3">
      <c r="A19" s="17">
        <v>15</v>
      </c>
      <c r="B19" s="92" t="s">
        <v>95</v>
      </c>
      <c r="C19" s="28"/>
      <c r="D19" s="119"/>
      <c r="E19" s="144"/>
      <c r="F19" s="154"/>
      <c r="G19" s="113"/>
    </row>
    <row r="20" spans="1:7" x14ac:dyDescent="0.25">
      <c r="A20" s="17">
        <v>16</v>
      </c>
      <c r="B20" s="42" t="s">
        <v>51</v>
      </c>
      <c r="C20" s="24"/>
      <c r="D20" s="22" t="s">
        <v>2</v>
      </c>
      <c r="E20" s="126">
        <v>1</v>
      </c>
      <c r="F20" s="150"/>
      <c r="G20" s="29">
        <f t="shared" si="0"/>
        <v>0</v>
      </c>
    </row>
    <row r="21" spans="1:7" ht="16.5" thickBot="1" x14ac:dyDescent="0.3">
      <c r="A21" s="17">
        <v>17</v>
      </c>
      <c r="B21" s="92" t="s">
        <v>95</v>
      </c>
      <c r="C21" s="24"/>
      <c r="D21" s="119"/>
      <c r="E21" s="144"/>
      <c r="F21" s="154"/>
      <c r="G21" s="113"/>
    </row>
    <row r="22" spans="1:7" ht="16.5" thickBot="1" x14ac:dyDescent="0.3">
      <c r="A22" s="17">
        <v>18</v>
      </c>
      <c r="B22" s="42" t="s">
        <v>26</v>
      </c>
      <c r="C22" s="59"/>
      <c r="D22" s="22" t="s">
        <v>2</v>
      </c>
      <c r="E22" s="124">
        <v>3</v>
      </c>
      <c r="F22" s="150"/>
      <c r="G22" s="29">
        <f t="shared" si="0"/>
        <v>0</v>
      </c>
    </row>
    <row r="23" spans="1:7" x14ac:dyDescent="0.25">
      <c r="A23" s="17">
        <v>19</v>
      </c>
      <c r="B23" s="42" t="s">
        <v>27</v>
      </c>
      <c r="C23" s="33"/>
      <c r="D23" s="22" t="s">
        <v>2</v>
      </c>
      <c r="E23" s="126">
        <v>2</v>
      </c>
      <c r="F23" s="150"/>
      <c r="G23" s="29">
        <f t="shared" si="0"/>
        <v>0</v>
      </c>
    </row>
    <row r="24" spans="1:7" ht="16.5" thickBot="1" x14ac:dyDescent="0.3">
      <c r="A24" s="17">
        <v>20</v>
      </c>
      <c r="B24" s="23" t="s">
        <v>28</v>
      </c>
      <c r="C24" s="24"/>
      <c r="D24" s="22" t="s">
        <v>2</v>
      </c>
      <c r="E24" s="127">
        <v>1</v>
      </c>
      <c r="F24" s="150"/>
      <c r="G24" s="177">
        <f t="shared" si="0"/>
        <v>0</v>
      </c>
    </row>
    <row r="25" spans="1:7" ht="16.5" thickBot="1" x14ac:dyDescent="0.3">
      <c r="A25" s="17">
        <v>21</v>
      </c>
      <c r="B25" s="42" t="s">
        <v>29</v>
      </c>
      <c r="C25" s="33"/>
      <c r="D25" s="107" t="s">
        <v>1</v>
      </c>
      <c r="E25" s="98">
        <v>5</v>
      </c>
      <c r="F25" s="164"/>
      <c r="G25" s="29">
        <f t="shared" si="0"/>
        <v>0</v>
      </c>
    </row>
    <row r="26" spans="1:7" ht="16.5" thickBot="1" x14ac:dyDescent="0.3">
      <c r="A26" s="17">
        <v>22</v>
      </c>
      <c r="B26" s="42" t="s">
        <v>47</v>
      </c>
      <c r="C26" s="28"/>
      <c r="D26" s="22" t="s">
        <v>1</v>
      </c>
      <c r="E26" s="99">
        <v>4</v>
      </c>
      <c r="F26" s="150"/>
      <c r="G26" s="29">
        <f t="shared" si="0"/>
        <v>0</v>
      </c>
    </row>
    <row r="27" spans="1:7" x14ac:dyDescent="0.25">
      <c r="A27" s="17">
        <v>23</v>
      </c>
      <c r="B27" s="42" t="s">
        <v>8</v>
      </c>
      <c r="C27" s="33"/>
      <c r="D27" s="95"/>
      <c r="E27" s="101"/>
      <c r="F27" s="158"/>
      <c r="G27" s="96"/>
    </row>
    <row r="28" spans="1:7" x14ac:dyDescent="0.25">
      <c r="A28" s="106">
        <v>23.1</v>
      </c>
      <c r="B28" s="92" t="s">
        <v>95</v>
      </c>
      <c r="C28" s="33"/>
      <c r="D28" s="119"/>
      <c r="E28" s="144"/>
      <c r="F28" s="154"/>
      <c r="G28" s="113"/>
    </row>
    <row r="29" spans="1:7" x14ac:dyDescent="0.25">
      <c r="A29" s="106">
        <v>23.200000000000003</v>
      </c>
      <c r="B29" s="32" t="s">
        <v>53</v>
      </c>
      <c r="C29" s="28"/>
      <c r="D29" s="22" t="s">
        <v>2</v>
      </c>
      <c r="E29" s="99">
        <v>2</v>
      </c>
      <c r="F29" s="150"/>
      <c r="G29" s="29">
        <f t="shared" ref="G29:G30" si="1">F29*E29</f>
        <v>0</v>
      </c>
    </row>
    <row r="30" spans="1:7" x14ac:dyDescent="0.25">
      <c r="A30" s="106">
        <v>23.300000000000004</v>
      </c>
      <c r="B30" s="32" t="s">
        <v>54</v>
      </c>
      <c r="C30" s="33"/>
      <c r="D30" s="22" t="s">
        <v>2</v>
      </c>
      <c r="E30" s="124">
        <v>1</v>
      </c>
      <c r="F30" s="150"/>
      <c r="G30" s="29">
        <f t="shared" si="1"/>
        <v>0</v>
      </c>
    </row>
    <row r="31" spans="1:7" x14ac:dyDescent="0.25">
      <c r="A31" s="106">
        <v>23.400000000000006</v>
      </c>
      <c r="B31" s="92" t="s">
        <v>95</v>
      </c>
      <c r="C31" s="28"/>
      <c r="D31" s="119"/>
      <c r="E31" s="144"/>
      <c r="F31" s="154"/>
      <c r="G31" s="113"/>
    </row>
    <row r="32" spans="1:7" ht="16.5" thickBot="1" x14ac:dyDescent="0.3">
      <c r="A32" s="106">
        <v>23.500000000000007</v>
      </c>
      <c r="B32" s="92" t="s">
        <v>95</v>
      </c>
      <c r="C32" s="28"/>
      <c r="D32" s="119"/>
      <c r="E32" s="144"/>
      <c r="F32" s="154"/>
      <c r="G32" s="113"/>
    </row>
    <row r="33" spans="1:7" ht="16.5" thickBot="1" x14ac:dyDescent="0.3">
      <c r="A33" s="17">
        <v>24</v>
      </c>
      <c r="B33" s="42" t="s">
        <v>32</v>
      </c>
      <c r="C33" s="33"/>
      <c r="D33" s="22" t="s">
        <v>2</v>
      </c>
      <c r="E33" s="124">
        <v>2</v>
      </c>
      <c r="F33" s="150"/>
      <c r="G33" s="29">
        <f t="shared" si="0"/>
        <v>0</v>
      </c>
    </row>
    <row r="34" spans="1:7" x14ac:dyDescent="0.25">
      <c r="A34" s="17">
        <v>25</v>
      </c>
      <c r="B34" s="42" t="s">
        <v>97</v>
      </c>
      <c r="C34" s="24"/>
      <c r="D34" s="22" t="s">
        <v>2</v>
      </c>
      <c r="E34" s="124">
        <v>1</v>
      </c>
      <c r="F34" s="150"/>
      <c r="G34" s="29">
        <f t="shared" si="0"/>
        <v>0</v>
      </c>
    </row>
    <row r="35" spans="1:7" x14ac:dyDescent="0.25">
      <c r="A35" s="17">
        <v>26</v>
      </c>
      <c r="B35" s="92" t="s">
        <v>95</v>
      </c>
      <c r="C35" s="24"/>
      <c r="D35" s="119"/>
      <c r="E35" s="144"/>
      <c r="F35" s="154"/>
      <c r="G35" s="118"/>
    </row>
    <row r="36" spans="1:7" x14ac:dyDescent="0.25">
      <c r="A36" s="17">
        <v>27</v>
      </c>
      <c r="B36" s="92" t="s">
        <v>95</v>
      </c>
      <c r="C36" s="24"/>
      <c r="D36" s="119"/>
      <c r="E36" s="144"/>
      <c r="F36" s="154"/>
      <c r="G36" s="118"/>
    </row>
    <row r="37" spans="1:7" x14ac:dyDescent="0.25">
      <c r="A37" s="17">
        <v>28</v>
      </c>
      <c r="B37" s="92" t="s">
        <v>95</v>
      </c>
      <c r="C37" s="24"/>
      <c r="D37" s="119"/>
      <c r="E37" s="144"/>
      <c r="F37" s="154"/>
      <c r="G37" s="118"/>
    </row>
    <row r="38" spans="1:7" x14ac:dyDescent="0.25">
      <c r="A38" s="17">
        <v>29</v>
      </c>
      <c r="B38" s="35" t="s">
        <v>31</v>
      </c>
      <c r="C38" s="24"/>
      <c r="D38" s="22" t="s">
        <v>2</v>
      </c>
      <c r="E38" s="124">
        <v>1</v>
      </c>
      <c r="F38" s="150"/>
      <c r="G38" s="121">
        <f t="shared" si="0"/>
        <v>0</v>
      </c>
    </row>
    <row r="39" spans="1:7" x14ac:dyDescent="0.25">
      <c r="A39" s="17">
        <v>30</v>
      </c>
      <c r="B39" s="35" t="s">
        <v>4</v>
      </c>
      <c r="C39" s="24"/>
      <c r="D39" s="22" t="s">
        <v>9</v>
      </c>
      <c r="E39" s="124">
        <v>1</v>
      </c>
      <c r="F39" s="150"/>
      <c r="G39" s="121">
        <f t="shared" si="0"/>
        <v>0</v>
      </c>
    </row>
    <row r="40" spans="1:7" x14ac:dyDescent="0.25">
      <c r="A40" s="17">
        <v>31</v>
      </c>
      <c r="B40" s="92" t="s">
        <v>95</v>
      </c>
      <c r="C40" s="24"/>
      <c r="D40" s="119"/>
      <c r="E40" s="144"/>
      <c r="F40" s="154"/>
      <c r="G40" s="113"/>
    </row>
    <row r="41" spans="1:7" x14ac:dyDescent="0.25">
      <c r="A41" s="17">
        <v>32</v>
      </c>
      <c r="B41" s="92" t="s">
        <v>95</v>
      </c>
      <c r="C41" s="34"/>
      <c r="D41" s="119"/>
      <c r="E41" s="144"/>
      <c r="F41" s="154"/>
      <c r="G41" s="113"/>
    </row>
    <row r="42" spans="1:7" x14ac:dyDescent="0.25">
      <c r="A42" s="17">
        <v>33</v>
      </c>
      <c r="B42" s="122" t="s">
        <v>95</v>
      </c>
      <c r="C42" s="36"/>
      <c r="D42" s="119"/>
      <c r="E42" s="144"/>
      <c r="F42" s="154"/>
      <c r="G42" s="113"/>
    </row>
    <row r="43" spans="1:7" x14ac:dyDescent="0.25">
      <c r="A43" s="17">
        <v>34</v>
      </c>
      <c r="B43" s="35" t="s">
        <v>15</v>
      </c>
      <c r="C43" s="36"/>
      <c r="D43" s="30" t="s">
        <v>2</v>
      </c>
      <c r="E43" s="124">
        <v>1</v>
      </c>
      <c r="F43" s="152"/>
      <c r="G43" s="29">
        <f t="shared" si="0"/>
        <v>0</v>
      </c>
    </row>
    <row r="44" spans="1:7" x14ac:dyDescent="0.25">
      <c r="A44" s="17">
        <v>35</v>
      </c>
      <c r="B44" s="35" t="s">
        <v>17</v>
      </c>
      <c r="C44" s="36"/>
      <c r="D44" s="30" t="s">
        <v>2</v>
      </c>
      <c r="E44" s="124">
        <v>1</v>
      </c>
      <c r="F44" s="152"/>
      <c r="G44" s="29">
        <f t="shared" si="0"/>
        <v>0</v>
      </c>
    </row>
    <row r="45" spans="1:7" x14ac:dyDescent="0.25">
      <c r="A45" s="17">
        <v>36</v>
      </c>
      <c r="B45" s="35" t="s">
        <v>14</v>
      </c>
      <c r="C45" s="36"/>
      <c r="D45" s="30" t="s">
        <v>2</v>
      </c>
      <c r="E45" s="124">
        <v>1</v>
      </c>
      <c r="F45" s="152"/>
      <c r="G45" s="29">
        <f t="shared" si="0"/>
        <v>0</v>
      </c>
    </row>
    <row r="46" spans="1:7" x14ac:dyDescent="0.25">
      <c r="A46" s="17">
        <v>37</v>
      </c>
      <c r="B46" s="35" t="s">
        <v>43</v>
      </c>
      <c r="C46" s="36"/>
      <c r="D46" s="30" t="s">
        <v>2</v>
      </c>
      <c r="E46" s="124">
        <v>1</v>
      </c>
      <c r="F46" s="152"/>
      <c r="G46" s="29">
        <f t="shared" si="0"/>
        <v>0</v>
      </c>
    </row>
    <row r="47" spans="1:7" x14ac:dyDescent="0.25">
      <c r="A47" s="17">
        <v>38</v>
      </c>
      <c r="B47" s="35" t="s">
        <v>44</v>
      </c>
      <c r="C47" s="36"/>
      <c r="D47" s="30" t="s">
        <v>2</v>
      </c>
      <c r="E47" s="124">
        <v>1</v>
      </c>
      <c r="F47" s="152"/>
      <c r="G47" s="29">
        <f t="shared" si="0"/>
        <v>0</v>
      </c>
    </row>
    <row r="48" spans="1:7" x14ac:dyDescent="0.25">
      <c r="A48" s="17">
        <v>39</v>
      </c>
      <c r="B48" s="35" t="s">
        <v>16</v>
      </c>
      <c r="C48" s="36"/>
      <c r="D48" s="30" t="s">
        <v>1</v>
      </c>
      <c r="E48" s="124">
        <v>30</v>
      </c>
      <c r="F48" s="152"/>
      <c r="G48" s="29">
        <f t="shared" si="0"/>
        <v>0</v>
      </c>
    </row>
    <row r="49" spans="1:7" x14ac:dyDescent="0.25">
      <c r="A49" s="17">
        <v>40</v>
      </c>
      <c r="B49" s="92" t="s">
        <v>95</v>
      </c>
      <c r="C49" s="36"/>
      <c r="D49" s="119"/>
      <c r="E49" s="144"/>
      <c r="F49" s="154"/>
      <c r="G49" s="113"/>
    </row>
    <row r="50" spans="1:7" x14ac:dyDescent="0.25">
      <c r="A50" s="17">
        <v>41</v>
      </c>
      <c r="B50" s="35" t="s">
        <v>18</v>
      </c>
      <c r="C50" s="36"/>
      <c r="D50" s="30" t="s">
        <v>2</v>
      </c>
      <c r="E50" s="124">
        <v>1</v>
      </c>
      <c r="F50" s="152"/>
      <c r="G50" s="29">
        <f t="shared" si="0"/>
        <v>0</v>
      </c>
    </row>
    <row r="51" spans="1:7" x14ac:dyDescent="0.25">
      <c r="A51" s="17">
        <v>42</v>
      </c>
      <c r="B51" s="134" t="s">
        <v>45</v>
      </c>
      <c r="C51" s="36"/>
      <c r="D51" s="37" t="s">
        <v>2</v>
      </c>
      <c r="E51" s="124">
        <v>1</v>
      </c>
      <c r="F51" s="152"/>
      <c r="G51" s="29">
        <f t="shared" si="0"/>
        <v>0</v>
      </c>
    </row>
    <row r="52" spans="1:7" x14ac:dyDescent="0.25">
      <c r="A52" s="17">
        <v>43</v>
      </c>
      <c r="B52" s="35" t="s">
        <v>33</v>
      </c>
      <c r="C52" s="24"/>
      <c r="D52" s="38" t="s">
        <v>9</v>
      </c>
      <c r="E52" s="124">
        <v>1</v>
      </c>
      <c r="F52" s="150"/>
      <c r="G52" s="29">
        <f t="shared" si="0"/>
        <v>0</v>
      </c>
    </row>
    <row r="53" spans="1:7" x14ac:dyDescent="0.25">
      <c r="A53" s="17">
        <v>44</v>
      </c>
      <c r="B53" s="92" t="s">
        <v>95</v>
      </c>
      <c r="C53" s="28"/>
      <c r="D53" s="119"/>
      <c r="E53" s="144"/>
      <c r="F53" s="154"/>
      <c r="G53" s="113"/>
    </row>
    <row r="54" spans="1:7" x14ac:dyDescent="0.25">
      <c r="A54" s="17">
        <v>45</v>
      </c>
      <c r="B54" s="35" t="s">
        <v>106</v>
      </c>
      <c r="C54" s="24"/>
      <c r="D54" s="38" t="s">
        <v>6</v>
      </c>
      <c r="E54" s="124">
        <v>2</v>
      </c>
      <c r="F54" s="150"/>
      <c r="G54" s="29">
        <f t="shared" si="0"/>
        <v>0</v>
      </c>
    </row>
    <row r="55" spans="1:7" x14ac:dyDescent="0.25">
      <c r="A55" s="17">
        <v>46</v>
      </c>
      <c r="B55" s="35" t="s">
        <v>107</v>
      </c>
      <c r="C55" s="28"/>
      <c r="D55" s="22" t="s">
        <v>3</v>
      </c>
      <c r="E55" s="99">
        <v>168</v>
      </c>
      <c r="F55" s="150"/>
      <c r="G55" s="29">
        <f t="shared" si="0"/>
        <v>0</v>
      </c>
    </row>
    <row r="56" spans="1:7" x14ac:dyDescent="0.25">
      <c r="A56" s="17">
        <v>47</v>
      </c>
      <c r="B56" s="78" t="s">
        <v>23</v>
      </c>
      <c r="C56" s="28"/>
      <c r="D56" s="22" t="s">
        <v>2</v>
      </c>
      <c r="E56" s="99">
        <v>2</v>
      </c>
      <c r="F56" s="150"/>
      <c r="G56" s="29">
        <f t="shared" si="0"/>
        <v>0</v>
      </c>
    </row>
    <row r="57" spans="1:7" x14ac:dyDescent="0.25">
      <c r="A57" s="17">
        <v>48</v>
      </c>
      <c r="B57" s="92" t="s">
        <v>95</v>
      </c>
      <c r="C57" s="39"/>
      <c r="D57" s="119"/>
      <c r="E57" s="144"/>
      <c r="F57" s="154"/>
      <c r="G57" s="113"/>
    </row>
    <row r="58" spans="1:7" x14ac:dyDescent="0.25">
      <c r="A58" s="64">
        <v>49</v>
      </c>
      <c r="B58" s="78" t="s">
        <v>46</v>
      </c>
      <c r="C58" s="79"/>
      <c r="D58" s="62" t="s">
        <v>13</v>
      </c>
      <c r="E58" s="128">
        <v>50</v>
      </c>
      <c r="F58" s="162"/>
      <c r="G58" s="44">
        <f t="shared" si="0"/>
        <v>0</v>
      </c>
    </row>
    <row r="59" spans="1:7" x14ac:dyDescent="0.25">
      <c r="A59" s="64">
        <v>50</v>
      </c>
      <c r="B59" s="92" t="s">
        <v>95</v>
      </c>
      <c r="C59" s="79"/>
      <c r="D59" s="119"/>
      <c r="E59" s="144"/>
      <c r="F59" s="154"/>
      <c r="G59" s="113"/>
    </row>
    <row r="60" spans="1:7" x14ac:dyDescent="0.25">
      <c r="A60" s="17">
        <v>51</v>
      </c>
      <c r="B60" s="35" t="s">
        <v>60</v>
      </c>
      <c r="C60" s="36"/>
      <c r="D60" s="30" t="s">
        <v>9</v>
      </c>
      <c r="E60" s="103">
        <v>1</v>
      </c>
      <c r="F60" s="153"/>
      <c r="G60" s="44">
        <f t="shared" ref="G60:G62" si="2">F60*E60</f>
        <v>0</v>
      </c>
    </row>
    <row r="61" spans="1:7" x14ac:dyDescent="0.25">
      <c r="A61" s="17">
        <v>52</v>
      </c>
      <c r="B61" s="35" t="s">
        <v>61</v>
      </c>
      <c r="C61" s="36"/>
      <c r="D61" s="30" t="s">
        <v>9</v>
      </c>
      <c r="E61" s="103">
        <v>1</v>
      </c>
      <c r="F61" s="153"/>
      <c r="G61" s="44">
        <f t="shared" si="2"/>
        <v>0</v>
      </c>
    </row>
    <row r="62" spans="1:7" x14ac:dyDescent="0.25">
      <c r="A62" s="17">
        <v>53</v>
      </c>
      <c r="B62" s="35" t="s">
        <v>62</v>
      </c>
      <c r="C62" s="36"/>
      <c r="D62" s="30" t="s">
        <v>9</v>
      </c>
      <c r="E62" s="103">
        <v>1</v>
      </c>
      <c r="F62" s="153"/>
      <c r="G62" s="44">
        <f t="shared" si="2"/>
        <v>0</v>
      </c>
    </row>
    <row r="63" spans="1:7" ht="20.85" customHeight="1" x14ac:dyDescent="0.25">
      <c r="A63" s="17"/>
      <c r="B63" s="48" t="s">
        <v>63</v>
      </c>
      <c r="C63" s="36"/>
      <c r="D63" s="30"/>
      <c r="E63" s="46"/>
      <c r="F63" s="160"/>
      <c r="G63" s="49">
        <f>SUM(G5:G62)</f>
        <v>0</v>
      </c>
    </row>
    <row r="64" spans="1:7" ht="16.5" thickBot="1" x14ac:dyDescent="0.3">
      <c r="A64" s="64">
        <v>54</v>
      </c>
      <c r="B64" s="35" t="s">
        <v>59</v>
      </c>
      <c r="C64" s="36"/>
      <c r="D64" s="50">
        <v>0.1</v>
      </c>
      <c r="E64" s="26"/>
      <c r="F64" s="160"/>
      <c r="G64" s="51">
        <f>G63*10%</f>
        <v>0</v>
      </c>
    </row>
    <row r="65" spans="1:7" ht="28.7" customHeight="1" thickBot="1" x14ac:dyDescent="0.3">
      <c r="A65" s="52"/>
      <c r="B65" s="53" t="s">
        <v>125</v>
      </c>
      <c r="C65" s="54"/>
      <c r="D65" s="55"/>
      <c r="E65" s="56"/>
      <c r="F65" s="161"/>
      <c r="G65" s="63">
        <f>SUM(G63:G64)</f>
        <v>0</v>
      </c>
    </row>
    <row r="66" spans="1:7" x14ac:dyDescent="0.25">
      <c r="A66" s="7"/>
    </row>
    <row r="67" spans="1:7" x14ac:dyDescent="0.25">
      <c r="A67" s="7"/>
    </row>
    <row r="68" spans="1:7" x14ac:dyDescent="0.25">
      <c r="A68" s="58"/>
    </row>
  </sheetData>
  <sheetProtection algorithmName="SHA-512" hashValue="XtJ1YkrLKZDmN5dvQOdFC6TBEYYbiZywar3q63IyuNkghw31yqmexULRS8xb8jLVDmNkvV4AipoqfFy+PyqhuQ==" saltValue="UJGAxdvcs4K1r2UXZMHS4g==" spinCount="100000" sheet="1" objects="1" scenarios="1"/>
  <printOptions horizontalCentered="1"/>
  <pageMargins left="0.3" right="0.3" top="1.3" bottom="1.3" header="0.3" footer="0.5"/>
  <pageSetup orientation="portrait" blackAndWhite="1" r:id="rId1"/>
  <headerFooter alignWithMargins="0">
    <oddHeader>&amp;C&amp;"+,Regular"BID FORM
(Submit in Triplicate)
SATELLITE LIFT STATION 2016 GROUP 1&amp;R&amp;"+,Regular"&amp;10IFB  18-TA002592DC</oddHeader>
    <oddFooter xml:space="preserve">&amp;L&amp;"Times New Roman,Regular"&amp;8Signature: _____________________________________________
Bidder: _______________________________________________&amp;R&amp;"Times New Roman,Regular"&amp;8Bid Form - Page   &amp;P of &amp;N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showWhiteSpace="0" zoomScaleNormal="100" zoomScaleSheetLayoutView="100" workbookViewId="0">
      <selection activeCell="F5" sqref="F5"/>
    </sheetView>
  </sheetViews>
  <sheetFormatPr defaultRowHeight="12.75" customHeight="1" x14ac:dyDescent="0.25"/>
  <cols>
    <col min="1" max="1" width="4.88671875" style="3" customWidth="1"/>
    <col min="2" max="3" width="20.77734375" style="7" customWidth="1"/>
    <col min="4" max="4" width="5.77734375" style="3" customWidth="1"/>
    <col min="5" max="5" width="5.44140625" style="172" customWidth="1"/>
    <col min="6" max="6" width="10" style="155" customWidth="1"/>
    <col min="7" max="7" width="12.33203125" style="6" customWidth="1"/>
    <col min="8" max="16384" width="8.88671875" style="7"/>
  </cols>
  <sheetData>
    <row r="1" spans="1:7" ht="12.95" customHeight="1" x14ac:dyDescent="0.25">
      <c r="A1" s="77"/>
      <c r="B1" s="132" t="s">
        <v>79</v>
      </c>
      <c r="C1" s="129"/>
      <c r="D1" s="74"/>
      <c r="E1" s="169"/>
      <c r="F1" s="165"/>
      <c r="G1" s="75"/>
    </row>
    <row r="2" spans="1:7" ht="12.95" customHeight="1" x14ac:dyDescent="0.25">
      <c r="B2" s="132" t="s">
        <v>80</v>
      </c>
      <c r="C2" s="130"/>
      <c r="D2" s="74"/>
      <c r="E2" s="169"/>
      <c r="F2" s="165"/>
      <c r="G2" s="75"/>
    </row>
    <row r="3" spans="1:7" ht="12.95" customHeight="1" thickBot="1" x14ac:dyDescent="0.3">
      <c r="B3" s="132" t="s">
        <v>81</v>
      </c>
      <c r="C3" s="129"/>
      <c r="D3" s="130"/>
      <c r="E3" s="170"/>
      <c r="F3" s="165"/>
      <c r="G3" s="75"/>
    </row>
    <row r="4" spans="1:7" ht="39" customHeight="1" thickBot="1" x14ac:dyDescent="0.3">
      <c r="A4" s="60"/>
      <c r="B4" s="131" t="s">
        <v>123</v>
      </c>
      <c r="C4" s="68"/>
      <c r="D4" s="12" t="s">
        <v>37</v>
      </c>
      <c r="E4" s="171" t="s">
        <v>0</v>
      </c>
      <c r="F4" s="156" t="s">
        <v>38</v>
      </c>
      <c r="G4" s="61" t="s">
        <v>64</v>
      </c>
    </row>
    <row r="5" spans="1:7" ht="15.75" x14ac:dyDescent="0.25">
      <c r="A5" s="17">
        <v>1</v>
      </c>
      <c r="B5" s="18" t="s">
        <v>91</v>
      </c>
      <c r="C5" s="19"/>
      <c r="D5" s="20" t="s">
        <v>3</v>
      </c>
      <c r="E5" s="172">
        <v>322</v>
      </c>
      <c r="F5" s="150"/>
      <c r="G5" s="29">
        <f t="shared" ref="G5:G18" si="0">F5*E5</f>
        <v>0</v>
      </c>
    </row>
    <row r="6" spans="1:7" ht="15.75" x14ac:dyDescent="0.25">
      <c r="A6" s="17">
        <v>2</v>
      </c>
      <c r="B6" s="23" t="s">
        <v>92</v>
      </c>
      <c r="C6" s="24"/>
      <c r="D6" s="22" t="s">
        <v>1</v>
      </c>
      <c r="E6" s="172">
        <v>50</v>
      </c>
      <c r="F6" s="150"/>
      <c r="G6" s="29">
        <f t="shared" si="0"/>
        <v>0</v>
      </c>
    </row>
    <row r="7" spans="1:7" ht="15.75" x14ac:dyDescent="0.25">
      <c r="A7" s="17">
        <v>3</v>
      </c>
      <c r="B7" s="23" t="s">
        <v>93</v>
      </c>
      <c r="C7" s="24"/>
      <c r="D7" s="22" t="s">
        <v>2</v>
      </c>
      <c r="E7" s="172">
        <v>2</v>
      </c>
      <c r="F7" s="150"/>
      <c r="G7" s="29">
        <f t="shared" si="0"/>
        <v>0</v>
      </c>
    </row>
    <row r="8" spans="1:7" ht="15.75" x14ac:dyDescent="0.25">
      <c r="A8" s="17">
        <v>4</v>
      </c>
      <c r="B8" s="23" t="s">
        <v>24</v>
      </c>
      <c r="C8" s="24"/>
      <c r="D8" s="22" t="s">
        <v>2</v>
      </c>
      <c r="E8" s="172">
        <v>2</v>
      </c>
      <c r="F8" s="150"/>
      <c r="G8" s="29">
        <f t="shared" si="0"/>
        <v>0</v>
      </c>
    </row>
    <row r="9" spans="1:7" ht="15.75" x14ac:dyDescent="0.25">
      <c r="A9" s="17">
        <v>5</v>
      </c>
      <c r="B9" s="23" t="s">
        <v>102</v>
      </c>
      <c r="C9" s="24"/>
      <c r="D9" s="22" t="s">
        <v>2</v>
      </c>
      <c r="E9" s="172">
        <v>2</v>
      </c>
      <c r="F9" s="150"/>
      <c r="G9" s="29">
        <f t="shared" si="0"/>
        <v>0</v>
      </c>
    </row>
    <row r="10" spans="1:7" ht="15.75" x14ac:dyDescent="0.25">
      <c r="A10" s="17">
        <v>6</v>
      </c>
      <c r="B10" s="23" t="s">
        <v>42</v>
      </c>
      <c r="C10" s="24"/>
      <c r="D10" s="22" t="s">
        <v>1</v>
      </c>
      <c r="E10" s="172">
        <v>18</v>
      </c>
      <c r="F10" s="150"/>
      <c r="G10" s="29">
        <f t="shared" si="0"/>
        <v>0</v>
      </c>
    </row>
    <row r="11" spans="1:7" ht="15.75" x14ac:dyDescent="0.25">
      <c r="A11" s="17">
        <v>7</v>
      </c>
      <c r="B11" s="23" t="s">
        <v>94</v>
      </c>
      <c r="C11" s="28"/>
      <c r="D11" s="22" t="s">
        <v>2</v>
      </c>
      <c r="E11" s="172">
        <v>1</v>
      </c>
      <c r="F11" s="150"/>
      <c r="G11" s="29">
        <f t="shared" si="0"/>
        <v>0</v>
      </c>
    </row>
    <row r="12" spans="1:7" ht="15.75" x14ac:dyDescent="0.25">
      <c r="A12" s="17">
        <v>8</v>
      </c>
      <c r="B12" s="23" t="s">
        <v>99</v>
      </c>
      <c r="C12" s="28"/>
      <c r="D12" s="22" t="s">
        <v>2</v>
      </c>
      <c r="E12" s="172">
        <v>1</v>
      </c>
      <c r="F12" s="150"/>
      <c r="G12" s="29">
        <f t="shared" si="0"/>
        <v>0</v>
      </c>
    </row>
    <row r="13" spans="1:7" ht="15.75" x14ac:dyDescent="0.25">
      <c r="A13" s="17">
        <v>9</v>
      </c>
      <c r="B13" s="23" t="s">
        <v>25</v>
      </c>
      <c r="C13" s="28"/>
      <c r="D13" s="22" t="s">
        <v>2</v>
      </c>
      <c r="E13" s="172">
        <v>1</v>
      </c>
      <c r="F13" s="150"/>
      <c r="G13" s="29">
        <f t="shared" si="0"/>
        <v>0</v>
      </c>
    </row>
    <row r="14" spans="1:7" ht="15.75" x14ac:dyDescent="0.25">
      <c r="A14" s="17">
        <v>10</v>
      </c>
      <c r="B14" s="23" t="s">
        <v>105</v>
      </c>
      <c r="C14" s="25"/>
      <c r="D14" s="38" t="s">
        <v>2</v>
      </c>
      <c r="E14" s="173">
        <v>1</v>
      </c>
      <c r="F14" s="151"/>
      <c r="G14" s="116">
        <f t="shared" si="0"/>
        <v>0</v>
      </c>
    </row>
    <row r="15" spans="1:7" ht="15.75" x14ac:dyDescent="0.25">
      <c r="A15" s="17">
        <v>11</v>
      </c>
      <c r="B15" s="92" t="s">
        <v>95</v>
      </c>
      <c r="C15" s="24"/>
      <c r="D15" s="119"/>
      <c r="E15" s="174"/>
      <c r="F15" s="166"/>
      <c r="G15" s="120"/>
    </row>
    <row r="16" spans="1:7" ht="15.75" x14ac:dyDescent="0.25">
      <c r="A16" s="17">
        <v>12</v>
      </c>
      <c r="B16" s="27" t="s">
        <v>19</v>
      </c>
      <c r="C16" s="28"/>
      <c r="D16" s="22" t="s">
        <v>1</v>
      </c>
      <c r="E16" s="172">
        <v>36</v>
      </c>
      <c r="F16" s="150"/>
      <c r="G16" s="29">
        <f t="shared" si="0"/>
        <v>0</v>
      </c>
    </row>
    <row r="17" spans="1:7" ht="15.75" x14ac:dyDescent="0.25">
      <c r="A17" s="17">
        <v>13</v>
      </c>
      <c r="B17" s="92" t="s">
        <v>95</v>
      </c>
      <c r="C17" s="28"/>
      <c r="D17" s="114"/>
      <c r="E17" s="174"/>
      <c r="F17" s="167"/>
      <c r="G17" s="115"/>
    </row>
    <row r="18" spans="1:7" ht="15.75" x14ac:dyDescent="0.25">
      <c r="A18" s="17">
        <v>14</v>
      </c>
      <c r="B18" s="23" t="s">
        <v>10</v>
      </c>
      <c r="C18" s="24"/>
      <c r="D18" s="22" t="s">
        <v>3</v>
      </c>
      <c r="E18" s="172">
        <v>322</v>
      </c>
      <c r="F18" s="150"/>
      <c r="G18" s="29">
        <f t="shared" si="0"/>
        <v>0</v>
      </c>
    </row>
    <row r="19" spans="1:7" ht="15.75" x14ac:dyDescent="0.25">
      <c r="A19" s="17">
        <v>15</v>
      </c>
      <c r="B19" s="92" t="s">
        <v>95</v>
      </c>
      <c r="C19" s="24"/>
      <c r="D19" s="114"/>
      <c r="E19" s="174"/>
      <c r="F19" s="167"/>
      <c r="G19" s="115"/>
    </row>
    <row r="20" spans="1:7" ht="15.75" x14ac:dyDescent="0.25">
      <c r="A20" s="17">
        <v>16</v>
      </c>
      <c r="B20" s="92" t="s">
        <v>95</v>
      </c>
      <c r="C20" s="24"/>
      <c r="D20" s="114"/>
      <c r="E20" s="174"/>
      <c r="F20" s="167"/>
      <c r="G20" s="115"/>
    </row>
    <row r="21" spans="1:7" ht="15.75" x14ac:dyDescent="0.25">
      <c r="A21" s="17">
        <v>17</v>
      </c>
      <c r="B21" s="92" t="s">
        <v>95</v>
      </c>
      <c r="C21" s="24"/>
      <c r="D21" s="114"/>
      <c r="E21" s="174"/>
      <c r="F21" s="167"/>
      <c r="G21" s="115"/>
    </row>
    <row r="22" spans="1:7" ht="15.75" x14ac:dyDescent="0.25">
      <c r="A22" s="17">
        <v>18</v>
      </c>
      <c r="B22" s="23" t="s">
        <v>26</v>
      </c>
      <c r="C22" s="24"/>
      <c r="D22" s="22" t="s">
        <v>2</v>
      </c>
      <c r="E22" s="172">
        <v>3</v>
      </c>
      <c r="F22" s="150"/>
      <c r="G22" s="29">
        <f t="shared" ref="G22:G26" si="1">F22*E22</f>
        <v>0</v>
      </c>
    </row>
    <row r="23" spans="1:7" ht="15.75" x14ac:dyDescent="0.25">
      <c r="A23" s="17">
        <v>19</v>
      </c>
      <c r="B23" s="27" t="s">
        <v>27</v>
      </c>
      <c r="C23" s="28"/>
      <c r="D23" s="22" t="s">
        <v>2</v>
      </c>
      <c r="E23" s="172">
        <v>2</v>
      </c>
      <c r="F23" s="150"/>
      <c r="G23" s="29">
        <f t="shared" si="1"/>
        <v>0</v>
      </c>
    </row>
    <row r="24" spans="1:7" ht="15.75" x14ac:dyDescent="0.25">
      <c r="A24" s="17">
        <v>20</v>
      </c>
      <c r="B24" s="23" t="s">
        <v>28</v>
      </c>
      <c r="C24" s="24"/>
      <c r="D24" s="22" t="s">
        <v>2</v>
      </c>
      <c r="E24" s="172">
        <v>1</v>
      </c>
      <c r="F24" s="150"/>
      <c r="G24" s="29">
        <f t="shared" si="1"/>
        <v>0</v>
      </c>
    </row>
    <row r="25" spans="1:7" ht="15.75" x14ac:dyDescent="0.25">
      <c r="A25" s="17">
        <v>21</v>
      </c>
      <c r="B25" s="32" t="s">
        <v>29</v>
      </c>
      <c r="C25" s="33"/>
      <c r="D25" s="22" t="s">
        <v>1</v>
      </c>
      <c r="E25" s="172">
        <v>5</v>
      </c>
      <c r="F25" s="150"/>
      <c r="G25" s="29">
        <f t="shared" si="1"/>
        <v>0</v>
      </c>
    </row>
    <row r="26" spans="1:7" ht="15.75" x14ac:dyDescent="0.25">
      <c r="A26" s="17">
        <v>22</v>
      </c>
      <c r="B26" s="32" t="s">
        <v>47</v>
      </c>
      <c r="C26" s="33"/>
      <c r="D26" s="22" t="s">
        <v>1</v>
      </c>
      <c r="E26" s="172">
        <v>10</v>
      </c>
      <c r="F26" s="150"/>
      <c r="G26" s="29">
        <f t="shared" si="1"/>
        <v>0</v>
      </c>
    </row>
    <row r="27" spans="1:7" ht="15.75" x14ac:dyDescent="0.25">
      <c r="A27" s="17">
        <v>23</v>
      </c>
      <c r="B27" s="32" t="s">
        <v>8</v>
      </c>
      <c r="C27" s="28"/>
      <c r="D27" s="95"/>
      <c r="E27" s="175"/>
      <c r="F27" s="158"/>
      <c r="G27" s="96"/>
    </row>
    <row r="28" spans="1:7" ht="15.75" x14ac:dyDescent="0.25">
      <c r="A28" s="31">
        <f t="shared" ref="A28:A32" si="2">A27+0.1</f>
        <v>23.1</v>
      </c>
      <c r="B28" s="92" t="s">
        <v>58</v>
      </c>
      <c r="C28" s="28"/>
      <c r="D28" s="114"/>
      <c r="E28" s="174"/>
      <c r="F28" s="167"/>
      <c r="G28" s="115"/>
    </row>
    <row r="29" spans="1:7" ht="15.75" x14ac:dyDescent="0.25">
      <c r="A29" s="31">
        <f t="shared" si="2"/>
        <v>23.200000000000003</v>
      </c>
      <c r="B29" s="32" t="s">
        <v>53</v>
      </c>
      <c r="C29" s="28"/>
      <c r="D29" s="22" t="s">
        <v>2</v>
      </c>
      <c r="E29" s="172">
        <v>2</v>
      </c>
      <c r="F29" s="150"/>
      <c r="G29" s="29">
        <f t="shared" ref="G29:G39" si="3">F29*E29</f>
        <v>0</v>
      </c>
    </row>
    <row r="30" spans="1:7" ht="15.75" x14ac:dyDescent="0.25">
      <c r="A30" s="31">
        <f t="shared" si="2"/>
        <v>23.300000000000004</v>
      </c>
      <c r="B30" s="32" t="s">
        <v>54</v>
      </c>
      <c r="C30" s="28"/>
      <c r="D30" s="22" t="s">
        <v>2</v>
      </c>
      <c r="E30" s="172">
        <v>1</v>
      </c>
      <c r="F30" s="150"/>
      <c r="G30" s="29">
        <f t="shared" si="3"/>
        <v>0</v>
      </c>
    </row>
    <row r="31" spans="1:7" ht="15.75" x14ac:dyDescent="0.25">
      <c r="A31" s="31">
        <f t="shared" si="2"/>
        <v>23.400000000000006</v>
      </c>
      <c r="B31" s="32" t="s">
        <v>56</v>
      </c>
      <c r="C31" s="33"/>
      <c r="D31" s="22" t="s">
        <v>2</v>
      </c>
      <c r="E31" s="172">
        <v>1</v>
      </c>
      <c r="F31" s="150"/>
      <c r="G31" s="29">
        <f t="shared" si="3"/>
        <v>0</v>
      </c>
    </row>
    <row r="32" spans="1:7" ht="15.75" x14ac:dyDescent="0.25">
      <c r="A32" s="31">
        <f t="shared" si="2"/>
        <v>23.500000000000007</v>
      </c>
      <c r="B32" s="32" t="s">
        <v>55</v>
      </c>
      <c r="C32" s="33"/>
      <c r="D32" s="22" t="s">
        <v>2</v>
      </c>
      <c r="E32" s="172">
        <v>2</v>
      </c>
      <c r="F32" s="150"/>
      <c r="G32" s="29">
        <f t="shared" si="3"/>
        <v>0</v>
      </c>
    </row>
    <row r="33" spans="1:7" ht="15.75" x14ac:dyDescent="0.25">
      <c r="A33" s="17">
        <v>24</v>
      </c>
      <c r="B33" s="32" t="s">
        <v>32</v>
      </c>
      <c r="C33" s="33"/>
      <c r="D33" s="22" t="s">
        <v>2</v>
      </c>
      <c r="E33" s="172">
        <v>2</v>
      </c>
      <c r="F33" s="150"/>
      <c r="G33" s="29">
        <f t="shared" si="3"/>
        <v>0</v>
      </c>
    </row>
    <row r="34" spans="1:7" ht="15.75" x14ac:dyDescent="0.25">
      <c r="A34" s="17">
        <f t="shared" ref="A34:A38" si="4">A33+1</f>
        <v>25</v>
      </c>
      <c r="B34" s="23" t="s">
        <v>97</v>
      </c>
      <c r="C34" s="24"/>
      <c r="D34" s="22" t="s">
        <v>2</v>
      </c>
      <c r="E34" s="172">
        <v>1</v>
      </c>
      <c r="F34" s="150"/>
      <c r="G34" s="29">
        <f t="shared" si="3"/>
        <v>0</v>
      </c>
    </row>
    <row r="35" spans="1:7" ht="15.75" x14ac:dyDescent="0.25">
      <c r="A35" s="17">
        <f t="shared" si="4"/>
        <v>26</v>
      </c>
      <c r="B35" s="32" t="s">
        <v>30</v>
      </c>
      <c r="C35" s="28"/>
      <c r="D35" s="22" t="s">
        <v>2</v>
      </c>
      <c r="E35" s="172">
        <v>2</v>
      </c>
      <c r="F35" s="150"/>
      <c r="G35" s="29">
        <f t="shared" si="3"/>
        <v>0</v>
      </c>
    </row>
    <row r="36" spans="1:7" ht="15.75" x14ac:dyDescent="0.25">
      <c r="A36" s="17">
        <f t="shared" si="4"/>
        <v>27</v>
      </c>
      <c r="B36" s="32" t="s">
        <v>98</v>
      </c>
      <c r="C36" s="28"/>
      <c r="D36" s="22" t="s">
        <v>2</v>
      </c>
      <c r="E36" s="172">
        <v>1</v>
      </c>
      <c r="F36" s="150"/>
      <c r="G36" s="29">
        <f t="shared" si="3"/>
        <v>0</v>
      </c>
    </row>
    <row r="37" spans="1:7" ht="15.75" x14ac:dyDescent="0.25">
      <c r="A37" s="17">
        <f t="shared" si="4"/>
        <v>28</v>
      </c>
      <c r="B37" s="32" t="s">
        <v>11</v>
      </c>
      <c r="C37" s="28"/>
      <c r="D37" s="22" t="s">
        <v>2</v>
      </c>
      <c r="E37" s="172">
        <v>1</v>
      </c>
      <c r="F37" s="150"/>
      <c r="G37" s="29">
        <f t="shared" si="3"/>
        <v>0</v>
      </c>
    </row>
    <row r="38" spans="1:7" ht="15.75" x14ac:dyDescent="0.25">
      <c r="A38" s="17">
        <f t="shared" si="4"/>
        <v>29</v>
      </c>
      <c r="B38" s="32" t="s">
        <v>103</v>
      </c>
      <c r="C38" s="24"/>
      <c r="D38" s="22" t="s">
        <v>2</v>
      </c>
      <c r="E38" s="172">
        <v>1</v>
      </c>
      <c r="F38" s="150"/>
      <c r="G38" s="29">
        <f t="shared" si="3"/>
        <v>0</v>
      </c>
    </row>
    <row r="39" spans="1:7" ht="15.75" x14ac:dyDescent="0.25">
      <c r="A39" s="17">
        <v>30</v>
      </c>
      <c r="B39" s="32" t="s">
        <v>4</v>
      </c>
      <c r="C39" s="24"/>
      <c r="D39" s="22" t="s">
        <v>9</v>
      </c>
      <c r="E39" s="172">
        <v>1</v>
      </c>
      <c r="F39" s="150"/>
      <c r="G39" s="29">
        <f t="shared" si="3"/>
        <v>0</v>
      </c>
    </row>
    <row r="40" spans="1:7" ht="15.75" x14ac:dyDescent="0.25">
      <c r="A40" s="17">
        <v>31</v>
      </c>
      <c r="B40" s="92" t="s">
        <v>95</v>
      </c>
      <c r="C40" s="28"/>
      <c r="D40" s="114"/>
      <c r="E40" s="174"/>
      <c r="F40" s="167"/>
      <c r="G40" s="115"/>
    </row>
    <row r="41" spans="1:7" ht="15.75" x14ac:dyDescent="0.25">
      <c r="A41" s="17">
        <v>32</v>
      </c>
      <c r="B41" s="92" t="s">
        <v>95</v>
      </c>
      <c r="C41" s="28"/>
      <c r="D41" s="114"/>
      <c r="E41" s="174"/>
      <c r="F41" s="167"/>
      <c r="G41" s="115"/>
    </row>
    <row r="42" spans="1:7" ht="15.75" x14ac:dyDescent="0.25">
      <c r="A42" s="17">
        <v>33</v>
      </c>
      <c r="B42" s="92" t="s">
        <v>95</v>
      </c>
      <c r="C42" s="36"/>
      <c r="D42" s="114"/>
      <c r="E42" s="174"/>
      <c r="F42" s="167"/>
      <c r="G42" s="115"/>
    </row>
    <row r="43" spans="1:7" ht="15.75" x14ac:dyDescent="0.25">
      <c r="A43" s="17">
        <v>34</v>
      </c>
      <c r="B43" s="32" t="s">
        <v>15</v>
      </c>
      <c r="C43" s="36"/>
      <c r="D43" s="30" t="s">
        <v>2</v>
      </c>
      <c r="E43" s="172">
        <v>1</v>
      </c>
      <c r="F43" s="152"/>
      <c r="G43" s="29">
        <f t="shared" ref="G43:G48" si="5">F43*E43</f>
        <v>0</v>
      </c>
    </row>
    <row r="44" spans="1:7" ht="15.75" x14ac:dyDescent="0.25">
      <c r="A44" s="17">
        <v>35</v>
      </c>
      <c r="B44" s="32" t="s">
        <v>17</v>
      </c>
      <c r="C44" s="36"/>
      <c r="D44" s="30" t="s">
        <v>2</v>
      </c>
      <c r="E44" s="172">
        <v>1</v>
      </c>
      <c r="F44" s="152"/>
      <c r="G44" s="29">
        <f t="shared" si="5"/>
        <v>0</v>
      </c>
    </row>
    <row r="45" spans="1:7" ht="15.75" x14ac:dyDescent="0.25">
      <c r="A45" s="17">
        <v>36</v>
      </c>
      <c r="B45" s="32" t="s">
        <v>14</v>
      </c>
      <c r="C45" s="36"/>
      <c r="D45" s="30" t="s">
        <v>2</v>
      </c>
      <c r="E45" s="172">
        <v>1</v>
      </c>
      <c r="F45" s="152"/>
      <c r="G45" s="29">
        <f t="shared" si="5"/>
        <v>0</v>
      </c>
    </row>
    <row r="46" spans="1:7" ht="15.75" x14ac:dyDescent="0.25">
      <c r="A46" s="17">
        <v>37</v>
      </c>
      <c r="B46" s="32" t="s">
        <v>43</v>
      </c>
      <c r="C46" s="36"/>
      <c r="D46" s="30" t="s">
        <v>2</v>
      </c>
      <c r="E46" s="172">
        <v>1</v>
      </c>
      <c r="F46" s="152"/>
      <c r="G46" s="29">
        <f t="shared" si="5"/>
        <v>0</v>
      </c>
    </row>
    <row r="47" spans="1:7" ht="15.75" x14ac:dyDescent="0.25">
      <c r="A47" s="17">
        <v>38</v>
      </c>
      <c r="B47" s="32" t="s">
        <v>44</v>
      </c>
      <c r="C47" s="36"/>
      <c r="D47" s="30" t="s">
        <v>2</v>
      </c>
      <c r="E47" s="172">
        <v>1</v>
      </c>
      <c r="F47" s="152"/>
      <c r="G47" s="29">
        <f t="shared" si="5"/>
        <v>0</v>
      </c>
    </row>
    <row r="48" spans="1:7" ht="15.75" x14ac:dyDescent="0.25">
      <c r="A48" s="17">
        <v>39</v>
      </c>
      <c r="B48" s="32" t="s">
        <v>16</v>
      </c>
      <c r="C48" s="36"/>
      <c r="D48" s="30" t="s">
        <v>1</v>
      </c>
      <c r="E48" s="172">
        <v>30</v>
      </c>
      <c r="F48" s="152"/>
      <c r="G48" s="29">
        <f t="shared" si="5"/>
        <v>0</v>
      </c>
    </row>
    <row r="49" spans="1:7" ht="15.75" x14ac:dyDescent="0.25">
      <c r="A49" s="17">
        <v>40</v>
      </c>
      <c r="B49" s="92" t="s">
        <v>95</v>
      </c>
      <c r="C49" s="36"/>
      <c r="D49" s="114"/>
      <c r="E49" s="174"/>
      <c r="F49" s="167"/>
      <c r="G49" s="115"/>
    </row>
    <row r="50" spans="1:7" ht="15.75" x14ac:dyDescent="0.25">
      <c r="A50" s="17">
        <v>41</v>
      </c>
      <c r="B50" s="32" t="s">
        <v>18</v>
      </c>
      <c r="C50" s="36"/>
      <c r="D50" s="30" t="s">
        <v>2</v>
      </c>
      <c r="E50" s="172">
        <v>1</v>
      </c>
      <c r="F50" s="152"/>
      <c r="G50" s="29">
        <f t="shared" ref="G50:G52" si="6">F50*E50</f>
        <v>0</v>
      </c>
    </row>
    <row r="51" spans="1:7" ht="15.75" x14ac:dyDescent="0.25">
      <c r="A51" s="17">
        <v>42</v>
      </c>
      <c r="B51" s="133" t="s">
        <v>45</v>
      </c>
      <c r="C51" s="36"/>
      <c r="D51" s="37" t="s">
        <v>2</v>
      </c>
      <c r="E51" s="172">
        <v>1</v>
      </c>
      <c r="F51" s="152"/>
      <c r="G51" s="29">
        <f t="shared" si="6"/>
        <v>0</v>
      </c>
    </row>
    <row r="52" spans="1:7" ht="15.75" x14ac:dyDescent="0.25">
      <c r="A52" s="17">
        <v>43</v>
      </c>
      <c r="B52" s="32" t="s">
        <v>33</v>
      </c>
      <c r="C52" s="24"/>
      <c r="D52" s="38" t="s">
        <v>9</v>
      </c>
      <c r="E52" s="173">
        <v>1</v>
      </c>
      <c r="F52" s="151"/>
      <c r="G52" s="116">
        <f t="shared" si="6"/>
        <v>0</v>
      </c>
    </row>
    <row r="53" spans="1:7" ht="15.75" x14ac:dyDescent="0.25">
      <c r="A53" s="17">
        <v>44</v>
      </c>
      <c r="B53" s="92" t="s">
        <v>95</v>
      </c>
      <c r="C53" s="24"/>
      <c r="D53" s="117"/>
      <c r="E53" s="174"/>
      <c r="F53" s="157"/>
      <c r="G53" s="118"/>
    </row>
    <row r="54" spans="1:7" ht="15.75" x14ac:dyDescent="0.25">
      <c r="A54" s="17">
        <v>45</v>
      </c>
      <c r="B54" s="92" t="s">
        <v>95</v>
      </c>
      <c r="C54" s="24"/>
      <c r="D54" s="112"/>
      <c r="E54" s="174"/>
      <c r="F54" s="168"/>
      <c r="G54" s="113"/>
    </row>
    <row r="55" spans="1:7" ht="15.75" x14ac:dyDescent="0.25">
      <c r="A55" s="17">
        <v>46</v>
      </c>
      <c r="B55" s="32" t="s">
        <v>22</v>
      </c>
      <c r="C55" s="28"/>
      <c r="D55" s="22" t="s">
        <v>3</v>
      </c>
      <c r="E55" s="172">
        <v>161</v>
      </c>
      <c r="F55" s="150"/>
      <c r="G55" s="29">
        <f t="shared" ref="G55:G56" si="7">F55*E55</f>
        <v>0</v>
      </c>
    </row>
    <row r="56" spans="1:7" ht="15.75" x14ac:dyDescent="0.25">
      <c r="A56" s="17">
        <v>47</v>
      </c>
      <c r="B56" s="32" t="s">
        <v>23</v>
      </c>
      <c r="C56" s="28"/>
      <c r="D56" s="22" t="s">
        <v>2</v>
      </c>
      <c r="E56" s="172">
        <v>2</v>
      </c>
      <c r="F56" s="150"/>
      <c r="G56" s="29">
        <f t="shared" si="7"/>
        <v>0</v>
      </c>
    </row>
    <row r="57" spans="1:7" ht="15.75" x14ac:dyDescent="0.25">
      <c r="A57" s="17">
        <v>48</v>
      </c>
      <c r="B57" s="92" t="s">
        <v>95</v>
      </c>
      <c r="C57" s="28"/>
      <c r="D57" s="112"/>
      <c r="E57" s="174"/>
      <c r="F57" s="168"/>
      <c r="G57" s="113"/>
    </row>
    <row r="58" spans="1:7" ht="15.75" x14ac:dyDescent="0.25">
      <c r="A58" s="17">
        <v>49</v>
      </c>
      <c r="B58" s="92" t="s">
        <v>95</v>
      </c>
      <c r="C58" s="36"/>
      <c r="D58" s="114"/>
      <c r="E58" s="174"/>
      <c r="F58" s="167"/>
      <c r="G58" s="115"/>
    </row>
    <row r="59" spans="1:7" ht="15.75" x14ac:dyDescent="0.25">
      <c r="A59" s="17">
        <v>50</v>
      </c>
      <c r="B59" s="32" t="s">
        <v>104</v>
      </c>
      <c r="C59" s="36"/>
      <c r="D59" s="30" t="s">
        <v>2</v>
      </c>
      <c r="E59" s="172">
        <v>2</v>
      </c>
      <c r="F59" s="153"/>
      <c r="G59" s="44">
        <f t="shared" ref="G59:G62" si="8">F59*E59</f>
        <v>0</v>
      </c>
    </row>
    <row r="60" spans="1:7" ht="15.75" x14ac:dyDescent="0.25">
      <c r="A60" s="17">
        <v>51</v>
      </c>
      <c r="B60" s="32" t="s">
        <v>60</v>
      </c>
      <c r="C60" s="36"/>
      <c r="D60" s="30" t="s">
        <v>9</v>
      </c>
      <c r="E60" s="172">
        <v>1</v>
      </c>
      <c r="F60" s="153"/>
      <c r="G60" s="44">
        <f t="shared" si="8"/>
        <v>0</v>
      </c>
    </row>
    <row r="61" spans="1:7" ht="15.75" x14ac:dyDescent="0.25">
      <c r="A61" s="17">
        <v>52</v>
      </c>
      <c r="B61" s="32" t="s">
        <v>61</v>
      </c>
      <c r="C61" s="36"/>
      <c r="D61" s="30" t="s">
        <v>9</v>
      </c>
      <c r="E61" s="172">
        <v>1</v>
      </c>
      <c r="F61" s="153"/>
      <c r="G61" s="44">
        <f t="shared" si="8"/>
        <v>0</v>
      </c>
    </row>
    <row r="62" spans="1:7" ht="15.75" x14ac:dyDescent="0.25">
      <c r="A62" s="17">
        <v>53</v>
      </c>
      <c r="B62" s="32" t="s">
        <v>62</v>
      </c>
      <c r="C62" s="36"/>
      <c r="D62" s="30" t="s">
        <v>9</v>
      </c>
      <c r="E62" s="172">
        <v>1</v>
      </c>
      <c r="F62" s="153"/>
      <c r="G62" s="44">
        <f t="shared" si="8"/>
        <v>0</v>
      </c>
    </row>
    <row r="63" spans="1:7" ht="20.85" customHeight="1" x14ac:dyDescent="0.25">
      <c r="A63" s="17"/>
      <c r="B63" s="48" t="s">
        <v>63</v>
      </c>
      <c r="C63" s="36"/>
      <c r="D63" s="30"/>
      <c r="F63" s="160"/>
      <c r="G63" s="49">
        <f>SUM(G5:G62)</f>
        <v>0</v>
      </c>
    </row>
    <row r="64" spans="1:7" ht="16.5" thickBot="1" x14ac:dyDescent="0.3">
      <c r="A64" s="17">
        <f>A62+1</f>
        <v>54</v>
      </c>
      <c r="B64" s="35" t="s">
        <v>59</v>
      </c>
      <c r="C64" s="36"/>
      <c r="D64" s="50">
        <v>0.1</v>
      </c>
      <c r="F64" s="160"/>
      <c r="G64" s="51">
        <f>G63*10%</f>
        <v>0</v>
      </c>
    </row>
    <row r="65" spans="1:7" ht="28.7" customHeight="1" thickBot="1" x14ac:dyDescent="0.3">
      <c r="A65" s="52"/>
      <c r="B65" s="53" t="s">
        <v>126</v>
      </c>
      <c r="C65" s="54"/>
      <c r="D65" s="55"/>
      <c r="E65" s="173"/>
      <c r="F65" s="161"/>
      <c r="G65" s="63">
        <f>SUM(G63:G64)</f>
        <v>0</v>
      </c>
    </row>
    <row r="66" spans="1:7" ht="12.95" customHeight="1" x14ac:dyDescent="0.25">
      <c r="A66" s="7"/>
      <c r="E66" s="176"/>
    </row>
    <row r="67" spans="1:7" ht="12.95" customHeight="1" x14ac:dyDescent="0.25">
      <c r="A67" s="7"/>
      <c r="E67" s="169"/>
    </row>
    <row r="68" spans="1:7" ht="12.95" customHeight="1" x14ac:dyDescent="0.25">
      <c r="A68" s="58"/>
      <c r="E68" s="169"/>
    </row>
    <row r="69" spans="1:7" ht="12.75" customHeight="1" x14ac:dyDescent="0.25">
      <c r="E69" s="169"/>
    </row>
    <row r="70" spans="1:7" ht="12.75" customHeight="1" x14ac:dyDescent="0.25">
      <c r="E70" s="169"/>
    </row>
    <row r="71" spans="1:7" ht="12.75" customHeight="1" x14ac:dyDescent="0.25">
      <c r="E71" s="169"/>
    </row>
    <row r="72" spans="1:7" ht="12.75" customHeight="1" x14ac:dyDescent="0.25">
      <c r="E72" s="169"/>
    </row>
    <row r="73" spans="1:7" ht="12.75" customHeight="1" x14ac:dyDescent="0.25">
      <c r="E73" s="169"/>
    </row>
    <row r="74" spans="1:7" ht="12.75" customHeight="1" x14ac:dyDescent="0.25">
      <c r="E74" s="169"/>
    </row>
    <row r="75" spans="1:7" ht="12.75" customHeight="1" x14ac:dyDescent="0.25">
      <c r="E75" s="169"/>
    </row>
    <row r="76" spans="1:7" ht="12.75" customHeight="1" x14ac:dyDescent="0.25">
      <c r="E76" s="171"/>
    </row>
  </sheetData>
  <sheetProtection algorithmName="SHA-512" hashValue="Zs0D40qr8jJxPNCgYgyebFmgEpdtHFIIaCFhO6cngCBdfEMV5Q9hgrP4eN49QWuI+yl39/yK2DZ2JszTzBsK2w==" saltValue="yPhnEQcWQ0rYOPbEOjwang==" spinCount="100000" sheet="1" objects="1" scenarios="1"/>
  <printOptions horizontalCentered="1"/>
  <pageMargins left="0.3" right="0.3" top="1.3" bottom="1.3" header="0.3" footer="0.5"/>
  <pageSetup orientation="portrait" blackAndWhite="1" r:id="rId1"/>
  <headerFooter alignWithMargins="0">
    <oddHeader>&amp;C&amp;"+,Regular"BID FORM
(Submit in Triplicate)
SATELLITE LIFT STATION 2016 GROUP 1&amp;R&amp;"+,Regular"&amp;10IFB  18-TA002592DC</oddHeader>
    <oddFooter xml:space="preserve">&amp;L&amp;"Times New Roman,Regular"&amp;8Signature: _____________________________________________
Bidder: _______________________________________________&amp;R&amp;"Times New Roman,Regular"&amp;8Bid Form - Page   &amp;P of &amp;N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view="pageLayout" zoomScaleNormal="100" zoomScaleSheetLayoutView="100" workbookViewId="0">
      <selection activeCell="F5" sqref="F5"/>
    </sheetView>
  </sheetViews>
  <sheetFormatPr defaultRowHeight="15.75" x14ac:dyDescent="0.25"/>
  <cols>
    <col min="1" max="1" width="5.77734375" style="3" customWidth="1"/>
    <col min="2" max="3" width="20.77734375" style="7" customWidth="1"/>
    <col min="4" max="4" width="6.88671875" style="3" customWidth="1"/>
    <col min="5" max="5" width="5.109375" style="5" customWidth="1"/>
    <col min="6" max="6" width="10.6640625" style="155" customWidth="1"/>
    <col min="7" max="7" width="12.33203125" style="6" customWidth="1"/>
    <col min="8" max="16384" width="8.88671875" style="7"/>
  </cols>
  <sheetData>
    <row r="1" spans="1:12" ht="12.95" customHeight="1" x14ac:dyDescent="0.25">
      <c r="A1" s="77"/>
      <c r="B1" s="4" t="s">
        <v>82</v>
      </c>
      <c r="C1" s="4"/>
      <c r="H1" s="8"/>
      <c r="I1" s="8"/>
      <c r="J1" s="8"/>
      <c r="K1" s="8"/>
      <c r="L1" s="8"/>
    </row>
    <row r="2" spans="1:12" ht="12.95" customHeight="1" x14ac:dyDescent="0.25">
      <c r="B2" s="4" t="s">
        <v>83</v>
      </c>
      <c r="C2" s="9"/>
      <c r="H2" s="8"/>
      <c r="I2" s="8"/>
      <c r="J2" s="8"/>
      <c r="K2" s="8"/>
      <c r="L2" s="8"/>
    </row>
    <row r="3" spans="1:12" ht="12.95" customHeight="1" thickBot="1" x14ac:dyDescent="0.3">
      <c r="B3" s="4" t="s">
        <v>84</v>
      </c>
      <c r="C3" s="4"/>
      <c r="D3" s="10"/>
      <c r="H3" s="8"/>
      <c r="I3" s="8"/>
      <c r="J3" s="8"/>
      <c r="K3" s="8"/>
      <c r="L3" s="8"/>
    </row>
    <row r="4" spans="1:12" s="15" customFormat="1" ht="32.25" thickBot="1" x14ac:dyDescent="0.25">
      <c r="A4" s="11"/>
      <c r="B4" s="67" t="s">
        <v>123</v>
      </c>
      <c r="C4" s="68"/>
      <c r="D4" s="12" t="s">
        <v>37</v>
      </c>
      <c r="E4" s="13" t="s">
        <v>0</v>
      </c>
      <c r="F4" s="156" t="s">
        <v>38</v>
      </c>
      <c r="G4" s="14" t="s">
        <v>64</v>
      </c>
      <c r="H4" s="16"/>
      <c r="I4" s="16"/>
      <c r="J4" s="16"/>
      <c r="K4" s="16"/>
      <c r="L4" s="16"/>
    </row>
    <row r="5" spans="1:12" x14ac:dyDescent="0.25">
      <c r="A5" s="17">
        <v>1</v>
      </c>
      <c r="B5" s="23" t="s">
        <v>91</v>
      </c>
      <c r="C5" s="19"/>
      <c r="D5" s="20" t="s">
        <v>3</v>
      </c>
      <c r="E5" s="105">
        <v>168</v>
      </c>
      <c r="F5" s="150"/>
      <c r="G5" s="21">
        <f t="shared" ref="G5:G62" si="0">F5*E5</f>
        <v>0</v>
      </c>
      <c r="H5" s="8"/>
      <c r="I5" s="8"/>
      <c r="J5" s="8"/>
      <c r="K5" s="8"/>
      <c r="L5" s="8"/>
    </row>
    <row r="6" spans="1:12" x14ac:dyDescent="0.25">
      <c r="A6" s="17">
        <v>2</v>
      </c>
      <c r="B6" s="23" t="s">
        <v>108</v>
      </c>
      <c r="C6" s="24"/>
      <c r="D6" s="22" t="s">
        <v>1</v>
      </c>
      <c r="E6" s="105">
        <v>26</v>
      </c>
      <c r="F6" s="150"/>
      <c r="G6" s="21">
        <f t="shared" si="0"/>
        <v>0</v>
      </c>
      <c r="H6" s="8"/>
      <c r="I6" s="8"/>
      <c r="J6" s="8"/>
      <c r="K6" s="8"/>
      <c r="L6" s="8"/>
    </row>
    <row r="7" spans="1:12" x14ac:dyDescent="0.25">
      <c r="A7" s="17">
        <v>3</v>
      </c>
      <c r="B7" s="23" t="s">
        <v>109</v>
      </c>
      <c r="C7" s="24"/>
      <c r="D7" s="22" t="s">
        <v>2</v>
      </c>
      <c r="E7" s="105">
        <v>2</v>
      </c>
      <c r="F7" s="150"/>
      <c r="G7" s="21">
        <f t="shared" si="0"/>
        <v>0</v>
      </c>
      <c r="H7" s="8"/>
      <c r="I7" s="8"/>
      <c r="J7" s="8"/>
      <c r="K7" s="8"/>
      <c r="L7" s="8"/>
    </row>
    <row r="8" spans="1:12" x14ac:dyDescent="0.25">
      <c r="A8" s="17">
        <v>4</v>
      </c>
      <c r="B8" s="23" t="s">
        <v>24</v>
      </c>
      <c r="C8" s="24"/>
      <c r="D8" s="22" t="s">
        <v>2</v>
      </c>
      <c r="E8" s="105">
        <v>2</v>
      </c>
      <c r="F8" s="150"/>
      <c r="G8" s="21">
        <f t="shared" si="0"/>
        <v>0</v>
      </c>
      <c r="H8" s="8"/>
      <c r="I8" s="8"/>
      <c r="J8" s="8"/>
      <c r="K8" s="8"/>
      <c r="L8" s="8"/>
    </row>
    <row r="9" spans="1:12" x14ac:dyDescent="0.25">
      <c r="A9" s="17">
        <v>5</v>
      </c>
      <c r="B9" s="23" t="s">
        <v>110</v>
      </c>
      <c r="C9" s="24"/>
      <c r="D9" s="22" t="s">
        <v>2</v>
      </c>
      <c r="E9" s="105">
        <v>2</v>
      </c>
      <c r="F9" s="150"/>
      <c r="G9" s="21">
        <f t="shared" si="0"/>
        <v>0</v>
      </c>
      <c r="H9" s="8"/>
      <c r="I9" s="8"/>
      <c r="J9" s="8"/>
      <c r="K9" s="8"/>
      <c r="L9" s="8"/>
    </row>
    <row r="10" spans="1:12" x14ac:dyDescent="0.25">
      <c r="A10" s="17">
        <v>6</v>
      </c>
      <c r="B10" s="92" t="s">
        <v>95</v>
      </c>
      <c r="C10" s="92"/>
      <c r="D10" s="117"/>
      <c r="E10" s="139"/>
      <c r="F10" s="157"/>
      <c r="G10" s="120"/>
      <c r="H10" s="8"/>
      <c r="I10" s="8"/>
      <c r="J10" s="8"/>
      <c r="K10" s="8"/>
      <c r="L10" s="8"/>
    </row>
    <row r="11" spans="1:12" x14ac:dyDescent="0.25">
      <c r="A11" s="17">
        <v>7</v>
      </c>
      <c r="B11" s="23" t="s">
        <v>94</v>
      </c>
      <c r="C11" s="24"/>
      <c r="D11" s="22" t="s">
        <v>2</v>
      </c>
      <c r="E11" s="124">
        <v>1</v>
      </c>
      <c r="F11" s="151"/>
      <c r="G11" s="21">
        <f t="shared" si="0"/>
        <v>0</v>
      </c>
      <c r="H11" s="8"/>
      <c r="I11" s="8"/>
      <c r="J11" s="8"/>
      <c r="K11" s="8"/>
      <c r="L11" s="8"/>
    </row>
    <row r="12" spans="1:12" x14ac:dyDescent="0.25">
      <c r="A12" s="17">
        <v>8</v>
      </c>
      <c r="B12" s="92" t="s">
        <v>95</v>
      </c>
      <c r="C12" s="24"/>
      <c r="D12" s="117"/>
      <c r="E12" s="139"/>
      <c r="F12" s="157"/>
      <c r="G12" s="120"/>
      <c r="H12" s="8"/>
      <c r="I12" s="8"/>
      <c r="J12" s="8"/>
      <c r="K12" s="8"/>
      <c r="L12" s="8"/>
    </row>
    <row r="13" spans="1:12" x14ac:dyDescent="0.25">
      <c r="A13" s="17">
        <v>9</v>
      </c>
      <c r="B13" s="23" t="s">
        <v>25</v>
      </c>
      <c r="C13" s="2"/>
      <c r="D13" s="22" t="s">
        <v>2</v>
      </c>
      <c r="E13" s="124">
        <v>1</v>
      </c>
      <c r="F13" s="151"/>
      <c r="G13" s="21">
        <f t="shared" si="0"/>
        <v>0</v>
      </c>
      <c r="H13" s="8"/>
      <c r="I13" s="8"/>
      <c r="J13" s="8"/>
      <c r="K13" s="8"/>
      <c r="L13" s="8"/>
    </row>
    <row r="14" spans="1:12" x14ac:dyDescent="0.25">
      <c r="A14" s="17">
        <v>10</v>
      </c>
      <c r="B14" s="138" t="s">
        <v>111</v>
      </c>
      <c r="C14" s="25"/>
      <c r="D14" s="22" t="s">
        <v>2</v>
      </c>
      <c r="E14" s="124">
        <v>1</v>
      </c>
      <c r="F14" s="151"/>
      <c r="G14" s="21">
        <f t="shared" si="0"/>
        <v>0</v>
      </c>
      <c r="H14" s="8"/>
      <c r="I14" s="8"/>
      <c r="J14" s="8"/>
      <c r="K14" s="8"/>
      <c r="L14" s="8"/>
    </row>
    <row r="15" spans="1:12" x14ac:dyDescent="0.25">
      <c r="A15" s="17">
        <v>11</v>
      </c>
      <c r="B15" s="92" t="s">
        <v>95</v>
      </c>
      <c r="C15" s="28"/>
      <c r="D15" s="117"/>
      <c r="E15" s="139"/>
      <c r="F15" s="157"/>
      <c r="G15" s="120"/>
      <c r="H15" s="8"/>
      <c r="I15" s="8"/>
      <c r="J15" s="8"/>
      <c r="K15" s="8"/>
      <c r="L15" s="8"/>
    </row>
    <row r="16" spans="1:12" x14ac:dyDescent="0.25">
      <c r="A16" s="17">
        <v>12</v>
      </c>
      <c r="B16" s="23" t="s">
        <v>19</v>
      </c>
      <c r="C16" s="28"/>
      <c r="D16" s="22" t="s">
        <v>1</v>
      </c>
      <c r="E16" s="99">
        <v>23</v>
      </c>
      <c r="F16" s="150"/>
      <c r="G16" s="29">
        <f t="shared" ref="G16" si="1">F16*E16</f>
        <v>0</v>
      </c>
      <c r="H16" s="8"/>
      <c r="I16" s="8"/>
      <c r="J16" s="8"/>
      <c r="K16" s="8"/>
      <c r="L16" s="8"/>
    </row>
    <row r="17" spans="1:12" x14ac:dyDescent="0.25">
      <c r="A17" s="17">
        <v>13</v>
      </c>
      <c r="B17" s="92" t="s">
        <v>95</v>
      </c>
      <c r="C17" s="92"/>
      <c r="D17" s="117"/>
      <c r="E17" s="139"/>
      <c r="F17" s="157"/>
      <c r="G17" s="120"/>
      <c r="H17" s="8"/>
      <c r="I17" s="8"/>
      <c r="J17" s="8"/>
      <c r="K17" s="8"/>
      <c r="L17" s="8"/>
    </row>
    <row r="18" spans="1:12" x14ac:dyDescent="0.25">
      <c r="A18" s="17">
        <v>14</v>
      </c>
      <c r="B18" s="23" t="s">
        <v>10</v>
      </c>
      <c r="C18" s="24"/>
      <c r="D18" s="30" t="s">
        <v>3</v>
      </c>
      <c r="E18" s="126">
        <v>168</v>
      </c>
      <c r="F18" s="150"/>
      <c r="G18" s="21">
        <f t="shared" si="0"/>
        <v>0</v>
      </c>
      <c r="H18" s="8"/>
      <c r="I18" s="8"/>
      <c r="J18" s="8"/>
      <c r="K18" s="8"/>
      <c r="L18" s="8"/>
    </row>
    <row r="19" spans="1:12" x14ac:dyDescent="0.25">
      <c r="A19" s="17">
        <v>15</v>
      </c>
      <c r="B19" s="92" t="s">
        <v>95</v>
      </c>
      <c r="C19" s="28"/>
      <c r="D19" s="117"/>
      <c r="E19" s="139"/>
      <c r="F19" s="157"/>
      <c r="G19" s="120"/>
      <c r="H19" s="8"/>
      <c r="I19" s="8"/>
      <c r="J19" s="8"/>
      <c r="K19" s="8"/>
      <c r="L19" s="8"/>
    </row>
    <row r="20" spans="1:12" x14ac:dyDescent="0.25">
      <c r="A20" s="17">
        <v>16</v>
      </c>
      <c r="B20" s="23" t="s">
        <v>51</v>
      </c>
      <c r="C20" s="24"/>
      <c r="D20" s="22" t="s">
        <v>2</v>
      </c>
      <c r="E20" s="126">
        <v>1</v>
      </c>
      <c r="F20" s="150"/>
      <c r="G20" s="21">
        <f t="shared" si="0"/>
        <v>0</v>
      </c>
      <c r="H20" s="8"/>
      <c r="I20" s="8"/>
      <c r="J20" s="8"/>
      <c r="K20" s="8"/>
      <c r="L20" s="8"/>
    </row>
    <row r="21" spans="1:12" x14ac:dyDescent="0.25">
      <c r="A21" s="17">
        <v>17</v>
      </c>
      <c r="B21" s="92" t="s">
        <v>95</v>
      </c>
      <c r="C21" s="24"/>
      <c r="D21" s="117"/>
      <c r="E21" s="139"/>
      <c r="F21" s="157"/>
      <c r="G21" s="120"/>
      <c r="H21" s="8"/>
      <c r="I21" s="8"/>
      <c r="J21" s="8"/>
      <c r="K21" s="8"/>
      <c r="L21" s="8"/>
    </row>
    <row r="22" spans="1:12" x14ac:dyDescent="0.25">
      <c r="A22" s="17">
        <v>18</v>
      </c>
      <c r="B22" s="92" t="s">
        <v>95</v>
      </c>
      <c r="C22" s="24"/>
      <c r="D22" s="117"/>
      <c r="E22" s="139"/>
      <c r="F22" s="157"/>
      <c r="G22" s="120"/>
      <c r="H22" s="8"/>
      <c r="I22" s="8"/>
      <c r="J22" s="8"/>
      <c r="K22" s="8"/>
      <c r="L22" s="8"/>
    </row>
    <row r="23" spans="1:12" x14ac:dyDescent="0.25">
      <c r="A23" s="17">
        <v>19</v>
      </c>
      <c r="B23" s="92" t="s">
        <v>95</v>
      </c>
      <c r="C23" s="33"/>
      <c r="D23" s="117"/>
      <c r="E23" s="139"/>
      <c r="F23" s="157"/>
      <c r="G23" s="120"/>
      <c r="H23" s="8"/>
      <c r="I23" s="8"/>
      <c r="J23" s="8"/>
      <c r="K23" s="8"/>
      <c r="L23" s="8"/>
    </row>
    <row r="24" spans="1:12" x14ac:dyDescent="0.25">
      <c r="A24" s="17">
        <v>20</v>
      </c>
      <c r="B24" s="92" t="s">
        <v>95</v>
      </c>
      <c r="C24" s="24"/>
      <c r="D24" s="117"/>
      <c r="E24" s="139"/>
      <c r="F24" s="157"/>
      <c r="G24" s="120"/>
      <c r="H24" s="8"/>
      <c r="I24" s="8"/>
      <c r="J24" s="8"/>
      <c r="K24" s="8"/>
      <c r="L24" s="8"/>
    </row>
    <row r="25" spans="1:12" x14ac:dyDescent="0.25">
      <c r="A25" s="17">
        <v>21</v>
      </c>
      <c r="B25" s="92" t="s">
        <v>95</v>
      </c>
      <c r="C25" s="33"/>
      <c r="D25" s="117"/>
      <c r="E25" s="139"/>
      <c r="F25" s="157"/>
      <c r="G25" s="120"/>
      <c r="H25" s="8"/>
      <c r="I25" s="8"/>
      <c r="J25" s="8"/>
      <c r="K25" s="8"/>
      <c r="L25" s="8"/>
    </row>
    <row r="26" spans="1:12" x14ac:dyDescent="0.25">
      <c r="A26" s="17">
        <v>22</v>
      </c>
      <c r="B26" s="92" t="s">
        <v>95</v>
      </c>
      <c r="C26" s="28"/>
      <c r="D26" s="117"/>
      <c r="E26" s="139"/>
      <c r="F26" s="157"/>
      <c r="G26" s="120"/>
      <c r="H26" s="8"/>
      <c r="I26" s="8"/>
      <c r="J26" s="8"/>
      <c r="K26" s="8"/>
      <c r="L26" s="8"/>
    </row>
    <row r="27" spans="1:12" x14ac:dyDescent="0.25">
      <c r="A27" s="17">
        <v>23</v>
      </c>
      <c r="B27" s="92" t="s">
        <v>95</v>
      </c>
      <c r="C27" s="33"/>
      <c r="D27" s="95"/>
      <c r="E27" s="140"/>
      <c r="F27" s="158"/>
      <c r="G27" s="141"/>
      <c r="H27" s="8"/>
      <c r="I27" s="8"/>
      <c r="J27" s="8"/>
      <c r="K27" s="8"/>
      <c r="L27" s="8"/>
    </row>
    <row r="28" spans="1:12" x14ac:dyDescent="0.25">
      <c r="A28" s="31">
        <f t="shared" ref="A28:A32" si="2">A27+0.1</f>
        <v>23.1</v>
      </c>
      <c r="B28" s="92" t="s">
        <v>95</v>
      </c>
      <c r="C28" s="33"/>
      <c r="D28" s="117"/>
      <c r="E28" s="139"/>
      <c r="F28" s="157"/>
      <c r="G28" s="120"/>
      <c r="H28" s="8"/>
      <c r="I28" s="8"/>
      <c r="J28" s="8"/>
      <c r="K28" s="8"/>
      <c r="L28" s="8"/>
    </row>
    <row r="29" spans="1:12" x14ac:dyDescent="0.25">
      <c r="A29" s="31">
        <f t="shared" si="2"/>
        <v>23.200000000000003</v>
      </c>
      <c r="B29" s="92" t="s">
        <v>95</v>
      </c>
      <c r="C29" s="33"/>
      <c r="D29" s="117"/>
      <c r="E29" s="139"/>
      <c r="F29" s="157"/>
      <c r="G29" s="120"/>
      <c r="H29" s="8"/>
      <c r="I29" s="8"/>
      <c r="J29" s="8"/>
      <c r="K29" s="8"/>
      <c r="L29" s="8"/>
    </row>
    <row r="30" spans="1:12" x14ac:dyDescent="0.25">
      <c r="A30" s="31">
        <f t="shared" si="2"/>
        <v>23.300000000000004</v>
      </c>
      <c r="B30" s="92" t="s">
        <v>95</v>
      </c>
      <c r="C30" s="33"/>
      <c r="D30" s="117"/>
      <c r="E30" s="139"/>
      <c r="F30" s="157"/>
      <c r="G30" s="120"/>
      <c r="H30" s="8"/>
      <c r="I30" s="8"/>
      <c r="J30" s="8"/>
      <c r="K30" s="8"/>
      <c r="L30" s="8"/>
    </row>
    <row r="31" spans="1:12" x14ac:dyDescent="0.25">
      <c r="A31" s="31">
        <f t="shared" si="2"/>
        <v>23.400000000000006</v>
      </c>
      <c r="B31" s="92" t="s">
        <v>95</v>
      </c>
      <c r="C31" s="28"/>
      <c r="D31" s="117"/>
      <c r="E31" s="139"/>
      <c r="F31" s="157"/>
      <c r="G31" s="120"/>
      <c r="H31" s="8"/>
      <c r="I31" s="8"/>
      <c r="J31" s="8"/>
      <c r="K31" s="8"/>
      <c r="L31" s="8"/>
    </row>
    <row r="32" spans="1:12" x14ac:dyDescent="0.25">
      <c r="A32" s="31">
        <f t="shared" si="2"/>
        <v>23.500000000000007</v>
      </c>
      <c r="B32" s="92" t="s">
        <v>95</v>
      </c>
      <c r="C32" s="28"/>
      <c r="D32" s="117"/>
      <c r="E32" s="139"/>
      <c r="F32" s="157"/>
      <c r="G32" s="120"/>
      <c r="H32" s="8"/>
      <c r="I32" s="8"/>
      <c r="J32" s="8"/>
      <c r="K32" s="8"/>
      <c r="L32" s="8"/>
    </row>
    <row r="33" spans="1:12" x14ac:dyDescent="0.25">
      <c r="A33" s="17">
        <v>24</v>
      </c>
      <c r="B33" s="92" t="s">
        <v>95</v>
      </c>
      <c r="C33" s="33"/>
      <c r="D33" s="117"/>
      <c r="E33" s="139"/>
      <c r="F33" s="157"/>
      <c r="G33" s="120"/>
      <c r="H33" s="8"/>
      <c r="I33" s="8"/>
      <c r="J33" s="8"/>
      <c r="K33" s="8"/>
      <c r="L33" s="8"/>
    </row>
    <row r="34" spans="1:12" x14ac:dyDescent="0.25">
      <c r="A34" s="17">
        <f t="shared" ref="A34:A39" si="3">A33+1</f>
        <v>25</v>
      </c>
      <c r="B34" s="23" t="s">
        <v>97</v>
      </c>
      <c r="C34" s="24"/>
      <c r="D34" s="22" t="s">
        <v>2</v>
      </c>
      <c r="E34" s="124">
        <v>1</v>
      </c>
      <c r="F34" s="150"/>
      <c r="G34" s="21">
        <f t="shared" si="0"/>
        <v>0</v>
      </c>
      <c r="H34" s="8"/>
      <c r="I34" s="8"/>
      <c r="J34" s="8"/>
      <c r="K34" s="8"/>
      <c r="L34" s="8"/>
    </row>
    <row r="35" spans="1:12" x14ac:dyDescent="0.25">
      <c r="A35" s="17">
        <f t="shared" si="3"/>
        <v>26</v>
      </c>
      <c r="B35" s="92" t="s">
        <v>95</v>
      </c>
      <c r="C35" s="24"/>
      <c r="D35" s="117"/>
      <c r="E35" s="139"/>
      <c r="F35" s="157"/>
      <c r="G35" s="120"/>
      <c r="H35" s="8"/>
      <c r="I35" s="8"/>
      <c r="J35" s="8"/>
      <c r="K35" s="8"/>
      <c r="L35" s="8"/>
    </row>
    <row r="36" spans="1:12" x14ac:dyDescent="0.25">
      <c r="A36" s="17">
        <f t="shared" si="3"/>
        <v>27</v>
      </c>
      <c r="B36" s="92" t="s">
        <v>95</v>
      </c>
      <c r="C36" s="24"/>
      <c r="D36" s="117"/>
      <c r="E36" s="139"/>
      <c r="F36" s="157"/>
      <c r="G36" s="120"/>
      <c r="H36" s="8"/>
      <c r="I36" s="8"/>
      <c r="J36" s="8"/>
      <c r="K36" s="8"/>
      <c r="L36" s="8"/>
    </row>
    <row r="37" spans="1:12" x14ac:dyDescent="0.25">
      <c r="A37" s="17">
        <f t="shared" si="3"/>
        <v>28</v>
      </c>
      <c r="B37" s="92" t="s">
        <v>95</v>
      </c>
      <c r="C37" s="24"/>
      <c r="D37" s="117"/>
      <c r="E37" s="139"/>
      <c r="F37" s="157"/>
      <c r="G37" s="120"/>
      <c r="H37" s="8"/>
      <c r="I37" s="8"/>
      <c r="J37" s="8"/>
      <c r="K37" s="8"/>
      <c r="L37" s="8"/>
    </row>
    <row r="38" spans="1:12" x14ac:dyDescent="0.25">
      <c r="A38" s="17">
        <f t="shared" si="3"/>
        <v>29</v>
      </c>
      <c r="B38" s="23" t="s">
        <v>103</v>
      </c>
      <c r="C38" s="24"/>
      <c r="D38" s="22" t="s">
        <v>2</v>
      </c>
      <c r="E38" s="124">
        <v>1</v>
      </c>
      <c r="F38" s="150"/>
      <c r="G38" s="21">
        <f t="shared" si="0"/>
        <v>0</v>
      </c>
      <c r="H38" s="8"/>
      <c r="I38" s="8"/>
      <c r="J38" s="8"/>
      <c r="K38" s="8"/>
      <c r="L38" s="8"/>
    </row>
    <row r="39" spans="1:12" x14ac:dyDescent="0.25">
      <c r="A39" s="17">
        <f t="shared" si="3"/>
        <v>30</v>
      </c>
      <c r="B39" s="23" t="s">
        <v>4</v>
      </c>
      <c r="C39" s="24"/>
      <c r="D39" s="22" t="s">
        <v>9</v>
      </c>
      <c r="E39" s="124">
        <v>1</v>
      </c>
      <c r="F39" s="150"/>
      <c r="G39" s="21">
        <f t="shared" si="0"/>
        <v>0</v>
      </c>
    </row>
    <row r="40" spans="1:12" x14ac:dyDescent="0.25">
      <c r="A40" s="17">
        <v>31</v>
      </c>
      <c r="B40" s="92" t="s">
        <v>95</v>
      </c>
      <c r="C40" s="24"/>
      <c r="D40" s="117"/>
      <c r="E40" s="139"/>
      <c r="F40" s="157"/>
      <c r="G40" s="120"/>
    </row>
    <row r="41" spans="1:12" x14ac:dyDescent="0.25">
      <c r="A41" s="17">
        <v>32</v>
      </c>
      <c r="B41" s="92" t="s">
        <v>95</v>
      </c>
      <c r="C41" s="34"/>
      <c r="D41" s="117"/>
      <c r="E41" s="139"/>
      <c r="F41" s="157"/>
      <c r="G41" s="120"/>
    </row>
    <row r="42" spans="1:12" x14ac:dyDescent="0.25">
      <c r="A42" s="17">
        <v>33</v>
      </c>
      <c r="B42" s="92" t="s">
        <v>95</v>
      </c>
      <c r="C42" s="36"/>
      <c r="D42" s="117"/>
      <c r="E42" s="139"/>
      <c r="F42" s="157"/>
      <c r="G42" s="120"/>
    </row>
    <row r="43" spans="1:12" x14ac:dyDescent="0.25">
      <c r="A43" s="17">
        <v>34</v>
      </c>
      <c r="B43" s="23" t="s">
        <v>15</v>
      </c>
      <c r="C43" s="36"/>
      <c r="D43" s="30" t="s">
        <v>2</v>
      </c>
      <c r="E43" s="124">
        <v>1</v>
      </c>
      <c r="F43" s="152"/>
      <c r="G43" s="21">
        <f t="shared" si="0"/>
        <v>0</v>
      </c>
    </row>
    <row r="44" spans="1:12" x14ac:dyDescent="0.25">
      <c r="A44" s="17">
        <v>35</v>
      </c>
      <c r="B44" s="23" t="s">
        <v>17</v>
      </c>
      <c r="C44" s="36"/>
      <c r="D44" s="30" t="s">
        <v>2</v>
      </c>
      <c r="E44" s="124">
        <v>1</v>
      </c>
      <c r="F44" s="152"/>
      <c r="G44" s="21">
        <f t="shared" si="0"/>
        <v>0</v>
      </c>
    </row>
    <row r="45" spans="1:12" x14ac:dyDescent="0.25">
      <c r="A45" s="17">
        <v>36</v>
      </c>
      <c r="B45" s="23" t="s">
        <v>14</v>
      </c>
      <c r="C45" s="36"/>
      <c r="D45" s="30" t="s">
        <v>2</v>
      </c>
      <c r="E45" s="124">
        <v>1</v>
      </c>
      <c r="F45" s="152"/>
      <c r="G45" s="21">
        <f t="shared" si="0"/>
        <v>0</v>
      </c>
    </row>
    <row r="46" spans="1:12" x14ac:dyDescent="0.25">
      <c r="A46" s="17">
        <v>37</v>
      </c>
      <c r="B46" s="23" t="s">
        <v>43</v>
      </c>
      <c r="C46" s="36"/>
      <c r="D46" s="30" t="s">
        <v>2</v>
      </c>
      <c r="E46" s="124">
        <v>1</v>
      </c>
      <c r="F46" s="152"/>
      <c r="G46" s="21">
        <f t="shared" si="0"/>
        <v>0</v>
      </c>
      <c r="H46" s="8"/>
      <c r="I46" s="8"/>
      <c r="J46" s="8"/>
      <c r="K46" s="8"/>
      <c r="L46" s="8"/>
    </row>
    <row r="47" spans="1:12" x14ac:dyDescent="0.25">
      <c r="A47" s="17">
        <v>38</v>
      </c>
      <c r="B47" s="23" t="s">
        <v>44</v>
      </c>
      <c r="C47" s="36"/>
      <c r="D47" s="30" t="s">
        <v>2</v>
      </c>
      <c r="E47" s="124">
        <v>1</v>
      </c>
      <c r="F47" s="152"/>
      <c r="G47" s="21">
        <f t="shared" si="0"/>
        <v>0</v>
      </c>
      <c r="H47" s="8"/>
      <c r="I47" s="8"/>
      <c r="J47" s="8"/>
      <c r="K47" s="8"/>
      <c r="L47" s="8"/>
    </row>
    <row r="48" spans="1:12" x14ac:dyDescent="0.25">
      <c r="A48" s="17">
        <v>39</v>
      </c>
      <c r="B48" s="23" t="s">
        <v>16</v>
      </c>
      <c r="C48" s="36"/>
      <c r="D48" s="30" t="s">
        <v>1</v>
      </c>
      <c r="E48" s="124">
        <v>30</v>
      </c>
      <c r="F48" s="152"/>
      <c r="G48" s="21">
        <f t="shared" si="0"/>
        <v>0</v>
      </c>
      <c r="H48" s="8"/>
      <c r="I48" s="8"/>
      <c r="J48" s="8"/>
      <c r="K48" s="8"/>
      <c r="L48" s="8"/>
    </row>
    <row r="49" spans="1:12" x14ac:dyDescent="0.25">
      <c r="A49" s="17">
        <v>40</v>
      </c>
      <c r="B49" s="92" t="s">
        <v>95</v>
      </c>
      <c r="C49" s="36"/>
      <c r="D49" s="117"/>
      <c r="E49" s="139"/>
      <c r="F49" s="157"/>
      <c r="G49" s="120"/>
      <c r="H49" s="8"/>
      <c r="I49" s="8"/>
      <c r="J49" s="8"/>
      <c r="K49" s="8"/>
      <c r="L49" s="8"/>
    </row>
    <row r="50" spans="1:12" x14ac:dyDescent="0.25">
      <c r="A50" s="17">
        <v>41</v>
      </c>
      <c r="B50" s="23" t="s">
        <v>18</v>
      </c>
      <c r="C50" s="36"/>
      <c r="D50" s="30" t="s">
        <v>2</v>
      </c>
      <c r="E50" s="124">
        <v>1</v>
      </c>
      <c r="F50" s="152"/>
      <c r="G50" s="21">
        <f t="shared" si="0"/>
        <v>0</v>
      </c>
      <c r="H50" s="8"/>
      <c r="I50" s="8"/>
      <c r="J50" s="8"/>
      <c r="K50" s="8"/>
      <c r="L50" s="8"/>
    </row>
    <row r="51" spans="1:12" x14ac:dyDescent="0.25">
      <c r="A51" s="17">
        <v>42</v>
      </c>
      <c r="B51" s="92" t="s">
        <v>95</v>
      </c>
      <c r="C51" s="36"/>
      <c r="D51" s="22"/>
      <c r="E51" s="124"/>
      <c r="F51" s="152"/>
      <c r="G51" s="21">
        <f t="shared" si="0"/>
        <v>0</v>
      </c>
      <c r="H51" s="8"/>
      <c r="I51" s="8"/>
      <c r="J51" s="8"/>
      <c r="K51" s="8"/>
      <c r="L51" s="8"/>
    </row>
    <row r="52" spans="1:12" x14ac:dyDescent="0.25">
      <c r="A52" s="17">
        <v>43</v>
      </c>
      <c r="B52" s="23" t="s">
        <v>33</v>
      </c>
      <c r="C52" s="24"/>
      <c r="D52" s="37" t="s">
        <v>9</v>
      </c>
      <c r="E52" s="124">
        <v>1</v>
      </c>
      <c r="F52" s="150"/>
      <c r="G52" s="21">
        <f t="shared" si="0"/>
        <v>0</v>
      </c>
      <c r="H52" s="8"/>
      <c r="I52" s="8"/>
      <c r="J52" s="8"/>
      <c r="K52" s="8"/>
      <c r="L52" s="8"/>
    </row>
    <row r="53" spans="1:12" x14ac:dyDescent="0.25">
      <c r="A53" s="17">
        <v>44</v>
      </c>
      <c r="B53" s="92" t="s">
        <v>95</v>
      </c>
      <c r="C53" s="28"/>
      <c r="D53" s="117"/>
      <c r="E53" s="139"/>
      <c r="F53" s="157"/>
      <c r="G53" s="120"/>
      <c r="H53" s="8"/>
      <c r="I53" s="8"/>
      <c r="J53" s="8"/>
      <c r="K53" s="8"/>
      <c r="L53" s="8"/>
    </row>
    <row r="54" spans="1:12" x14ac:dyDescent="0.25">
      <c r="A54" s="17">
        <v>45</v>
      </c>
      <c r="B54" s="92" t="s">
        <v>95</v>
      </c>
      <c r="C54" s="24"/>
      <c r="D54" s="117"/>
      <c r="E54" s="139"/>
      <c r="F54" s="157"/>
      <c r="G54" s="120"/>
      <c r="H54" s="8"/>
      <c r="I54" s="8"/>
      <c r="J54" s="8"/>
      <c r="K54" s="8"/>
      <c r="L54" s="8"/>
    </row>
    <row r="55" spans="1:12" x14ac:dyDescent="0.25">
      <c r="A55" s="17">
        <v>46</v>
      </c>
      <c r="B55" s="23" t="s">
        <v>22</v>
      </c>
      <c r="C55" s="28"/>
      <c r="D55" s="38" t="s">
        <v>3</v>
      </c>
      <c r="E55" s="99">
        <v>80</v>
      </c>
      <c r="F55" s="150"/>
      <c r="G55" s="29">
        <f t="shared" si="0"/>
        <v>0</v>
      </c>
      <c r="H55" s="8"/>
      <c r="I55" s="8"/>
      <c r="J55" s="8"/>
      <c r="K55" s="8"/>
      <c r="L55" s="8"/>
    </row>
    <row r="56" spans="1:12" x14ac:dyDescent="0.25">
      <c r="A56" s="17">
        <v>47</v>
      </c>
      <c r="B56" s="23" t="s">
        <v>23</v>
      </c>
      <c r="C56" s="24"/>
      <c r="D56" s="38" t="s">
        <v>2</v>
      </c>
      <c r="E56" s="124">
        <v>2</v>
      </c>
      <c r="F56" s="150"/>
      <c r="G56" s="21">
        <f t="shared" si="0"/>
        <v>0</v>
      </c>
      <c r="H56" s="8"/>
      <c r="I56" s="8"/>
      <c r="J56" s="8"/>
      <c r="K56" s="8"/>
      <c r="L56" s="8"/>
    </row>
    <row r="57" spans="1:12" ht="16.5" thickBot="1" x14ac:dyDescent="0.3">
      <c r="A57" s="17">
        <v>48</v>
      </c>
      <c r="B57" s="23" t="s">
        <v>112</v>
      </c>
      <c r="C57" s="66"/>
      <c r="D57" s="38" t="s">
        <v>13</v>
      </c>
      <c r="E57" s="99">
        <v>100</v>
      </c>
      <c r="F57" s="150"/>
      <c r="G57" s="29">
        <f t="shared" si="0"/>
        <v>0</v>
      </c>
      <c r="H57" s="8"/>
      <c r="I57" s="8"/>
      <c r="J57" s="8"/>
      <c r="K57" s="8"/>
      <c r="L57" s="8"/>
    </row>
    <row r="58" spans="1:12" x14ac:dyDescent="0.25">
      <c r="A58" s="17">
        <v>49</v>
      </c>
      <c r="B58" s="23" t="s">
        <v>46</v>
      </c>
      <c r="C58" s="43"/>
      <c r="D58" s="104" t="s">
        <v>13</v>
      </c>
      <c r="E58" s="102">
        <v>250</v>
      </c>
      <c r="F58" s="162"/>
      <c r="G58" s="44">
        <f t="shared" si="0"/>
        <v>0</v>
      </c>
      <c r="H58" s="8"/>
      <c r="I58" s="8"/>
      <c r="J58" s="8"/>
      <c r="K58" s="8"/>
      <c r="L58" s="8"/>
    </row>
    <row r="59" spans="1:12" x14ac:dyDescent="0.25">
      <c r="A59" s="17">
        <v>50</v>
      </c>
      <c r="B59" s="23" t="s">
        <v>104</v>
      </c>
      <c r="C59" s="36"/>
      <c r="D59" s="104" t="s">
        <v>2</v>
      </c>
      <c r="E59" s="103">
        <v>2</v>
      </c>
      <c r="F59" s="153"/>
      <c r="G59" s="44">
        <f t="shared" si="0"/>
        <v>0</v>
      </c>
      <c r="H59" s="8"/>
      <c r="I59" s="8"/>
      <c r="J59" s="8"/>
      <c r="K59" s="8"/>
      <c r="L59" s="8"/>
    </row>
    <row r="60" spans="1:12" x14ac:dyDescent="0.25">
      <c r="A60" s="17">
        <v>51</v>
      </c>
      <c r="B60" s="23" t="s">
        <v>60</v>
      </c>
      <c r="C60" s="36"/>
      <c r="D60" s="30" t="s">
        <v>9</v>
      </c>
      <c r="E60" s="46">
        <v>1</v>
      </c>
      <c r="F60" s="153"/>
      <c r="G60" s="44">
        <f t="shared" si="0"/>
        <v>0</v>
      </c>
      <c r="H60" s="8"/>
      <c r="I60" s="8"/>
      <c r="J60" s="8"/>
      <c r="K60" s="8"/>
      <c r="L60" s="8"/>
    </row>
    <row r="61" spans="1:12" x14ac:dyDescent="0.25">
      <c r="A61" s="17">
        <v>52</v>
      </c>
      <c r="B61" s="35" t="s">
        <v>61</v>
      </c>
      <c r="C61" s="36"/>
      <c r="D61" s="30" t="s">
        <v>9</v>
      </c>
      <c r="E61" s="46">
        <v>1</v>
      </c>
      <c r="F61" s="153"/>
      <c r="G61" s="44">
        <f t="shared" si="0"/>
        <v>0</v>
      </c>
      <c r="H61" s="8"/>
      <c r="I61" s="8"/>
      <c r="J61" s="8"/>
      <c r="K61" s="8"/>
      <c r="L61" s="8"/>
    </row>
    <row r="62" spans="1:12" x14ac:dyDescent="0.25">
      <c r="A62" s="17">
        <v>53</v>
      </c>
      <c r="B62" s="35" t="s">
        <v>62</v>
      </c>
      <c r="C62" s="36"/>
      <c r="D62" s="30" t="s">
        <v>9</v>
      </c>
      <c r="E62" s="46">
        <v>1</v>
      </c>
      <c r="F62" s="153"/>
      <c r="G62" s="44">
        <f t="shared" si="0"/>
        <v>0</v>
      </c>
      <c r="H62" s="8"/>
      <c r="I62" s="8"/>
      <c r="J62" s="8"/>
      <c r="K62" s="8"/>
      <c r="L62" s="8"/>
    </row>
    <row r="63" spans="1:12" ht="20.85" customHeight="1" x14ac:dyDescent="0.25">
      <c r="A63" s="17"/>
      <c r="B63" s="48" t="s">
        <v>63</v>
      </c>
      <c r="C63" s="36"/>
      <c r="D63" s="30"/>
      <c r="E63" s="82"/>
      <c r="F63" s="160"/>
      <c r="G63" s="49">
        <f>SUM(G5:G62)</f>
        <v>0</v>
      </c>
      <c r="H63" s="8"/>
      <c r="I63" s="8"/>
      <c r="J63" s="8"/>
      <c r="K63" s="8"/>
      <c r="L63" s="8"/>
    </row>
    <row r="64" spans="1:12" ht="16.5" thickBot="1" x14ac:dyDescent="0.3">
      <c r="A64" s="17">
        <v>54</v>
      </c>
      <c r="B64" s="35" t="s">
        <v>59</v>
      </c>
      <c r="C64" s="36"/>
      <c r="D64" s="50"/>
      <c r="E64" s="83"/>
      <c r="F64" s="160"/>
      <c r="G64" s="51">
        <f>G63*10%</f>
        <v>0</v>
      </c>
      <c r="H64" s="8"/>
      <c r="I64" s="8"/>
      <c r="J64" s="8"/>
      <c r="K64" s="8"/>
      <c r="L64" s="8"/>
    </row>
    <row r="65" spans="1:12" ht="28.7" customHeight="1" thickBot="1" x14ac:dyDescent="0.3">
      <c r="A65" s="52"/>
      <c r="B65" s="53" t="s">
        <v>127</v>
      </c>
      <c r="C65" s="54"/>
      <c r="D65" s="55"/>
      <c r="E65" s="81"/>
      <c r="F65" s="161"/>
      <c r="G65" s="57">
        <f>SUM(G63:G64)</f>
        <v>0</v>
      </c>
      <c r="H65" s="8"/>
      <c r="I65" s="8"/>
      <c r="J65" s="8"/>
      <c r="K65" s="8"/>
      <c r="L65" s="8"/>
    </row>
    <row r="66" spans="1:12" ht="12.95" customHeight="1" x14ac:dyDescent="0.25">
      <c r="H66" s="8"/>
      <c r="I66" s="8"/>
      <c r="J66" s="8"/>
      <c r="K66" s="8"/>
      <c r="L66" s="8"/>
    </row>
    <row r="67" spans="1:12" ht="12.95" customHeight="1" x14ac:dyDescent="0.25">
      <c r="A67" s="58"/>
      <c r="H67" s="8"/>
      <c r="I67" s="8"/>
      <c r="J67" s="8"/>
      <c r="K67" s="8"/>
      <c r="L67" s="8"/>
    </row>
    <row r="68" spans="1:12" ht="12.95" customHeight="1" x14ac:dyDescent="0.25">
      <c r="A68" s="58"/>
      <c r="H68" s="8"/>
      <c r="I68" s="8"/>
      <c r="J68" s="8"/>
      <c r="K68" s="8"/>
      <c r="L68" s="8"/>
    </row>
  </sheetData>
  <sheetProtection algorithmName="SHA-512" hashValue="z03+ShQUYosk6wAez5ml9GxAvFPOGH1d1cUEPtu4sucXuS5x8QPyq16+WbQTCGLptTPlfBX0LZQH2VmRtQvBZw==" saltValue="5eIkClEN6uwSD6PHOY/org==" spinCount="100000" sheet="1" objects="1" scenarios="1"/>
  <printOptions horizontalCentered="1"/>
  <pageMargins left="0.3" right="0.3" top="1.3" bottom="1.3" header="0.3" footer="0.5"/>
  <pageSetup fitToWidth="0" fitToHeight="0" orientation="portrait" blackAndWhite="1" r:id="rId1"/>
  <headerFooter alignWithMargins="0">
    <oddHeader>&amp;C&amp;"+,Regular"BID FORM
(Submit in Triplicate)
SATELLITE LIFT STATION 2016 GROUP 1&amp;R&amp;"+,Regular"&amp;10IFB  18-TA002592DC</oddHeader>
    <oddFooter xml:space="preserve">&amp;L&amp;"Times New Roman,Regular"&amp;8Signature: _____________________________________________
Bidder: _______________________________________________&amp;R&amp;"Times New Roman,Regular"&amp;8Bid Form - Page   &amp;P of &amp;N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view="pageLayout" topLeftCell="B1" zoomScaleNormal="100" zoomScaleSheetLayoutView="100" workbookViewId="0">
      <selection activeCell="F5" sqref="F5"/>
    </sheetView>
  </sheetViews>
  <sheetFormatPr defaultRowHeight="15.75" x14ac:dyDescent="0.25"/>
  <cols>
    <col min="1" max="1" width="4.44140625" style="3" customWidth="1"/>
    <col min="2" max="3" width="20.77734375" style="7" customWidth="1"/>
    <col min="4" max="4" width="5.109375" style="3" customWidth="1"/>
    <col min="5" max="5" width="5.21875" style="5" customWidth="1"/>
    <col min="6" max="6" width="10.21875" style="155" customWidth="1"/>
    <col min="7" max="7" width="12.88671875" style="6" customWidth="1"/>
    <col min="8" max="8" width="4.21875" style="7" customWidth="1"/>
    <col min="9" max="16384" width="8.88671875" style="7"/>
  </cols>
  <sheetData>
    <row r="1" spans="1:9" ht="12.95" customHeight="1" x14ac:dyDescent="0.25">
      <c r="A1" s="77"/>
      <c r="B1" s="4" t="s">
        <v>85</v>
      </c>
      <c r="C1" s="4"/>
      <c r="I1" s="8"/>
    </row>
    <row r="2" spans="1:9" ht="12.95" customHeight="1" x14ac:dyDescent="0.25">
      <c r="B2" s="4" t="s">
        <v>86</v>
      </c>
      <c r="C2" s="9"/>
      <c r="I2" s="8"/>
    </row>
    <row r="3" spans="1:9" ht="12.95" customHeight="1" thickBot="1" x14ac:dyDescent="0.3">
      <c r="B3" s="4" t="s">
        <v>87</v>
      </c>
      <c r="C3" s="4"/>
      <c r="D3" s="10"/>
      <c r="I3" s="8"/>
    </row>
    <row r="4" spans="1:9" s="15" customFormat="1" ht="32.25" thickBot="1" x14ac:dyDescent="0.25">
      <c r="A4" s="11"/>
      <c r="B4" s="67" t="s">
        <v>123</v>
      </c>
      <c r="C4" s="68"/>
      <c r="D4" s="12" t="s">
        <v>37</v>
      </c>
      <c r="E4" s="13" t="s">
        <v>0</v>
      </c>
      <c r="F4" s="156" t="s">
        <v>38</v>
      </c>
      <c r="G4" s="14" t="s">
        <v>64</v>
      </c>
      <c r="I4" s="16"/>
    </row>
    <row r="5" spans="1:9" ht="18" customHeight="1" x14ac:dyDescent="0.25">
      <c r="A5" s="17">
        <v>1</v>
      </c>
      <c r="B5" s="23" t="s">
        <v>91</v>
      </c>
      <c r="C5" s="19"/>
      <c r="D5" s="20" t="s">
        <v>3</v>
      </c>
      <c r="E5" s="105">
        <v>160</v>
      </c>
      <c r="F5" s="150"/>
      <c r="G5" s="21">
        <f>F5*E5</f>
        <v>0</v>
      </c>
      <c r="I5" s="8"/>
    </row>
    <row r="6" spans="1:9" ht="18" customHeight="1" x14ac:dyDescent="0.25">
      <c r="A6" s="17">
        <v>2</v>
      </c>
      <c r="B6" s="23" t="s">
        <v>92</v>
      </c>
      <c r="C6" s="24"/>
      <c r="D6" s="22" t="s">
        <v>1</v>
      </c>
      <c r="E6" s="105">
        <v>34</v>
      </c>
      <c r="F6" s="150"/>
      <c r="G6" s="21">
        <f t="shared" ref="G6:G26" si="0">F6*E6</f>
        <v>0</v>
      </c>
      <c r="I6" s="8"/>
    </row>
    <row r="7" spans="1:9" ht="18" customHeight="1" x14ac:dyDescent="0.25">
      <c r="A7" s="17">
        <v>3</v>
      </c>
      <c r="B7" s="23" t="s">
        <v>93</v>
      </c>
      <c r="C7" s="24"/>
      <c r="D7" s="22" t="s">
        <v>2</v>
      </c>
      <c r="E7" s="105">
        <v>2</v>
      </c>
      <c r="F7" s="150"/>
      <c r="G7" s="21">
        <f t="shared" si="0"/>
        <v>0</v>
      </c>
      <c r="I7" s="8"/>
    </row>
    <row r="8" spans="1:9" ht="18" customHeight="1" x14ac:dyDescent="0.25">
      <c r="A8" s="17">
        <v>4</v>
      </c>
      <c r="B8" s="23" t="s">
        <v>24</v>
      </c>
      <c r="C8" s="24"/>
      <c r="D8" s="22" t="s">
        <v>2</v>
      </c>
      <c r="E8" s="105">
        <v>2</v>
      </c>
      <c r="F8" s="150"/>
      <c r="G8" s="21">
        <f t="shared" si="0"/>
        <v>0</v>
      </c>
      <c r="I8" s="8"/>
    </row>
    <row r="9" spans="1:9" ht="18" customHeight="1" x14ac:dyDescent="0.25">
      <c r="A9" s="17">
        <v>5</v>
      </c>
      <c r="B9" s="23" t="s">
        <v>110</v>
      </c>
      <c r="C9" s="24"/>
      <c r="D9" s="22" t="s">
        <v>2</v>
      </c>
      <c r="E9" s="105">
        <v>2</v>
      </c>
      <c r="F9" s="150"/>
      <c r="G9" s="21">
        <f t="shared" si="0"/>
        <v>0</v>
      </c>
      <c r="I9" s="8"/>
    </row>
    <row r="10" spans="1:9" ht="18" customHeight="1" x14ac:dyDescent="0.25">
      <c r="A10" s="17">
        <v>6</v>
      </c>
      <c r="B10" s="92" t="s">
        <v>95</v>
      </c>
      <c r="C10" s="24"/>
      <c r="D10" s="117"/>
      <c r="E10" s="144"/>
      <c r="F10" s="157"/>
      <c r="G10" s="120"/>
      <c r="I10" s="8"/>
    </row>
    <row r="11" spans="1:9" ht="18" customHeight="1" x14ac:dyDescent="0.25">
      <c r="A11" s="17">
        <v>7</v>
      </c>
      <c r="B11" s="23" t="s">
        <v>94</v>
      </c>
      <c r="C11" s="24"/>
      <c r="D11" s="22" t="s">
        <v>2</v>
      </c>
      <c r="E11" s="124">
        <v>1</v>
      </c>
      <c r="F11" s="151"/>
      <c r="G11" s="21">
        <f t="shared" si="0"/>
        <v>0</v>
      </c>
      <c r="I11" s="8"/>
    </row>
    <row r="12" spans="1:9" ht="18" customHeight="1" x14ac:dyDescent="0.25">
      <c r="A12" s="17">
        <v>8</v>
      </c>
      <c r="B12" s="92" t="s">
        <v>95</v>
      </c>
      <c r="C12" s="24"/>
      <c r="D12" s="117"/>
      <c r="E12" s="163"/>
      <c r="F12" s="157"/>
      <c r="G12" s="120"/>
      <c r="I12" s="8"/>
    </row>
    <row r="13" spans="1:9" ht="18" customHeight="1" x14ac:dyDescent="0.25">
      <c r="A13" s="17">
        <v>9</v>
      </c>
      <c r="B13" s="23" t="s">
        <v>25</v>
      </c>
      <c r="C13" s="2"/>
      <c r="D13" s="22" t="s">
        <v>2</v>
      </c>
      <c r="E13" s="124">
        <v>1</v>
      </c>
      <c r="F13" s="151"/>
      <c r="G13" s="21">
        <f t="shared" si="0"/>
        <v>0</v>
      </c>
      <c r="I13" s="8"/>
    </row>
    <row r="14" spans="1:9" ht="18" customHeight="1" x14ac:dyDescent="0.25">
      <c r="A14" s="17">
        <v>10</v>
      </c>
      <c r="B14" s="138" t="s">
        <v>113</v>
      </c>
      <c r="C14" s="25"/>
      <c r="D14" s="22" t="s">
        <v>2</v>
      </c>
      <c r="E14" s="124">
        <v>1</v>
      </c>
      <c r="F14" s="151"/>
      <c r="G14" s="21">
        <f t="shared" si="0"/>
        <v>0</v>
      </c>
      <c r="I14" s="8"/>
    </row>
    <row r="15" spans="1:9" ht="18" customHeight="1" x14ac:dyDescent="0.25">
      <c r="A15" s="17">
        <v>11</v>
      </c>
      <c r="B15" s="92" t="s">
        <v>95</v>
      </c>
      <c r="C15" s="24"/>
      <c r="D15" s="117"/>
      <c r="E15" s="144"/>
      <c r="F15" s="157"/>
      <c r="G15" s="120"/>
      <c r="I15" s="8"/>
    </row>
    <row r="16" spans="1:9" ht="12.95" customHeight="1" x14ac:dyDescent="0.25">
      <c r="A16" s="17">
        <v>12</v>
      </c>
      <c r="B16" s="23" t="s">
        <v>19</v>
      </c>
      <c r="C16" s="28"/>
      <c r="D16" s="22" t="s">
        <v>1</v>
      </c>
      <c r="E16" s="99">
        <v>22</v>
      </c>
      <c r="F16" s="150"/>
      <c r="G16" s="29">
        <f t="shared" si="0"/>
        <v>0</v>
      </c>
      <c r="I16" s="8"/>
    </row>
    <row r="17" spans="1:9" ht="18" customHeight="1" x14ac:dyDescent="0.25">
      <c r="A17" s="17">
        <v>13</v>
      </c>
      <c r="B17" s="92" t="s">
        <v>95</v>
      </c>
      <c r="C17" s="36"/>
      <c r="D17" s="117"/>
      <c r="E17" s="144"/>
      <c r="F17" s="157"/>
      <c r="G17" s="120"/>
      <c r="I17" s="8"/>
    </row>
    <row r="18" spans="1:9" ht="18" customHeight="1" x14ac:dyDescent="0.25">
      <c r="A18" s="17">
        <v>14</v>
      </c>
      <c r="B18" s="23" t="s">
        <v>10</v>
      </c>
      <c r="C18" s="28"/>
      <c r="D18" s="22" t="s">
        <v>3</v>
      </c>
      <c r="E18" s="99">
        <v>160</v>
      </c>
      <c r="F18" s="150"/>
      <c r="G18" s="29">
        <f t="shared" si="0"/>
        <v>0</v>
      </c>
      <c r="I18" s="8"/>
    </row>
    <row r="19" spans="1:9" ht="18" customHeight="1" x14ac:dyDescent="0.25">
      <c r="A19" s="17">
        <v>15</v>
      </c>
      <c r="B19" s="92" t="s">
        <v>95</v>
      </c>
      <c r="C19" s="24"/>
      <c r="D19" s="117"/>
      <c r="E19" s="144"/>
      <c r="F19" s="157"/>
      <c r="G19" s="120"/>
      <c r="I19" s="8"/>
    </row>
    <row r="20" spans="1:9" ht="18" customHeight="1" x14ac:dyDescent="0.25">
      <c r="A20" s="17">
        <v>16</v>
      </c>
      <c r="B20" s="92" t="s">
        <v>95</v>
      </c>
      <c r="C20" s="24"/>
      <c r="D20" s="117"/>
      <c r="E20" s="144"/>
      <c r="F20" s="157"/>
      <c r="G20" s="120"/>
      <c r="I20" s="8"/>
    </row>
    <row r="21" spans="1:9" ht="18" customHeight="1" x14ac:dyDescent="0.25">
      <c r="A21" s="17">
        <v>17</v>
      </c>
      <c r="B21" s="92" t="s">
        <v>95</v>
      </c>
      <c r="C21" s="24"/>
      <c r="D21" s="117"/>
      <c r="E21" s="144"/>
      <c r="F21" s="157"/>
      <c r="G21" s="120"/>
      <c r="I21" s="8"/>
    </row>
    <row r="22" spans="1:9" ht="18" customHeight="1" x14ac:dyDescent="0.25">
      <c r="A22" s="17">
        <v>18</v>
      </c>
      <c r="B22" s="23" t="s">
        <v>26</v>
      </c>
      <c r="C22" s="28"/>
      <c r="D22" s="22" t="s">
        <v>2</v>
      </c>
      <c r="E22" s="99">
        <v>3</v>
      </c>
      <c r="F22" s="150"/>
      <c r="G22" s="29">
        <f t="shared" si="0"/>
        <v>0</v>
      </c>
      <c r="I22" s="8"/>
    </row>
    <row r="23" spans="1:9" ht="18" customHeight="1" x14ac:dyDescent="0.25">
      <c r="A23" s="17">
        <v>19</v>
      </c>
      <c r="B23" s="23" t="s">
        <v>27</v>
      </c>
      <c r="C23" s="28"/>
      <c r="D23" s="22" t="s">
        <v>2</v>
      </c>
      <c r="E23" s="99">
        <v>2</v>
      </c>
      <c r="F23" s="150"/>
      <c r="G23" s="29">
        <f t="shared" si="0"/>
        <v>0</v>
      </c>
      <c r="I23" s="8"/>
    </row>
    <row r="24" spans="1:9" ht="18" customHeight="1" x14ac:dyDescent="0.25">
      <c r="A24" s="17">
        <v>20</v>
      </c>
      <c r="B24" s="23" t="s">
        <v>28</v>
      </c>
      <c r="C24" s="24"/>
      <c r="D24" s="22" t="s">
        <v>2</v>
      </c>
      <c r="E24" s="127">
        <v>1</v>
      </c>
      <c r="F24" s="150"/>
      <c r="G24" s="21">
        <f t="shared" si="0"/>
        <v>0</v>
      </c>
      <c r="I24" s="8"/>
    </row>
    <row r="25" spans="1:9" ht="18" customHeight="1" x14ac:dyDescent="0.25">
      <c r="A25" s="17">
        <v>21</v>
      </c>
      <c r="B25" s="23" t="s">
        <v>29</v>
      </c>
      <c r="C25" s="33"/>
      <c r="D25" s="22" t="s">
        <v>1</v>
      </c>
      <c r="E25" s="124">
        <v>5</v>
      </c>
      <c r="F25" s="150"/>
      <c r="G25" s="21">
        <f t="shared" si="0"/>
        <v>0</v>
      </c>
      <c r="I25" s="8"/>
    </row>
    <row r="26" spans="1:9" ht="18" customHeight="1" x14ac:dyDescent="0.25">
      <c r="A26" s="17">
        <v>22</v>
      </c>
      <c r="B26" s="23" t="s">
        <v>47</v>
      </c>
      <c r="C26" s="28"/>
      <c r="D26" s="22" t="s">
        <v>1</v>
      </c>
      <c r="E26" s="126">
        <v>10</v>
      </c>
      <c r="F26" s="150"/>
      <c r="G26" s="29">
        <f t="shared" si="0"/>
        <v>0</v>
      </c>
      <c r="I26" s="8"/>
    </row>
    <row r="27" spans="1:9" ht="18" customHeight="1" x14ac:dyDescent="0.25">
      <c r="A27" s="17">
        <v>23</v>
      </c>
      <c r="B27" s="32" t="s">
        <v>8</v>
      </c>
      <c r="C27" s="33"/>
      <c r="D27" s="95"/>
      <c r="E27" s="101"/>
      <c r="F27" s="158"/>
      <c r="G27" s="141"/>
      <c r="I27" s="8"/>
    </row>
    <row r="28" spans="1:9" ht="18" customHeight="1" x14ac:dyDescent="0.25">
      <c r="A28" s="106">
        <v>23.1</v>
      </c>
      <c r="B28" s="92" t="s">
        <v>95</v>
      </c>
      <c r="C28" s="33"/>
      <c r="D28" s="117"/>
      <c r="E28" s="144"/>
      <c r="F28" s="157"/>
      <c r="G28" s="120"/>
      <c r="I28" s="8"/>
    </row>
    <row r="29" spans="1:9" ht="18" customHeight="1" x14ac:dyDescent="0.25">
      <c r="A29" s="106">
        <v>23.200000000000003</v>
      </c>
      <c r="B29" s="32" t="s">
        <v>53</v>
      </c>
      <c r="C29" s="33"/>
      <c r="D29" s="22" t="s">
        <v>2</v>
      </c>
      <c r="E29" s="124">
        <v>1</v>
      </c>
      <c r="F29" s="150"/>
      <c r="G29" s="21">
        <f t="shared" ref="G29:G31" si="1">F29*E29</f>
        <v>0</v>
      </c>
      <c r="I29" s="8"/>
    </row>
    <row r="30" spans="1:9" ht="18" customHeight="1" x14ac:dyDescent="0.25">
      <c r="A30" s="106">
        <v>23.300000000000004</v>
      </c>
      <c r="B30" s="32" t="s">
        <v>54</v>
      </c>
      <c r="C30" s="28"/>
      <c r="D30" s="22" t="s">
        <v>2</v>
      </c>
      <c r="E30" s="99">
        <v>1</v>
      </c>
      <c r="F30" s="150"/>
      <c r="G30" s="29">
        <f t="shared" si="1"/>
        <v>0</v>
      </c>
      <c r="I30" s="8"/>
    </row>
    <row r="31" spans="1:9" ht="18" customHeight="1" x14ac:dyDescent="0.25">
      <c r="A31" s="106">
        <v>23.400000000000006</v>
      </c>
      <c r="B31" s="32" t="s">
        <v>56</v>
      </c>
      <c r="C31" s="28"/>
      <c r="D31" s="22" t="s">
        <v>2</v>
      </c>
      <c r="E31" s="99">
        <v>1</v>
      </c>
      <c r="F31" s="150"/>
      <c r="G31" s="29">
        <f t="shared" si="1"/>
        <v>0</v>
      </c>
      <c r="I31" s="8"/>
    </row>
    <row r="32" spans="1:9" ht="18" customHeight="1" x14ac:dyDescent="0.25">
      <c r="A32" s="106">
        <v>23.500000000000007</v>
      </c>
      <c r="B32" s="92" t="s">
        <v>95</v>
      </c>
      <c r="C32" s="28"/>
      <c r="D32" s="117"/>
      <c r="E32" s="144"/>
      <c r="F32" s="157"/>
      <c r="G32" s="120"/>
      <c r="I32" s="8"/>
    </row>
    <row r="33" spans="1:9" ht="18" customHeight="1" x14ac:dyDescent="0.25">
      <c r="A33" s="142">
        <v>24</v>
      </c>
      <c r="B33" s="23" t="s">
        <v>32</v>
      </c>
      <c r="C33" s="28"/>
      <c r="D33" s="22" t="s">
        <v>2</v>
      </c>
      <c r="E33" s="99">
        <v>2</v>
      </c>
      <c r="F33" s="150"/>
      <c r="G33" s="29">
        <f t="shared" ref="G33:G39" si="2">F33*E33</f>
        <v>0</v>
      </c>
      <c r="I33" s="8"/>
    </row>
    <row r="34" spans="1:9" ht="18" customHeight="1" x14ac:dyDescent="0.25">
      <c r="A34" s="17">
        <f t="shared" ref="A34:A57" si="3">A33+1</f>
        <v>25</v>
      </c>
      <c r="B34" s="23" t="s">
        <v>97</v>
      </c>
      <c r="C34" s="24"/>
      <c r="D34" s="22" t="s">
        <v>2</v>
      </c>
      <c r="E34" s="124">
        <v>1</v>
      </c>
      <c r="F34" s="150"/>
      <c r="G34" s="21">
        <f>F34*E34</f>
        <v>0</v>
      </c>
      <c r="I34" s="8"/>
    </row>
    <row r="35" spans="1:9" ht="18" customHeight="1" x14ac:dyDescent="0.25">
      <c r="A35" s="17">
        <f t="shared" si="3"/>
        <v>26</v>
      </c>
      <c r="B35" s="23" t="s">
        <v>30</v>
      </c>
      <c r="C35" s="28"/>
      <c r="D35" s="22" t="s">
        <v>2</v>
      </c>
      <c r="E35" s="99">
        <v>2</v>
      </c>
      <c r="F35" s="150"/>
      <c r="G35" s="29">
        <f t="shared" si="2"/>
        <v>0</v>
      </c>
      <c r="I35" s="8"/>
    </row>
    <row r="36" spans="1:9" ht="18" customHeight="1" x14ac:dyDescent="0.25">
      <c r="A36" s="17">
        <f t="shared" si="3"/>
        <v>27</v>
      </c>
      <c r="B36" s="23" t="s">
        <v>98</v>
      </c>
      <c r="C36" s="28"/>
      <c r="D36" s="22" t="s">
        <v>2</v>
      </c>
      <c r="E36" s="99">
        <v>1</v>
      </c>
      <c r="F36" s="150"/>
      <c r="G36" s="29">
        <f t="shared" si="2"/>
        <v>0</v>
      </c>
      <c r="I36" s="8"/>
    </row>
    <row r="37" spans="1:9" ht="18" customHeight="1" x14ac:dyDescent="0.25">
      <c r="A37" s="17">
        <f t="shared" si="3"/>
        <v>28</v>
      </c>
      <c r="B37" s="23" t="s">
        <v>11</v>
      </c>
      <c r="C37" s="28"/>
      <c r="D37" s="22" t="s">
        <v>2</v>
      </c>
      <c r="E37" s="99">
        <v>1</v>
      </c>
      <c r="F37" s="150"/>
      <c r="G37" s="29">
        <f t="shared" si="2"/>
        <v>0</v>
      </c>
      <c r="I37" s="8"/>
    </row>
    <row r="38" spans="1:9" ht="18" customHeight="1" x14ac:dyDescent="0.25">
      <c r="A38" s="17">
        <f t="shared" si="3"/>
        <v>29</v>
      </c>
      <c r="B38" s="23" t="s">
        <v>114</v>
      </c>
      <c r="C38" s="24"/>
      <c r="D38" s="22" t="s">
        <v>2</v>
      </c>
      <c r="E38" s="124">
        <v>1</v>
      </c>
      <c r="F38" s="150"/>
      <c r="G38" s="21">
        <f t="shared" si="2"/>
        <v>0</v>
      </c>
      <c r="I38" s="8"/>
    </row>
    <row r="39" spans="1:9" ht="18" customHeight="1" x14ac:dyDescent="0.25">
      <c r="A39" s="17">
        <f t="shared" si="3"/>
        <v>30</v>
      </c>
      <c r="B39" s="23" t="s">
        <v>4</v>
      </c>
      <c r="C39" s="24"/>
      <c r="D39" s="22" t="s">
        <v>9</v>
      </c>
      <c r="E39" s="124">
        <v>1</v>
      </c>
      <c r="F39" s="150"/>
      <c r="G39" s="21">
        <f t="shared" si="2"/>
        <v>0</v>
      </c>
    </row>
    <row r="40" spans="1:9" ht="18" customHeight="1" x14ac:dyDescent="0.25">
      <c r="A40" s="17">
        <f t="shared" si="3"/>
        <v>31</v>
      </c>
      <c r="B40" s="92" t="s">
        <v>95</v>
      </c>
      <c r="C40" s="24"/>
      <c r="D40" s="117"/>
      <c r="E40" s="144"/>
      <c r="F40" s="157"/>
      <c r="G40" s="120"/>
    </row>
    <row r="41" spans="1:9" ht="18" customHeight="1" x14ac:dyDescent="0.25">
      <c r="A41" s="17">
        <f t="shared" si="3"/>
        <v>32</v>
      </c>
      <c r="B41" s="23" t="s">
        <v>115</v>
      </c>
      <c r="C41" s="34"/>
      <c r="D41" s="22" t="s">
        <v>2</v>
      </c>
      <c r="E41" s="126">
        <v>1</v>
      </c>
      <c r="F41" s="150"/>
      <c r="G41" s="21">
        <f t="shared" ref="G41:G50" si="4">F41*E41</f>
        <v>0</v>
      </c>
    </row>
    <row r="42" spans="1:9" ht="18" customHeight="1" x14ac:dyDescent="0.25">
      <c r="A42" s="17">
        <f t="shared" si="3"/>
        <v>33</v>
      </c>
      <c r="B42" s="92" t="s">
        <v>95</v>
      </c>
      <c r="C42" s="36"/>
      <c r="D42" s="117"/>
      <c r="E42" s="144"/>
      <c r="F42" s="157"/>
      <c r="G42" s="120"/>
    </row>
    <row r="43" spans="1:9" ht="18" customHeight="1" x14ac:dyDescent="0.25">
      <c r="A43" s="17">
        <f t="shared" si="3"/>
        <v>34</v>
      </c>
      <c r="B43" s="23" t="s">
        <v>15</v>
      </c>
      <c r="C43" s="36"/>
      <c r="D43" s="30" t="s">
        <v>2</v>
      </c>
      <c r="E43" s="124">
        <v>1</v>
      </c>
      <c r="F43" s="152"/>
      <c r="G43" s="21">
        <f t="shared" si="4"/>
        <v>0</v>
      </c>
    </row>
    <row r="44" spans="1:9" ht="18" customHeight="1" x14ac:dyDescent="0.25">
      <c r="A44" s="17">
        <f t="shared" si="3"/>
        <v>35</v>
      </c>
      <c r="B44" s="23" t="s">
        <v>17</v>
      </c>
      <c r="C44" s="36"/>
      <c r="D44" s="30" t="s">
        <v>2</v>
      </c>
      <c r="E44" s="124">
        <v>1</v>
      </c>
      <c r="F44" s="152"/>
      <c r="G44" s="21">
        <f t="shared" si="4"/>
        <v>0</v>
      </c>
    </row>
    <row r="45" spans="1:9" ht="18" customHeight="1" x14ac:dyDescent="0.25">
      <c r="A45" s="17">
        <f t="shared" si="3"/>
        <v>36</v>
      </c>
      <c r="B45" s="23" t="s">
        <v>14</v>
      </c>
      <c r="C45" s="36"/>
      <c r="D45" s="30" t="s">
        <v>2</v>
      </c>
      <c r="E45" s="124">
        <v>1</v>
      </c>
      <c r="F45" s="152"/>
      <c r="G45" s="21">
        <f t="shared" si="4"/>
        <v>0</v>
      </c>
    </row>
    <row r="46" spans="1:9" ht="18" customHeight="1" x14ac:dyDescent="0.25">
      <c r="A46" s="17">
        <f t="shared" si="3"/>
        <v>37</v>
      </c>
      <c r="B46" s="23" t="s">
        <v>43</v>
      </c>
      <c r="C46" s="36"/>
      <c r="D46" s="30" t="s">
        <v>2</v>
      </c>
      <c r="E46" s="124">
        <v>1</v>
      </c>
      <c r="F46" s="152"/>
      <c r="G46" s="21">
        <f t="shared" si="4"/>
        <v>0</v>
      </c>
      <c r="I46" s="8"/>
    </row>
    <row r="47" spans="1:9" ht="18" customHeight="1" x14ac:dyDescent="0.25">
      <c r="A47" s="17">
        <f t="shared" si="3"/>
        <v>38</v>
      </c>
      <c r="B47" s="23" t="s">
        <v>44</v>
      </c>
      <c r="C47" s="36"/>
      <c r="D47" s="30" t="s">
        <v>2</v>
      </c>
      <c r="E47" s="124">
        <v>1</v>
      </c>
      <c r="F47" s="152"/>
      <c r="G47" s="21">
        <f t="shared" si="4"/>
        <v>0</v>
      </c>
      <c r="I47" s="8"/>
    </row>
    <row r="48" spans="1:9" ht="18" customHeight="1" x14ac:dyDescent="0.25">
      <c r="A48" s="17">
        <f t="shared" si="3"/>
        <v>39</v>
      </c>
      <c r="B48" s="23" t="s">
        <v>16</v>
      </c>
      <c r="C48" s="36"/>
      <c r="D48" s="30" t="s">
        <v>1</v>
      </c>
      <c r="E48" s="124">
        <v>30</v>
      </c>
      <c r="F48" s="152"/>
      <c r="G48" s="21">
        <f t="shared" si="4"/>
        <v>0</v>
      </c>
      <c r="I48" s="8"/>
    </row>
    <row r="49" spans="1:9" ht="18" customHeight="1" x14ac:dyDescent="0.25">
      <c r="A49" s="17">
        <f t="shared" si="3"/>
        <v>40</v>
      </c>
      <c r="B49" s="92" t="s">
        <v>95</v>
      </c>
      <c r="C49" s="36"/>
      <c r="D49" s="117"/>
      <c r="E49" s="144"/>
      <c r="F49" s="157"/>
      <c r="G49" s="120"/>
      <c r="I49" s="8"/>
    </row>
    <row r="50" spans="1:9" ht="18" customHeight="1" x14ac:dyDescent="0.25">
      <c r="A50" s="17">
        <f t="shared" si="3"/>
        <v>41</v>
      </c>
      <c r="B50" s="23" t="s">
        <v>18</v>
      </c>
      <c r="C50" s="36"/>
      <c r="D50" s="30" t="s">
        <v>2</v>
      </c>
      <c r="E50" s="124">
        <v>1</v>
      </c>
      <c r="F50" s="152"/>
      <c r="G50" s="21">
        <f t="shared" si="4"/>
        <v>0</v>
      </c>
      <c r="I50" s="8"/>
    </row>
    <row r="51" spans="1:9" ht="18" customHeight="1" x14ac:dyDescent="0.25">
      <c r="A51" s="17">
        <f t="shared" si="3"/>
        <v>42</v>
      </c>
      <c r="B51" s="92" t="s">
        <v>95</v>
      </c>
      <c r="C51" s="36"/>
      <c r="D51" s="117"/>
      <c r="E51" s="144"/>
      <c r="F51" s="157"/>
      <c r="G51" s="120"/>
      <c r="I51" s="8"/>
    </row>
    <row r="52" spans="1:9" ht="18" customHeight="1" x14ac:dyDescent="0.25">
      <c r="A52" s="17">
        <f t="shared" si="3"/>
        <v>43</v>
      </c>
      <c r="B52" s="23" t="s">
        <v>33</v>
      </c>
      <c r="C52" s="28"/>
      <c r="D52" s="22" t="s">
        <v>9</v>
      </c>
      <c r="E52" s="99">
        <v>1</v>
      </c>
      <c r="F52" s="150"/>
      <c r="G52" s="29">
        <f t="shared" ref="G52" si="5">F52*E52</f>
        <v>0</v>
      </c>
      <c r="I52" s="8"/>
    </row>
    <row r="53" spans="1:9" ht="18" customHeight="1" x14ac:dyDescent="0.25">
      <c r="A53" s="17">
        <f t="shared" si="3"/>
        <v>44</v>
      </c>
      <c r="B53" s="92" t="s">
        <v>95</v>
      </c>
      <c r="C53" s="24"/>
      <c r="D53" s="117"/>
      <c r="E53" s="144"/>
      <c r="F53" s="157"/>
      <c r="G53" s="120"/>
      <c r="I53" s="8"/>
    </row>
    <row r="54" spans="1:9" ht="18" customHeight="1" x14ac:dyDescent="0.25">
      <c r="A54" s="17">
        <f t="shared" si="3"/>
        <v>45</v>
      </c>
      <c r="B54" s="92" t="s">
        <v>95</v>
      </c>
      <c r="C54" s="24"/>
      <c r="D54" s="117"/>
      <c r="E54" s="144"/>
      <c r="F54" s="157"/>
      <c r="G54" s="120"/>
      <c r="I54" s="8"/>
    </row>
    <row r="55" spans="1:9" ht="18" customHeight="1" x14ac:dyDescent="0.25">
      <c r="A55" s="17">
        <f t="shared" si="3"/>
        <v>46</v>
      </c>
      <c r="B55" s="23" t="s">
        <v>22</v>
      </c>
      <c r="C55" s="24"/>
      <c r="D55" s="38" t="s">
        <v>3</v>
      </c>
      <c r="E55" s="124">
        <v>80</v>
      </c>
      <c r="F55" s="150"/>
      <c r="G55" s="21">
        <f t="shared" ref="G55:G58" si="6">F55*E55</f>
        <v>0</v>
      </c>
      <c r="I55" s="8"/>
    </row>
    <row r="56" spans="1:9" ht="18" customHeight="1" x14ac:dyDescent="0.25">
      <c r="A56" s="17">
        <f t="shared" si="3"/>
        <v>47</v>
      </c>
      <c r="B56" s="23" t="s">
        <v>23</v>
      </c>
      <c r="C56" s="28"/>
      <c r="D56" s="22" t="s">
        <v>2</v>
      </c>
      <c r="E56" s="99">
        <v>2</v>
      </c>
      <c r="F56" s="150"/>
      <c r="G56" s="29">
        <f t="shared" si="6"/>
        <v>0</v>
      </c>
      <c r="I56" s="8"/>
    </row>
    <row r="57" spans="1:9" ht="18" customHeight="1" x14ac:dyDescent="0.25">
      <c r="A57" s="17">
        <f t="shared" si="3"/>
        <v>48</v>
      </c>
      <c r="B57" s="23" t="s">
        <v>112</v>
      </c>
      <c r="C57" s="39"/>
      <c r="D57" s="40" t="s">
        <v>13</v>
      </c>
      <c r="E57" s="105">
        <v>167</v>
      </c>
      <c r="F57" s="159"/>
      <c r="G57" s="41">
        <f t="shared" si="6"/>
        <v>0</v>
      </c>
      <c r="I57" s="8"/>
    </row>
    <row r="58" spans="1:9" ht="18" customHeight="1" x14ac:dyDescent="0.25">
      <c r="A58" s="143">
        <f>MAX(A5:A57)+1</f>
        <v>49</v>
      </c>
      <c r="B58" s="23" t="s">
        <v>46</v>
      </c>
      <c r="C58" s="36"/>
      <c r="D58" s="30" t="s">
        <v>13</v>
      </c>
      <c r="E58" s="103">
        <v>300</v>
      </c>
      <c r="F58" s="153"/>
      <c r="G58" s="21">
        <f t="shared" si="6"/>
        <v>0</v>
      </c>
      <c r="H58" s="45"/>
      <c r="I58" s="8"/>
    </row>
    <row r="59" spans="1:9" ht="18" customHeight="1" x14ac:dyDescent="0.25">
      <c r="A59" s="17">
        <f>1+A58</f>
        <v>50</v>
      </c>
      <c r="B59" s="92" t="s">
        <v>95</v>
      </c>
      <c r="C59" s="36"/>
      <c r="D59" s="117"/>
      <c r="E59" s="144"/>
      <c r="F59" s="157"/>
      <c r="G59" s="120"/>
      <c r="H59" s="45"/>
      <c r="I59" s="8"/>
    </row>
    <row r="60" spans="1:9" ht="18" customHeight="1" x14ac:dyDescent="0.25">
      <c r="A60" s="17">
        <v>51</v>
      </c>
      <c r="B60" s="35" t="s">
        <v>60</v>
      </c>
      <c r="C60" s="36"/>
      <c r="D60" s="30" t="s">
        <v>9</v>
      </c>
      <c r="E60" s="46">
        <v>1</v>
      </c>
      <c r="F60" s="153"/>
      <c r="G60" s="44">
        <f t="shared" ref="G60:G62" si="7">F60*E60</f>
        <v>0</v>
      </c>
      <c r="H60" s="45"/>
      <c r="I60" s="8"/>
    </row>
    <row r="61" spans="1:9" ht="18" customHeight="1" x14ac:dyDescent="0.25">
      <c r="A61" s="17">
        <v>52</v>
      </c>
      <c r="B61" s="35" t="s">
        <v>61</v>
      </c>
      <c r="C61" s="36"/>
      <c r="D61" s="30" t="s">
        <v>9</v>
      </c>
      <c r="E61" s="46">
        <v>1</v>
      </c>
      <c r="F61" s="153"/>
      <c r="G61" s="44">
        <f t="shared" si="7"/>
        <v>0</v>
      </c>
      <c r="H61" s="45"/>
      <c r="I61" s="8"/>
    </row>
    <row r="62" spans="1:9" ht="18" customHeight="1" x14ac:dyDescent="0.25">
      <c r="A62" s="17">
        <v>53</v>
      </c>
      <c r="B62" s="35" t="s">
        <v>62</v>
      </c>
      <c r="C62" s="36"/>
      <c r="D62" s="30" t="s">
        <v>9</v>
      </c>
      <c r="E62" s="46">
        <v>1</v>
      </c>
      <c r="F62" s="153"/>
      <c r="G62" s="44">
        <f t="shared" si="7"/>
        <v>0</v>
      </c>
      <c r="H62" s="45"/>
      <c r="I62" s="8"/>
    </row>
    <row r="63" spans="1:9" ht="20.85" customHeight="1" x14ac:dyDescent="0.25">
      <c r="A63" s="17"/>
      <c r="B63" s="48" t="s">
        <v>63</v>
      </c>
      <c r="C63" s="36"/>
      <c r="D63" s="30"/>
      <c r="E63" s="82"/>
      <c r="F63" s="160"/>
      <c r="G63" s="49">
        <f>SUM(G5:G62)</f>
        <v>0</v>
      </c>
      <c r="H63" s="47"/>
      <c r="I63" s="8"/>
    </row>
    <row r="64" spans="1:9" ht="18" customHeight="1" thickBot="1" x14ac:dyDescent="0.3">
      <c r="A64" s="17">
        <v>54</v>
      </c>
      <c r="B64" s="35" t="s">
        <v>59</v>
      </c>
      <c r="C64" s="36"/>
      <c r="D64" s="50">
        <v>0.1</v>
      </c>
      <c r="E64" s="83"/>
      <c r="F64" s="160"/>
      <c r="G64" s="51">
        <f>G63*10%</f>
        <v>0</v>
      </c>
      <c r="H64" s="71"/>
      <c r="I64" s="8"/>
    </row>
    <row r="65" spans="1:9" ht="28.7" customHeight="1" thickBot="1" x14ac:dyDescent="0.3">
      <c r="A65" s="52"/>
      <c r="B65" s="53" t="s">
        <v>128</v>
      </c>
      <c r="C65" s="54"/>
      <c r="D65" s="80"/>
      <c r="E65" s="81"/>
      <c r="F65" s="161"/>
      <c r="G65" s="57">
        <f>SUM(G63:G64)</f>
        <v>0</v>
      </c>
      <c r="I65" s="8"/>
    </row>
    <row r="66" spans="1:9" ht="12.95" customHeight="1" x14ac:dyDescent="0.25">
      <c r="I66" s="8"/>
    </row>
    <row r="67" spans="1:9" ht="12.95" customHeight="1" x14ac:dyDescent="0.25">
      <c r="A67" s="58"/>
      <c r="I67" s="8"/>
    </row>
    <row r="68" spans="1:9" ht="12.95" customHeight="1" x14ac:dyDescent="0.25">
      <c r="A68" s="58"/>
      <c r="I68" s="8"/>
    </row>
  </sheetData>
  <sheetProtection algorithmName="SHA-512" hashValue="IlD8zuj3Uqww8bAvC5ZoOHOwPrW+zpzmm+yWEkW2kJrBSDvpU0qu+6ggtdSt/9TN2uFxFTUNcxYUpUFMw/+ZgA==" saltValue="d9zMTQ3aZSLpSsCJ19o3Mw==" spinCount="100000" sheet="1" objects="1" scenarios="1"/>
  <printOptions horizontalCentered="1"/>
  <pageMargins left="0.3" right="0.3" top="1.3" bottom="1.3" header="0.3" footer="0.5"/>
  <pageSetup orientation="portrait" blackAndWhite="1" r:id="rId1"/>
  <headerFooter alignWithMargins="0">
    <oddHeader>&amp;C&amp;"+,Regular"BID FORM
(Submit in Triplicate)
SATELLITE LIFT STATION 2016 GROUP 1&amp;R&amp;"+,Regular"&amp;10IFB  18-TA002592DC</oddHeader>
    <oddFooter xml:space="preserve">&amp;L&amp;"Times New Roman,Regular"&amp;8Signature: _____________________________________________
Bidder: _______________________________________________&amp;R&amp;"Times New Roman,Regular"&amp;8Bid Form - Page   &amp;P of &amp;N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view="pageLayout" zoomScaleNormal="100" zoomScaleSheetLayoutView="100" workbookViewId="0">
      <selection activeCell="F5" sqref="F5"/>
    </sheetView>
  </sheetViews>
  <sheetFormatPr defaultRowHeight="15.75" x14ac:dyDescent="0.25"/>
  <cols>
    <col min="1" max="1" width="4.44140625" style="3" customWidth="1"/>
    <col min="2" max="3" width="20.77734375" style="7" customWidth="1"/>
    <col min="4" max="4" width="5.109375" style="3" customWidth="1"/>
    <col min="5" max="5" width="5.21875" style="5" customWidth="1"/>
    <col min="6" max="6" width="10.21875" style="69" customWidth="1"/>
    <col min="7" max="7" width="12.88671875" style="6" customWidth="1"/>
    <col min="8" max="8" width="4.21875" style="7" customWidth="1"/>
    <col min="9" max="16384" width="8.88671875" style="7"/>
  </cols>
  <sheetData>
    <row r="1" spans="1:9" x14ac:dyDescent="0.25">
      <c r="A1" s="77"/>
      <c r="B1" s="4" t="s">
        <v>88</v>
      </c>
      <c r="C1" s="4"/>
    </row>
    <row r="2" spans="1:9" x14ac:dyDescent="0.25">
      <c r="B2" s="4" t="s">
        <v>89</v>
      </c>
      <c r="C2" s="9"/>
    </row>
    <row r="3" spans="1:9" ht="16.5" thickBot="1" x14ac:dyDescent="0.3">
      <c r="B3" s="4" t="s">
        <v>90</v>
      </c>
      <c r="C3" s="4"/>
      <c r="D3" s="10"/>
    </row>
    <row r="4" spans="1:9" s="15" customFormat="1" ht="32.25" thickBot="1" x14ac:dyDescent="0.25">
      <c r="A4" s="76"/>
      <c r="B4" s="67" t="s">
        <v>122</v>
      </c>
      <c r="C4" s="68"/>
      <c r="D4" s="12" t="s">
        <v>37</v>
      </c>
      <c r="E4" s="13" t="s">
        <v>0</v>
      </c>
      <c r="F4" s="70" t="s">
        <v>38</v>
      </c>
      <c r="G4" s="14" t="s">
        <v>64</v>
      </c>
      <c r="I4" s="16"/>
    </row>
    <row r="5" spans="1:9" ht="18" customHeight="1" x14ac:dyDescent="0.25">
      <c r="A5" s="17">
        <v>1</v>
      </c>
      <c r="B5" s="35" t="s">
        <v>91</v>
      </c>
      <c r="C5" s="19"/>
      <c r="D5" s="20" t="s">
        <v>3</v>
      </c>
      <c r="E5" s="105">
        <v>920</v>
      </c>
      <c r="F5" s="150"/>
      <c r="G5" s="21">
        <f>F5*E5</f>
        <v>0</v>
      </c>
      <c r="I5" s="8"/>
    </row>
    <row r="6" spans="1:9" ht="18" customHeight="1" x14ac:dyDescent="0.25">
      <c r="A6" s="17">
        <v>2</v>
      </c>
      <c r="B6" s="35" t="s">
        <v>116</v>
      </c>
      <c r="C6" s="24"/>
      <c r="D6" s="22" t="s">
        <v>1</v>
      </c>
      <c r="E6" s="105">
        <v>84</v>
      </c>
      <c r="F6" s="150"/>
      <c r="G6" s="21">
        <f t="shared" ref="G6:G11" si="0">F6*E6</f>
        <v>0</v>
      </c>
      <c r="I6" s="8"/>
    </row>
    <row r="7" spans="1:9" ht="18" customHeight="1" x14ac:dyDescent="0.25">
      <c r="A7" s="17">
        <v>3</v>
      </c>
      <c r="B7" s="35" t="s">
        <v>93</v>
      </c>
      <c r="C7" s="24"/>
      <c r="D7" s="22" t="s">
        <v>2</v>
      </c>
      <c r="E7" s="105">
        <v>2</v>
      </c>
      <c r="F7" s="150"/>
      <c r="G7" s="21">
        <f t="shared" si="0"/>
        <v>0</v>
      </c>
      <c r="I7" s="8"/>
    </row>
    <row r="8" spans="1:9" ht="18" customHeight="1" x14ac:dyDescent="0.25">
      <c r="A8" s="17">
        <v>4</v>
      </c>
      <c r="B8" s="35" t="s">
        <v>24</v>
      </c>
      <c r="C8" s="24"/>
      <c r="D8" s="22" t="s">
        <v>2</v>
      </c>
      <c r="E8" s="105">
        <v>2</v>
      </c>
      <c r="F8" s="150"/>
      <c r="G8" s="21">
        <f t="shared" si="0"/>
        <v>0</v>
      </c>
      <c r="I8" s="8"/>
    </row>
    <row r="9" spans="1:9" ht="18" customHeight="1" x14ac:dyDescent="0.25">
      <c r="A9" s="17">
        <v>5</v>
      </c>
      <c r="B9" s="35" t="s">
        <v>34</v>
      </c>
      <c r="C9" s="24"/>
      <c r="D9" s="22" t="s">
        <v>2</v>
      </c>
      <c r="E9" s="105">
        <v>4</v>
      </c>
      <c r="F9" s="150"/>
      <c r="G9" s="21">
        <f t="shared" si="0"/>
        <v>0</v>
      </c>
      <c r="I9" s="8"/>
    </row>
    <row r="10" spans="1:9" ht="18" customHeight="1" x14ac:dyDescent="0.25">
      <c r="A10" s="17">
        <v>6</v>
      </c>
      <c r="B10" s="35" t="s">
        <v>42</v>
      </c>
      <c r="C10" s="24"/>
      <c r="D10" s="22" t="s">
        <v>1</v>
      </c>
      <c r="E10" s="105">
        <v>32</v>
      </c>
      <c r="F10" s="150"/>
      <c r="G10" s="21">
        <f t="shared" si="0"/>
        <v>0</v>
      </c>
      <c r="I10" s="8"/>
    </row>
    <row r="11" spans="1:9" ht="18" customHeight="1" x14ac:dyDescent="0.25">
      <c r="A11" s="17">
        <v>7</v>
      </c>
      <c r="B11" s="35" t="s">
        <v>94</v>
      </c>
      <c r="C11" s="24"/>
      <c r="D11" s="22" t="s">
        <v>2</v>
      </c>
      <c r="E11" s="124">
        <v>1</v>
      </c>
      <c r="F11" s="151"/>
      <c r="G11" s="21">
        <f t="shared" si="0"/>
        <v>0</v>
      </c>
      <c r="I11" s="8"/>
    </row>
    <row r="12" spans="1:9" ht="18" customHeight="1" x14ac:dyDescent="0.25">
      <c r="A12" s="17">
        <v>8</v>
      </c>
      <c r="B12" s="92" t="s">
        <v>95</v>
      </c>
      <c r="C12" s="24"/>
      <c r="D12" s="119"/>
      <c r="E12" s="145"/>
      <c r="F12" s="149"/>
      <c r="G12" s="115"/>
      <c r="I12" s="8"/>
    </row>
    <row r="13" spans="1:9" ht="18" customHeight="1" x14ac:dyDescent="0.25">
      <c r="A13" s="17">
        <v>9</v>
      </c>
      <c r="B13" s="35" t="s">
        <v>25</v>
      </c>
      <c r="C13" s="2"/>
      <c r="D13" s="22" t="s">
        <v>2</v>
      </c>
      <c r="E13" s="124">
        <v>1</v>
      </c>
      <c r="F13" s="151"/>
      <c r="G13" s="21">
        <f t="shared" ref="G13:G14" si="1">F13*E13</f>
        <v>0</v>
      </c>
      <c r="I13" s="8"/>
    </row>
    <row r="14" spans="1:9" ht="18" customHeight="1" x14ac:dyDescent="0.25">
      <c r="A14" s="17">
        <v>10</v>
      </c>
      <c r="B14" s="134" t="s">
        <v>20</v>
      </c>
      <c r="C14" s="25"/>
      <c r="D14" s="22" t="s">
        <v>2</v>
      </c>
      <c r="E14" s="124">
        <v>1</v>
      </c>
      <c r="F14" s="151"/>
      <c r="G14" s="21">
        <f t="shared" si="1"/>
        <v>0</v>
      </c>
      <c r="I14" s="8"/>
    </row>
    <row r="15" spans="1:9" ht="18" customHeight="1" x14ac:dyDescent="0.25">
      <c r="A15" s="17">
        <v>11</v>
      </c>
      <c r="B15" s="92" t="s">
        <v>95</v>
      </c>
      <c r="C15" s="24"/>
      <c r="D15" s="119"/>
      <c r="E15" s="145"/>
      <c r="F15" s="149"/>
      <c r="G15" s="115"/>
      <c r="I15" s="8"/>
    </row>
    <row r="16" spans="1:9" ht="12.95" customHeight="1" x14ac:dyDescent="0.25">
      <c r="A16" s="17">
        <v>12</v>
      </c>
      <c r="B16" s="35" t="s">
        <v>19</v>
      </c>
      <c r="C16" s="28"/>
      <c r="D16" s="22" t="s">
        <v>1</v>
      </c>
      <c r="E16" s="99">
        <v>66</v>
      </c>
      <c r="F16" s="150"/>
      <c r="G16" s="29">
        <f>F16*E16</f>
        <v>0</v>
      </c>
      <c r="I16" s="8"/>
    </row>
    <row r="17" spans="1:9" ht="18" customHeight="1" x14ac:dyDescent="0.25">
      <c r="A17" s="17">
        <v>13</v>
      </c>
      <c r="B17" s="92" t="s">
        <v>95</v>
      </c>
      <c r="C17" s="36"/>
      <c r="D17" s="119"/>
      <c r="E17" s="145"/>
      <c r="F17" s="149"/>
      <c r="G17" s="115"/>
      <c r="I17" s="8"/>
    </row>
    <row r="18" spans="1:9" ht="18" customHeight="1" x14ac:dyDescent="0.25">
      <c r="A18" s="17">
        <v>14</v>
      </c>
      <c r="B18" s="92" t="s">
        <v>95</v>
      </c>
      <c r="C18" s="28"/>
      <c r="D18" s="119"/>
      <c r="E18" s="145"/>
      <c r="F18" s="149"/>
      <c r="G18" s="115"/>
      <c r="I18" s="8"/>
    </row>
    <row r="19" spans="1:9" ht="18" customHeight="1" x14ac:dyDescent="0.25">
      <c r="A19" s="17">
        <v>15</v>
      </c>
      <c r="B19" s="35" t="s">
        <v>49</v>
      </c>
      <c r="C19" s="24"/>
      <c r="D19" s="22" t="s">
        <v>3</v>
      </c>
      <c r="E19" s="124">
        <v>400</v>
      </c>
      <c r="F19" s="150"/>
      <c r="G19" s="21">
        <f>F19*E19</f>
        <v>0</v>
      </c>
      <c r="I19" s="8"/>
    </row>
    <row r="20" spans="1:9" ht="18" customHeight="1" x14ac:dyDescent="0.25">
      <c r="A20" s="17">
        <v>16</v>
      </c>
      <c r="B20" s="92" t="s">
        <v>95</v>
      </c>
      <c r="C20" s="24"/>
      <c r="D20" s="119"/>
      <c r="E20" s="145"/>
      <c r="F20" s="149"/>
      <c r="G20" s="115"/>
      <c r="I20" s="8"/>
    </row>
    <row r="21" spans="1:9" ht="18" customHeight="1" x14ac:dyDescent="0.25">
      <c r="A21" s="17">
        <v>17</v>
      </c>
      <c r="B21" s="35" t="s">
        <v>96</v>
      </c>
      <c r="C21" s="24"/>
      <c r="D21" s="22" t="s">
        <v>2</v>
      </c>
      <c r="E21" s="126">
        <v>1</v>
      </c>
      <c r="F21" s="150"/>
      <c r="G21" s="21">
        <f t="shared" ref="G21:G26" si="2">F21*E21</f>
        <v>0</v>
      </c>
      <c r="I21" s="8"/>
    </row>
    <row r="22" spans="1:9" ht="18" customHeight="1" x14ac:dyDescent="0.25">
      <c r="A22" s="17">
        <v>18</v>
      </c>
      <c r="B22" s="35" t="s">
        <v>39</v>
      </c>
      <c r="C22" s="28"/>
      <c r="D22" s="22" t="s">
        <v>2</v>
      </c>
      <c r="E22" s="99">
        <v>3</v>
      </c>
      <c r="F22" s="150"/>
      <c r="G22" s="29">
        <f t="shared" si="2"/>
        <v>0</v>
      </c>
      <c r="I22" s="8"/>
    </row>
    <row r="23" spans="1:9" ht="18" customHeight="1" x14ac:dyDescent="0.25">
      <c r="A23" s="17">
        <v>19</v>
      </c>
      <c r="B23" s="35" t="s">
        <v>40</v>
      </c>
      <c r="C23" s="28"/>
      <c r="D23" s="22" t="s">
        <v>2</v>
      </c>
      <c r="E23" s="99">
        <v>2</v>
      </c>
      <c r="F23" s="150"/>
      <c r="G23" s="29">
        <f t="shared" si="2"/>
        <v>0</v>
      </c>
      <c r="I23" s="8"/>
    </row>
    <row r="24" spans="1:9" ht="18" customHeight="1" x14ac:dyDescent="0.25">
      <c r="A24" s="17">
        <v>20</v>
      </c>
      <c r="B24" s="35" t="s">
        <v>41</v>
      </c>
      <c r="C24" s="24"/>
      <c r="D24" s="22" t="s">
        <v>2</v>
      </c>
      <c r="E24" s="127">
        <v>1</v>
      </c>
      <c r="F24" s="150"/>
      <c r="G24" s="21">
        <f t="shared" si="2"/>
        <v>0</v>
      </c>
      <c r="I24" s="8"/>
    </row>
    <row r="25" spans="1:9" ht="18" customHeight="1" x14ac:dyDescent="0.25">
      <c r="A25" s="17">
        <v>21</v>
      </c>
      <c r="B25" s="35" t="s">
        <v>117</v>
      </c>
      <c r="C25" s="33"/>
      <c r="D25" s="22" t="s">
        <v>1</v>
      </c>
      <c r="E25" s="124">
        <v>5</v>
      </c>
      <c r="F25" s="150"/>
      <c r="G25" s="21">
        <f t="shared" si="2"/>
        <v>0</v>
      </c>
      <c r="I25" s="8"/>
    </row>
    <row r="26" spans="1:9" ht="18" customHeight="1" x14ac:dyDescent="0.25">
      <c r="A26" s="17">
        <v>22</v>
      </c>
      <c r="B26" s="35" t="s">
        <v>48</v>
      </c>
      <c r="C26" s="28"/>
      <c r="D26" s="22" t="s">
        <v>1</v>
      </c>
      <c r="E26" s="99">
        <v>15</v>
      </c>
      <c r="F26" s="150"/>
      <c r="G26" s="29">
        <f t="shared" si="2"/>
        <v>0</v>
      </c>
      <c r="I26" s="8"/>
    </row>
    <row r="27" spans="1:9" ht="18" customHeight="1" x14ac:dyDescent="0.25">
      <c r="A27" s="17">
        <v>23</v>
      </c>
      <c r="B27" s="35" t="s">
        <v>8</v>
      </c>
      <c r="C27" s="33"/>
      <c r="D27" s="95"/>
      <c r="E27" s="101"/>
      <c r="F27" s="146"/>
      <c r="G27" s="141"/>
      <c r="I27" s="8"/>
    </row>
    <row r="28" spans="1:9" ht="18" customHeight="1" x14ac:dyDescent="0.25">
      <c r="A28" s="106">
        <f t="shared" ref="A28:A31" si="3">A27+0.1</f>
        <v>23.1</v>
      </c>
      <c r="B28" s="32" t="s">
        <v>52</v>
      </c>
      <c r="C28" s="33"/>
      <c r="D28" s="22" t="s">
        <v>2</v>
      </c>
      <c r="E28" s="124">
        <v>2</v>
      </c>
      <c r="F28" s="150"/>
      <c r="G28" s="21">
        <f t="shared" ref="G28:G40" si="4">F28*E28</f>
        <v>0</v>
      </c>
      <c r="I28" s="8"/>
    </row>
    <row r="29" spans="1:9" ht="18" customHeight="1" x14ac:dyDescent="0.25">
      <c r="A29" s="106">
        <f t="shared" si="3"/>
        <v>23.200000000000003</v>
      </c>
      <c r="B29" s="32" t="s">
        <v>118</v>
      </c>
      <c r="C29" s="33"/>
      <c r="D29" s="22" t="s">
        <v>2</v>
      </c>
      <c r="E29" s="124">
        <v>2</v>
      </c>
      <c r="F29" s="150"/>
      <c r="G29" s="21">
        <f t="shared" si="4"/>
        <v>0</v>
      </c>
      <c r="I29" s="8"/>
    </row>
    <row r="30" spans="1:9" ht="18" customHeight="1" x14ac:dyDescent="0.25">
      <c r="A30" s="106">
        <f t="shared" si="3"/>
        <v>23.300000000000004</v>
      </c>
      <c r="B30" s="32" t="s">
        <v>57</v>
      </c>
      <c r="C30" s="28"/>
      <c r="D30" s="22" t="s">
        <v>2</v>
      </c>
      <c r="E30" s="99">
        <v>1</v>
      </c>
      <c r="F30" s="150"/>
      <c r="G30" s="29">
        <f t="shared" si="4"/>
        <v>0</v>
      </c>
      <c r="I30" s="8"/>
    </row>
    <row r="31" spans="1:9" ht="18" customHeight="1" x14ac:dyDescent="0.25">
      <c r="A31" s="106">
        <f t="shared" si="3"/>
        <v>23.400000000000006</v>
      </c>
      <c r="B31" s="32" t="s">
        <v>119</v>
      </c>
      <c r="C31" s="28"/>
      <c r="D31" s="22" t="s">
        <v>2</v>
      </c>
      <c r="E31" s="99">
        <v>1</v>
      </c>
      <c r="F31" s="150"/>
      <c r="G31" s="29">
        <f t="shared" si="4"/>
        <v>0</v>
      </c>
      <c r="I31" s="8"/>
    </row>
    <row r="32" spans="1:9" ht="18" customHeight="1" x14ac:dyDescent="0.25">
      <c r="A32" s="106">
        <v>23.5</v>
      </c>
      <c r="B32" s="32" t="s">
        <v>120</v>
      </c>
      <c r="C32" s="28"/>
      <c r="D32" s="22" t="s">
        <v>2</v>
      </c>
      <c r="E32" s="99">
        <v>2</v>
      </c>
      <c r="F32" s="150"/>
      <c r="G32" s="29">
        <f t="shared" si="4"/>
        <v>0</v>
      </c>
      <c r="I32" s="8"/>
    </row>
    <row r="33" spans="1:9" ht="18" customHeight="1" x14ac:dyDescent="0.25">
      <c r="A33" s="17">
        <v>24</v>
      </c>
      <c r="B33" s="35" t="s">
        <v>35</v>
      </c>
      <c r="C33" s="28"/>
      <c r="D33" s="22" t="s">
        <v>2</v>
      </c>
      <c r="E33" s="99">
        <v>2</v>
      </c>
      <c r="F33" s="150"/>
      <c r="G33" s="29">
        <f t="shared" si="4"/>
        <v>0</v>
      </c>
      <c r="I33" s="8"/>
    </row>
    <row r="34" spans="1:9" ht="18" customHeight="1" x14ac:dyDescent="0.25">
      <c r="A34" s="17">
        <f t="shared" ref="A34:A57" si="5">A33+1</f>
        <v>25</v>
      </c>
      <c r="B34" s="35" t="s">
        <v>97</v>
      </c>
      <c r="C34" s="24"/>
      <c r="D34" s="22" t="s">
        <v>2</v>
      </c>
      <c r="E34" s="124">
        <v>1</v>
      </c>
      <c r="F34" s="150"/>
      <c r="G34" s="21">
        <f t="shared" si="4"/>
        <v>0</v>
      </c>
      <c r="I34" s="8"/>
    </row>
    <row r="35" spans="1:9" ht="18" customHeight="1" x14ac:dyDescent="0.25">
      <c r="A35" s="17">
        <f t="shared" si="5"/>
        <v>26</v>
      </c>
      <c r="B35" s="35" t="s">
        <v>30</v>
      </c>
      <c r="C35" s="28"/>
      <c r="D35" s="22" t="s">
        <v>2</v>
      </c>
      <c r="E35" s="99">
        <v>2</v>
      </c>
      <c r="F35" s="150"/>
      <c r="G35" s="29">
        <f t="shared" si="4"/>
        <v>0</v>
      </c>
      <c r="I35" s="8"/>
    </row>
    <row r="36" spans="1:9" ht="18" customHeight="1" x14ac:dyDescent="0.25">
      <c r="A36" s="17">
        <f t="shared" si="5"/>
        <v>27</v>
      </c>
      <c r="B36" s="35" t="s">
        <v>98</v>
      </c>
      <c r="C36" s="28"/>
      <c r="D36" s="22" t="s">
        <v>2</v>
      </c>
      <c r="E36" s="99">
        <v>1</v>
      </c>
      <c r="F36" s="150"/>
      <c r="G36" s="29">
        <f t="shared" si="4"/>
        <v>0</v>
      </c>
      <c r="I36" s="8"/>
    </row>
    <row r="37" spans="1:9" ht="18" customHeight="1" x14ac:dyDescent="0.25">
      <c r="A37" s="17">
        <f t="shared" si="5"/>
        <v>28</v>
      </c>
      <c r="B37" s="35" t="s">
        <v>11</v>
      </c>
      <c r="C37" s="28"/>
      <c r="D37" s="22" t="s">
        <v>2</v>
      </c>
      <c r="E37" s="99">
        <v>1</v>
      </c>
      <c r="F37" s="150"/>
      <c r="G37" s="29">
        <f t="shared" si="4"/>
        <v>0</v>
      </c>
      <c r="I37" s="8"/>
    </row>
    <row r="38" spans="1:9" ht="18" customHeight="1" x14ac:dyDescent="0.25">
      <c r="A38" s="17">
        <f t="shared" si="5"/>
        <v>29</v>
      </c>
      <c r="B38" s="35" t="s">
        <v>36</v>
      </c>
      <c r="C38" s="24"/>
      <c r="D38" s="22" t="s">
        <v>2</v>
      </c>
      <c r="E38" s="124">
        <v>1</v>
      </c>
      <c r="F38" s="150"/>
      <c r="G38" s="21">
        <f t="shared" si="4"/>
        <v>0</v>
      </c>
      <c r="I38" s="8"/>
    </row>
    <row r="39" spans="1:9" ht="18" customHeight="1" x14ac:dyDescent="0.25">
      <c r="A39" s="17">
        <f t="shared" si="5"/>
        <v>30</v>
      </c>
      <c r="B39" s="35" t="s">
        <v>4</v>
      </c>
      <c r="C39" s="24"/>
      <c r="D39" s="22" t="s">
        <v>9</v>
      </c>
      <c r="E39" s="124">
        <v>1</v>
      </c>
      <c r="F39" s="150"/>
      <c r="G39" s="21">
        <f t="shared" si="4"/>
        <v>0</v>
      </c>
    </row>
    <row r="40" spans="1:9" ht="18" customHeight="1" x14ac:dyDescent="0.25">
      <c r="A40" s="17">
        <f t="shared" si="5"/>
        <v>31</v>
      </c>
      <c r="B40" s="35" t="s">
        <v>5</v>
      </c>
      <c r="C40" s="24"/>
      <c r="D40" s="22" t="s">
        <v>1</v>
      </c>
      <c r="E40" s="124">
        <v>10</v>
      </c>
      <c r="F40" s="150"/>
      <c r="G40" s="21">
        <f t="shared" si="4"/>
        <v>0</v>
      </c>
    </row>
    <row r="41" spans="1:9" ht="18" customHeight="1" x14ac:dyDescent="0.25">
      <c r="A41" s="17">
        <f t="shared" si="5"/>
        <v>32</v>
      </c>
      <c r="B41" s="92" t="s">
        <v>95</v>
      </c>
      <c r="C41" s="34"/>
      <c r="D41" s="119"/>
      <c r="E41" s="145"/>
      <c r="F41" s="149"/>
      <c r="G41" s="115"/>
    </row>
    <row r="42" spans="1:9" ht="18" customHeight="1" x14ac:dyDescent="0.25">
      <c r="A42" s="17">
        <f t="shared" si="5"/>
        <v>33</v>
      </c>
      <c r="B42" s="35" t="s">
        <v>12</v>
      </c>
      <c r="C42" s="36"/>
      <c r="D42" s="30" t="s">
        <v>2</v>
      </c>
      <c r="E42" s="124">
        <v>1</v>
      </c>
      <c r="F42" s="152"/>
      <c r="G42" s="21">
        <f t="shared" ref="G42:G52" si="6">F42*E42</f>
        <v>0</v>
      </c>
    </row>
    <row r="43" spans="1:9" ht="18" customHeight="1" x14ac:dyDescent="0.25">
      <c r="A43" s="17">
        <f t="shared" si="5"/>
        <v>34</v>
      </c>
      <c r="B43" s="35" t="s">
        <v>15</v>
      </c>
      <c r="C43" s="36"/>
      <c r="D43" s="30" t="s">
        <v>2</v>
      </c>
      <c r="E43" s="124">
        <v>1</v>
      </c>
      <c r="F43" s="152"/>
      <c r="G43" s="21">
        <f t="shared" si="6"/>
        <v>0</v>
      </c>
    </row>
    <row r="44" spans="1:9" ht="18" customHeight="1" x14ac:dyDescent="0.25">
      <c r="A44" s="17">
        <f t="shared" si="5"/>
        <v>35</v>
      </c>
      <c r="B44" s="35" t="s">
        <v>17</v>
      </c>
      <c r="C44" s="36"/>
      <c r="D44" s="30" t="s">
        <v>2</v>
      </c>
      <c r="E44" s="124">
        <v>1</v>
      </c>
      <c r="F44" s="152"/>
      <c r="G44" s="21">
        <f t="shared" si="6"/>
        <v>0</v>
      </c>
    </row>
    <row r="45" spans="1:9" ht="18" customHeight="1" x14ac:dyDescent="0.25">
      <c r="A45" s="17">
        <f t="shared" si="5"/>
        <v>36</v>
      </c>
      <c r="B45" s="35" t="s">
        <v>14</v>
      </c>
      <c r="C45" s="36"/>
      <c r="D45" s="30" t="s">
        <v>2</v>
      </c>
      <c r="E45" s="124">
        <v>1</v>
      </c>
      <c r="F45" s="152"/>
      <c r="G45" s="21">
        <f t="shared" si="6"/>
        <v>0</v>
      </c>
    </row>
    <row r="46" spans="1:9" ht="18" customHeight="1" x14ac:dyDescent="0.25">
      <c r="A46" s="17">
        <f t="shared" si="5"/>
        <v>37</v>
      </c>
      <c r="B46" s="35" t="s">
        <v>43</v>
      </c>
      <c r="C46" s="36"/>
      <c r="D46" s="30" t="s">
        <v>2</v>
      </c>
      <c r="E46" s="124">
        <v>1</v>
      </c>
      <c r="F46" s="152"/>
      <c r="G46" s="21">
        <f t="shared" si="6"/>
        <v>0</v>
      </c>
      <c r="I46" s="8"/>
    </row>
    <row r="47" spans="1:9" ht="18" customHeight="1" x14ac:dyDescent="0.25">
      <c r="A47" s="17">
        <f t="shared" si="5"/>
        <v>38</v>
      </c>
      <c r="B47" s="35" t="s">
        <v>44</v>
      </c>
      <c r="C47" s="36"/>
      <c r="D47" s="30" t="s">
        <v>2</v>
      </c>
      <c r="E47" s="124">
        <v>1</v>
      </c>
      <c r="F47" s="152"/>
      <c r="G47" s="21">
        <f t="shared" si="6"/>
        <v>0</v>
      </c>
      <c r="I47" s="8"/>
    </row>
    <row r="48" spans="1:9" ht="18" customHeight="1" x14ac:dyDescent="0.25">
      <c r="A48" s="17">
        <f t="shared" si="5"/>
        <v>39</v>
      </c>
      <c r="B48" s="35" t="s">
        <v>16</v>
      </c>
      <c r="C48" s="36"/>
      <c r="D48" s="30" t="s">
        <v>1</v>
      </c>
      <c r="E48" s="124">
        <v>30</v>
      </c>
      <c r="F48" s="152"/>
      <c r="G48" s="21">
        <f t="shared" si="6"/>
        <v>0</v>
      </c>
      <c r="I48" s="8"/>
    </row>
    <row r="49" spans="1:9" ht="18" customHeight="1" x14ac:dyDescent="0.25">
      <c r="A49" s="17">
        <f t="shared" si="5"/>
        <v>40</v>
      </c>
      <c r="B49" s="35" t="s">
        <v>50</v>
      </c>
      <c r="C49" s="36"/>
      <c r="D49" s="30" t="s">
        <v>1</v>
      </c>
      <c r="E49" s="124">
        <v>20</v>
      </c>
      <c r="F49" s="152"/>
      <c r="G49" s="21">
        <f t="shared" si="6"/>
        <v>0</v>
      </c>
      <c r="I49" s="8"/>
    </row>
    <row r="50" spans="1:9" ht="18" customHeight="1" x14ac:dyDescent="0.25">
      <c r="A50" s="17">
        <f t="shared" si="5"/>
        <v>41</v>
      </c>
      <c r="B50" s="35" t="s">
        <v>18</v>
      </c>
      <c r="C50" s="36"/>
      <c r="D50" s="30" t="s">
        <v>2</v>
      </c>
      <c r="E50" s="124">
        <v>1</v>
      </c>
      <c r="F50" s="152"/>
      <c r="G50" s="21">
        <f t="shared" si="6"/>
        <v>0</v>
      </c>
      <c r="I50" s="8"/>
    </row>
    <row r="51" spans="1:9" ht="18" customHeight="1" x14ac:dyDescent="0.25">
      <c r="A51" s="17">
        <f t="shared" si="5"/>
        <v>42</v>
      </c>
      <c r="B51" s="134" t="s">
        <v>45</v>
      </c>
      <c r="C51" s="36"/>
      <c r="D51" s="37" t="s">
        <v>2</v>
      </c>
      <c r="E51" s="124">
        <v>1</v>
      </c>
      <c r="F51" s="152"/>
      <c r="G51" s="21">
        <f t="shared" si="6"/>
        <v>0</v>
      </c>
      <c r="I51" s="8"/>
    </row>
    <row r="52" spans="1:9" ht="18" customHeight="1" x14ac:dyDescent="0.25">
      <c r="A52" s="17">
        <f t="shared" si="5"/>
        <v>43</v>
      </c>
      <c r="B52" s="35" t="s">
        <v>33</v>
      </c>
      <c r="C52" s="28"/>
      <c r="D52" s="22" t="s">
        <v>9</v>
      </c>
      <c r="E52" s="99">
        <v>1</v>
      </c>
      <c r="F52" s="150"/>
      <c r="G52" s="29">
        <f t="shared" si="6"/>
        <v>0</v>
      </c>
      <c r="I52" s="8"/>
    </row>
    <row r="53" spans="1:9" ht="18" customHeight="1" x14ac:dyDescent="0.25">
      <c r="A53" s="17">
        <f t="shared" si="5"/>
        <v>44</v>
      </c>
      <c r="B53" s="92" t="s">
        <v>95</v>
      </c>
      <c r="C53" s="24"/>
      <c r="D53" s="119"/>
      <c r="E53" s="145"/>
      <c r="F53" s="149"/>
      <c r="G53" s="115"/>
      <c r="I53" s="8"/>
    </row>
    <row r="54" spans="1:9" ht="18" customHeight="1" x14ac:dyDescent="0.25">
      <c r="A54" s="17">
        <f t="shared" si="5"/>
        <v>45</v>
      </c>
      <c r="B54" s="92" t="s">
        <v>95</v>
      </c>
      <c r="C54" s="24"/>
      <c r="D54" s="119"/>
      <c r="E54" s="145"/>
      <c r="F54" s="149"/>
      <c r="G54" s="115"/>
      <c r="I54" s="8"/>
    </row>
    <row r="55" spans="1:9" ht="18" customHeight="1" x14ac:dyDescent="0.25">
      <c r="A55" s="17">
        <f t="shared" si="5"/>
        <v>46</v>
      </c>
      <c r="B55" s="35" t="s">
        <v>107</v>
      </c>
      <c r="C55" s="24"/>
      <c r="D55" s="38" t="s">
        <v>3</v>
      </c>
      <c r="E55" s="124">
        <v>200</v>
      </c>
      <c r="F55" s="150"/>
      <c r="G55" s="21">
        <f>F55*E55</f>
        <v>0</v>
      </c>
      <c r="I55" s="8"/>
    </row>
    <row r="56" spans="1:9" ht="18" customHeight="1" x14ac:dyDescent="0.25">
      <c r="A56" s="17">
        <f t="shared" si="5"/>
        <v>47</v>
      </c>
      <c r="B56" s="92" t="s">
        <v>95</v>
      </c>
      <c r="C56" s="28"/>
      <c r="D56" s="119"/>
      <c r="E56" s="145"/>
      <c r="F56" s="149"/>
      <c r="G56" s="115"/>
      <c r="I56" s="8"/>
    </row>
    <row r="57" spans="1:9" ht="18" customHeight="1" x14ac:dyDescent="0.25">
      <c r="A57" s="17">
        <f t="shared" si="5"/>
        <v>48</v>
      </c>
      <c r="B57" s="92" t="s">
        <v>95</v>
      </c>
      <c r="C57" s="39"/>
      <c r="D57" s="119"/>
      <c r="E57" s="145"/>
      <c r="F57" s="149"/>
      <c r="G57" s="115"/>
      <c r="I57" s="8"/>
    </row>
    <row r="58" spans="1:9" ht="18" customHeight="1" x14ac:dyDescent="0.25">
      <c r="A58" s="143">
        <f>MAX(A5:A57)+1</f>
        <v>49</v>
      </c>
      <c r="B58" s="35" t="s">
        <v>46</v>
      </c>
      <c r="C58" s="36"/>
      <c r="D58" s="30" t="s">
        <v>13</v>
      </c>
      <c r="E58" s="103">
        <v>20</v>
      </c>
      <c r="F58" s="153"/>
      <c r="G58" s="21">
        <f>F58*E58</f>
        <v>0</v>
      </c>
      <c r="H58" s="45"/>
      <c r="I58" s="8"/>
    </row>
    <row r="59" spans="1:9" ht="18" customHeight="1" x14ac:dyDescent="0.25">
      <c r="A59" s="17">
        <f>1+A58</f>
        <v>50</v>
      </c>
      <c r="B59" s="92" t="s">
        <v>95</v>
      </c>
      <c r="C59" s="36"/>
      <c r="D59" s="119"/>
      <c r="E59" s="145"/>
      <c r="F59" s="149"/>
      <c r="G59" s="115"/>
      <c r="H59" s="45"/>
      <c r="I59" s="8"/>
    </row>
    <row r="60" spans="1:9" ht="18" customHeight="1" x14ac:dyDescent="0.25">
      <c r="A60" s="17">
        <v>51</v>
      </c>
      <c r="B60" s="35" t="s">
        <v>60</v>
      </c>
      <c r="C60" s="36"/>
      <c r="D60" s="30" t="s">
        <v>9</v>
      </c>
      <c r="E60" s="103">
        <v>1</v>
      </c>
      <c r="F60" s="153"/>
      <c r="G60" s="44">
        <f>F60*E60</f>
        <v>0</v>
      </c>
      <c r="H60" s="45"/>
      <c r="I60" s="8"/>
    </row>
    <row r="61" spans="1:9" ht="18" customHeight="1" x14ac:dyDescent="0.25">
      <c r="A61" s="17">
        <v>52</v>
      </c>
      <c r="B61" s="35" t="s">
        <v>61</v>
      </c>
      <c r="C61" s="36"/>
      <c r="D61" s="30" t="s">
        <v>9</v>
      </c>
      <c r="E61" s="103">
        <v>1</v>
      </c>
      <c r="F61" s="153"/>
      <c r="G61" s="44">
        <f>F61*E61</f>
        <v>0</v>
      </c>
      <c r="H61" s="45"/>
      <c r="I61" s="8"/>
    </row>
    <row r="62" spans="1:9" ht="18" customHeight="1" x14ac:dyDescent="0.25">
      <c r="A62" s="17">
        <v>53</v>
      </c>
      <c r="B62" s="35" t="s">
        <v>62</v>
      </c>
      <c r="C62" s="36"/>
      <c r="D62" s="30" t="s">
        <v>9</v>
      </c>
      <c r="E62" s="103">
        <v>1</v>
      </c>
      <c r="F62" s="153"/>
      <c r="G62" s="44">
        <f>F62*E62</f>
        <v>0</v>
      </c>
      <c r="H62" s="45"/>
      <c r="I62" s="8"/>
    </row>
    <row r="63" spans="1:9" ht="20.85" customHeight="1" x14ac:dyDescent="0.25">
      <c r="A63" s="17"/>
      <c r="B63" s="48" t="s">
        <v>63</v>
      </c>
      <c r="C63" s="36"/>
      <c r="D63" s="30"/>
      <c r="E63" s="82"/>
      <c r="F63" s="147"/>
      <c r="G63" s="49">
        <f>SUM(G5:G62)</f>
        <v>0</v>
      </c>
      <c r="H63" s="47"/>
      <c r="I63" s="8"/>
    </row>
    <row r="64" spans="1:9" ht="18" customHeight="1" thickBot="1" x14ac:dyDescent="0.3">
      <c r="A64" s="17">
        <v>54</v>
      </c>
      <c r="B64" s="35" t="s">
        <v>59</v>
      </c>
      <c r="C64" s="36"/>
      <c r="D64" s="50">
        <v>0.1</v>
      </c>
      <c r="E64" s="83"/>
      <c r="F64" s="147"/>
      <c r="G64" s="51">
        <f>G63*10%</f>
        <v>0</v>
      </c>
      <c r="H64" s="71"/>
      <c r="I64" s="8"/>
    </row>
    <row r="65" spans="1:9" ht="28.7" customHeight="1" thickBot="1" x14ac:dyDescent="0.3">
      <c r="A65" s="52"/>
      <c r="B65" s="53" t="s">
        <v>121</v>
      </c>
      <c r="C65" s="54"/>
      <c r="D65" s="55"/>
      <c r="E65" s="81"/>
      <c r="F65" s="148"/>
      <c r="G65" s="57">
        <f>SUM(G63:G64)</f>
        <v>0</v>
      </c>
      <c r="I65" s="8"/>
    </row>
    <row r="66" spans="1:9" ht="12.95" customHeight="1" x14ac:dyDescent="0.25">
      <c r="I66" s="8"/>
    </row>
    <row r="67" spans="1:9" ht="12.95" customHeight="1" x14ac:dyDescent="0.25">
      <c r="A67" s="58"/>
      <c r="I67" s="8"/>
    </row>
    <row r="68" spans="1:9" ht="12.95" customHeight="1" x14ac:dyDescent="0.25">
      <c r="A68" s="58"/>
      <c r="I68" s="8"/>
    </row>
  </sheetData>
  <sheetProtection algorithmName="SHA-512" hashValue="TUBVX6/C0nwGPAisOOQ/AqS3XFbF9fg/+9K5+E3+baAo+ziYd7mxWvobgPMV0VeJdHhh6tQVzWNTt+j2PnDoHw==" saltValue="mwx5Z0hOTE2oGc7iORm+zQ==" spinCount="100000" sheet="1" objects="1" scenarios="1"/>
  <printOptions horizontalCentered="1"/>
  <pageMargins left="0.3" right="0.3" top="1.3" bottom="1.3" header="0.3" footer="0.5"/>
  <pageSetup orientation="portrait" blackAndWhite="1" r:id="rId1"/>
  <headerFooter alignWithMargins="0">
    <oddHeader>&amp;C&amp;"+,Regular"BID FORM
(Submit in Triplicate)
SATELLITE LIFT STATION 2016 GROUP 1&amp;R&amp;"+,Regular"&amp;10IFB  18-TA002592DC</oddHeader>
    <oddFooter xml:space="preserve">&amp;L&amp;"Times New Roman,Regular"&amp;8Signature: _____________________________________________
Bidder: _______________________________________________&amp;R&amp;"Times New Roman,Regular"&amp;8Bid Form - Page   &amp;P of &amp;N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opLeftCell="A3" workbookViewId="0">
      <selection activeCell="D3" sqref="D1:D1048576"/>
    </sheetView>
  </sheetViews>
  <sheetFormatPr defaultRowHeight="15" x14ac:dyDescent="0.2"/>
  <cols>
    <col min="1" max="1" width="15.77734375" customWidth="1"/>
    <col min="4" max="4" width="25.77734375" customWidth="1"/>
  </cols>
  <sheetData>
    <row r="1" spans="1:8" x14ac:dyDescent="0.2">
      <c r="A1" s="72"/>
      <c r="B1" s="72"/>
      <c r="C1" s="72"/>
      <c r="D1" s="72"/>
      <c r="E1" s="72"/>
      <c r="F1" s="72"/>
      <c r="G1" s="72"/>
      <c r="H1" s="72"/>
    </row>
    <row r="2" spans="1:8" ht="24.95" customHeight="1" x14ac:dyDescent="0.3">
      <c r="A2" s="73" t="s">
        <v>129</v>
      </c>
      <c r="B2" s="73"/>
      <c r="C2" s="73"/>
      <c r="D2" s="73"/>
      <c r="E2" s="72"/>
      <c r="F2" s="72"/>
      <c r="G2" s="72"/>
      <c r="H2" s="72"/>
    </row>
    <row r="3" spans="1:8" ht="30" customHeight="1" x14ac:dyDescent="0.3">
      <c r="A3" s="73" t="s">
        <v>72</v>
      </c>
      <c r="B3" s="73"/>
      <c r="C3" s="73"/>
      <c r="D3" s="73"/>
      <c r="E3" s="72"/>
      <c r="F3" s="72"/>
      <c r="G3" s="72"/>
      <c r="H3" s="72"/>
    </row>
    <row r="4" spans="1:8" ht="24.95" customHeight="1" x14ac:dyDescent="0.2">
      <c r="A4" s="72"/>
      <c r="B4" s="72"/>
      <c r="C4" s="72"/>
      <c r="D4" s="72"/>
      <c r="E4" s="72"/>
      <c r="F4" s="72"/>
      <c r="G4" s="72"/>
      <c r="H4" s="72"/>
    </row>
    <row r="5" spans="1:8" ht="30" customHeight="1" x14ac:dyDescent="0.25">
      <c r="A5" s="84" t="s">
        <v>66</v>
      </c>
      <c r="B5" s="85"/>
      <c r="C5" s="85"/>
      <c r="D5" s="86">
        <f>SAVANNAH!$G$65</f>
        <v>0</v>
      </c>
    </row>
    <row r="6" spans="1:8" ht="30" customHeight="1" x14ac:dyDescent="0.25">
      <c r="A6" s="84" t="s">
        <v>67</v>
      </c>
      <c r="B6" s="85"/>
      <c r="C6" s="85"/>
      <c r="D6" s="86">
        <f>HORSESHOE!$G$65</f>
        <v>0</v>
      </c>
    </row>
    <row r="7" spans="1:8" ht="30" customHeight="1" x14ac:dyDescent="0.25">
      <c r="A7" s="84" t="s">
        <v>68</v>
      </c>
      <c r="B7" s="85"/>
      <c r="C7" s="85"/>
      <c r="D7" s="86">
        <f>PESCARA!$G$65</f>
        <v>0</v>
      </c>
    </row>
    <row r="8" spans="1:8" ht="30" customHeight="1" x14ac:dyDescent="0.25">
      <c r="A8" s="84" t="s">
        <v>69</v>
      </c>
      <c r="B8" s="85"/>
      <c r="C8" s="85"/>
      <c r="D8" s="86">
        <f>CHATEAU!$G$65</f>
        <v>0</v>
      </c>
    </row>
    <row r="9" spans="1:8" ht="30" customHeight="1" x14ac:dyDescent="0.25">
      <c r="A9" s="84" t="s">
        <v>70</v>
      </c>
      <c r="B9" s="85"/>
      <c r="C9" s="85"/>
      <c r="D9" s="86">
        <f>'CASA LOMA'!$G$65</f>
        <v>0</v>
      </c>
    </row>
    <row r="10" spans="1:8" ht="30" customHeight="1" thickBot="1" x14ac:dyDescent="0.3">
      <c r="A10" s="87" t="s">
        <v>71</v>
      </c>
      <c r="B10" s="88"/>
      <c r="C10" s="88"/>
      <c r="D10" s="86">
        <f>CASCADES!$G$65</f>
        <v>0</v>
      </c>
    </row>
    <row r="11" spans="1:8" ht="39.950000000000003" customHeight="1" thickTop="1" x14ac:dyDescent="0.3">
      <c r="A11" s="89" t="s">
        <v>65</v>
      </c>
      <c r="B11" s="90"/>
      <c r="C11" s="90"/>
      <c r="D11" s="91">
        <f>SUM(D5:D10)</f>
        <v>0</v>
      </c>
    </row>
  </sheetData>
  <sheetProtection algorithmName="SHA-512" hashValue="B16F0olCA3/RYoBeacQ7na1pZ9hwkrQe51BmUfBQvpjX0vATC06J7n0jWm6NS3L1YFySYsbPRfioWHF7rVctcg==" saltValue="ydA9iPaLkm9p5c/gXsynoQ==" spinCount="100000" sheet="1" objects="1" scenarios="1"/>
  <printOptions horizontalCentered="1"/>
  <pageMargins left="0.3" right="0.3" top="1" bottom="0.75" header="0.25" footer="0.5"/>
  <pageSetup orientation="portrait" blackAndWhite="1" r:id="rId1"/>
  <headerFooter alignWithMargins="0">
    <oddHeader>&amp;C&amp;"+,Regular"BID FORM
(Submit in Triplicate)
SATELLITE LIFT STATION 2016 GROUP 1&amp;R&amp;"+,Regular"&amp;10IFB  18-TA002592DC</oddHeader>
    <oddFooter xml:space="preserve">&amp;L&amp;"Times New Roman,Regular"&amp;8Bidder: _____________________________________________&amp;R&amp;"Times New Roman,Regular"&amp;8Bid Form - Page   &amp;P of &amp;N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SAVANNAH</vt:lpstr>
      <vt:lpstr>HORSESHOE</vt:lpstr>
      <vt:lpstr>PESCARA</vt:lpstr>
      <vt:lpstr>CHATEAU</vt:lpstr>
      <vt:lpstr>CASA LOMA</vt:lpstr>
      <vt:lpstr>CASCADES</vt:lpstr>
      <vt:lpstr>TOTAL OFFER </vt:lpstr>
      <vt:lpstr>'CASA LOMA'!Print_Area</vt:lpstr>
      <vt:lpstr>CASCADES!Print_Area</vt:lpstr>
      <vt:lpstr>CHATEAU!Print_Area</vt:lpstr>
      <vt:lpstr>HORSESHOE!Print_Area</vt:lpstr>
      <vt:lpstr>PESCARA!Print_Area</vt:lpstr>
      <vt:lpstr>SAVANNAH!Print_Area</vt:lpstr>
      <vt:lpstr>'TOTAL OFFER '!Print_Area</vt:lpstr>
      <vt:lpstr>'CASA LOMA'!Print_Titles</vt:lpstr>
      <vt:lpstr>CASCADES!Print_Titles</vt:lpstr>
      <vt:lpstr>CHATEAU!Print_Titles</vt:lpstr>
      <vt:lpstr>HORSESHOE!Print_Titles</vt:lpstr>
      <vt:lpstr>PESCARA!Print_Titles</vt:lpstr>
      <vt:lpstr>SAVANNAH!Print_Titles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renamed_admin</cp:lastModifiedBy>
  <cp:lastPrinted>2017-10-27T20:54:46Z</cp:lastPrinted>
  <dcterms:created xsi:type="dcterms:W3CDTF">2002-11-01T20:07:47Z</dcterms:created>
  <dcterms:modified xsi:type="dcterms:W3CDTF">2017-10-27T21:22:24Z</dcterms:modified>
</cp:coreProperties>
</file>