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DS AND PROPOSALS\2017\17-0418DC\"/>
    </mc:Choice>
  </mc:AlternateContent>
  <workbookProtection workbookAlgorithmName="SHA-512" workbookHashValue="XHMZ+zyEgKCHXNI8srLkl5MEE+d/aEhYrBtpknP1PiquXpxhpSMe/59IONA6KfCrCE1tZ+K54vt2r0dQbhBEwA==" workbookSaltValue="xzL6jhbqNQdZWxEwsf+LKg==" workbookSpinCount="100000" lockStructure="1"/>
  <bookViews>
    <workbookView xWindow="0" yWindow="0" windowWidth="24000" windowHeight="8610" activeTab="1"/>
  </bookViews>
  <sheets>
    <sheet name="Sheet1" sheetId="1" r:id="rId1"/>
    <sheet name="Bid &quot;A&quot; - 540 Days" sheetId="2" r:id="rId2"/>
    <sheet name="Bid &quot;B&quot; - 660 Days" sheetId="3" r:id="rId3"/>
  </sheets>
  <definedNames>
    <definedName name="_xlnm.Print_Area" localSheetId="1">'Bid "A" - 540 Days'!$B$1:$H$261</definedName>
    <definedName name="_xlnm.Print_Area" localSheetId="2">'Bid "B" - 660 Days'!$A$1:$H$261</definedName>
    <definedName name="_xlnm.Print_Titles" localSheetId="1">'Bid "A" - 540 Days'!$1:$6</definedName>
    <definedName name="_xlnm.Print_Titles" localSheetId="2">'Bid "B" - 660 Days'!$1:$6</definedName>
    <definedName name="Z_E566CCA2_7273_4A88_8E28_4A9E1FF97C38_.wvu.PrintArea" localSheetId="1" hidden="1">'Bid "A" - 540 Days'!$B$1:$H$261</definedName>
    <definedName name="Z_E566CCA2_7273_4A88_8E28_4A9E1FF97C38_.wvu.PrintArea" localSheetId="2" hidden="1">'Bid "B" - 660 Days'!$A$1:$H$261</definedName>
    <definedName name="Z_E566CCA2_7273_4A88_8E28_4A9E1FF97C38_.wvu.PrintTitles" localSheetId="1" hidden="1">'Bid "A" - 540 Days'!$1:$6</definedName>
    <definedName name="Z_E566CCA2_7273_4A88_8E28_4A9E1FF97C38_.wvu.PrintTitles" localSheetId="2" hidden="1">'Bid "B" - 660 Days'!$1:$6</definedName>
  </definedNames>
  <calcPr calcId="171027"/>
  <customWorkbookViews>
    <customWorkbookView name="renamed_admin - Personal View" guid="{E566CCA2-7273-4A88-8E28-4A9E1FF97C3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7" i="3" l="1"/>
  <c r="H188" i="3"/>
  <c r="H261" i="2" l="1"/>
  <c r="H260" i="2"/>
  <c r="H261" i="3"/>
  <c r="H260" i="3"/>
  <c r="H175" i="2" l="1"/>
  <c r="H174" i="2"/>
  <c r="H173" i="2"/>
  <c r="H172" i="2"/>
  <c r="H171" i="2"/>
  <c r="H170" i="2"/>
  <c r="H168" i="2"/>
  <c r="H167" i="2"/>
  <c r="H166" i="2"/>
  <c r="H165" i="2"/>
  <c r="H164" i="2"/>
  <c r="H176" i="3"/>
  <c r="H175" i="3"/>
  <c r="H174" i="3"/>
  <c r="H173" i="3"/>
  <c r="H172" i="3"/>
  <c r="H171" i="3"/>
  <c r="H170" i="3"/>
  <c r="H168" i="3"/>
  <c r="H167" i="3"/>
  <c r="H166" i="3"/>
  <c r="H165" i="3"/>
  <c r="H164" i="3"/>
  <c r="H163" i="3"/>
  <c r="H240" i="3"/>
  <c r="H244" i="3"/>
  <c r="H162" i="3"/>
  <c r="H162" i="2"/>
  <c r="H176" i="2"/>
  <c r="H244" i="2"/>
  <c r="H243" i="2"/>
  <c r="A248" i="3" l="1"/>
  <c r="A249" i="3" s="1"/>
  <c r="A250" i="3" s="1"/>
  <c r="A229" i="3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H222" i="3"/>
  <c r="H221" i="3"/>
  <c r="H220" i="3"/>
  <c r="H219" i="3"/>
  <c r="H218" i="3"/>
  <c r="H217" i="3"/>
  <c r="H216" i="3"/>
  <c r="H215" i="3"/>
  <c r="H214" i="3"/>
  <c r="H213" i="3"/>
  <c r="A201" i="3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H222" i="2"/>
  <c r="H221" i="2"/>
  <c r="H220" i="2"/>
  <c r="A201" i="2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0" i="2" s="1"/>
  <c r="H193" i="3"/>
  <c r="H192" i="3"/>
  <c r="H191" i="3"/>
  <c r="H190" i="3"/>
  <c r="H189" i="3"/>
  <c r="H186" i="3"/>
  <c r="H185" i="3"/>
  <c r="H194" i="2"/>
  <c r="H193" i="2"/>
  <c r="H192" i="2"/>
  <c r="H191" i="2"/>
  <c r="H190" i="2"/>
  <c r="H189" i="2"/>
  <c r="H188" i="2"/>
  <c r="H187" i="2"/>
  <c r="H186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9" i="3"/>
  <c r="A10" i="3" s="1"/>
  <c r="A11" i="3" s="1"/>
  <c r="A12" i="3" s="1"/>
  <c r="A13" i="3" s="1"/>
  <c r="A14" i="3" s="1"/>
  <c r="A15" i="3" s="1"/>
  <c r="A16" i="3" s="1"/>
  <c r="A17" i="3" s="1"/>
  <c r="A19" i="3" l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8" i="3"/>
  <c r="H200" i="2"/>
  <c r="H200" i="3"/>
  <c r="H250" i="3" l="1"/>
  <c r="H249" i="3"/>
  <c r="H248" i="3"/>
  <c r="H246" i="3"/>
  <c r="H245" i="3"/>
  <c r="H243" i="3"/>
  <c r="H242" i="3"/>
  <c r="H241" i="3"/>
  <c r="H239" i="3"/>
  <c r="H238" i="3"/>
  <c r="H237" i="3"/>
  <c r="H236" i="3"/>
  <c r="H235" i="3"/>
  <c r="H234" i="3"/>
  <c r="H233" i="3"/>
  <c r="H232" i="3"/>
  <c r="H231" i="3"/>
  <c r="H230" i="3"/>
  <c r="H229" i="3"/>
  <c r="H22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194" i="3"/>
  <c r="H184" i="3"/>
  <c r="H182" i="3"/>
  <c r="H180" i="3"/>
  <c r="H179" i="3"/>
  <c r="H178" i="3"/>
  <c r="H177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24" i="3" l="1"/>
  <c r="H225" i="3" s="1"/>
  <c r="H226" i="3" s="1"/>
  <c r="H251" i="3"/>
  <c r="H252" i="3" s="1"/>
  <c r="H195" i="3"/>
  <c r="H9" i="2"/>
  <c r="H8" i="2"/>
  <c r="H255" i="3" l="1"/>
  <c r="H196" i="3"/>
  <c r="H197" i="3" s="1"/>
  <c r="H253" i="3"/>
  <c r="H75" i="2"/>
  <c r="H74" i="2"/>
  <c r="H256" i="3" l="1"/>
  <c r="H257" i="3"/>
  <c r="H150" i="2"/>
  <c r="H151" i="2"/>
  <c r="H152" i="2"/>
  <c r="H153" i="2"/>
  <c r="H154" i="2"/>
  <c r="H155" i="2"/>
  <c r="H156" i="2"/>
  <c r="H157" i="2"/>
  <c r="H158" i="2"/>
  <c r="H159" i="2"/>
  <c r="H160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05" i="2"/>
  <c r="H106" i="2"/>
  <c r="H107" i="2"/>
  <c r="H108" i="2"/>
  <c r="H109" i="2"/>
  <c r="H110" i="2"/>
  <c r="H111" i="2"/>
  <c r="H112" i="2"/>
  <c r="H113" i="2"/>
  <c r="H114" i="2"/>
  <c r="H115" i="2"/>
  <c r="H178" i="2" l="1"/>
  <c r="H179" i="2"/>
  <c r="H180" i="2"/>
  <c r="H182" i="2"/>
  <c r="H185" i="2"/>
  <c r="H184" i="2"/>
  <c r="H177" i="2"/>
  <c r="H163" i="2"/>
  <c r="H201" i="2" l="1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3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5" i="2"/>
  <c r="H78" i="2"/>
  <c r="H79" i="2"/>
  <c r="H67" i="2"/>
  <c r="H68" i="2"/>
  <c r="H69" i="2"/>
  <c r="H70" i="2"/>
  <c r="H71" i="2"/>
  <c r="H72" i="2"/>
  <c r="H73" i="2"/>
  <c r="H76" i="2"/>
  <c r="H250" i="2"/>
  <c r="H249" i="2"/>
  <c r="H248" i="2"/>
  <c r="H246" i="2"/>
  <c r="H161" i="2"/>
  <c r="H149" i="2"/>
  <c r="H148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77" i="2"/>
  <c r="H224" i="2" l="1"/>
  <c r="H225" i="2" s="1"/>
  <c r="H251" i="2"/>
  <c r="H195" i="2"/>
  <c r="H196" i="2" s="1"/>
  <c r="H255" i="2" l="1"/>
  <c r="H252" i="2"/>
  <c r="H197" i="2"/>
  <c r="H253" i="2" l="1"/>
  <c r="H256" i="2"/>
  <c r="H226" i="2"/>
  <c r="H257" i="2" l="1"/>
</calcChain>
</file>

<file path=xl/sharedStrings.xml><?xml version="1.0" encoding="utf-8"?>
<sst xmlns="http://schemas.openxmlformats.org/spreadsheetml/2006/main" count="1354" uniqueCount="435">
  <si>
    <t>BID FORM</t>
  </si>
  <si>
    <t>(Submit in Triplicate)</t>
  </si>
  <si>
    <t>PAY ITEM NO.</t>
  </si>
  <si>
    <t>FDOT ITEM NUMBER</t>
  </si>
  <si>
    <t>DESCRIPTION</t>
  </si>
  <si>
    <t>UNITS</t>
  </si>
  <si>
    <t>BID PRICE PER UNIT ($)</t>
  </si>
  <si>
    <t>TOTAL BID PRICE ($)</t>
  </si>
  <si>
    <t xml:space="preserve">ROADWAY </t>
  </si>
  <si>
    <t>101-1</t>
  </si>
  <si>
    <t>Mobilization</t>
  </si>
  <si>
    <t>LS</t>
  </si>
  <si>
    <t>102-1</t>
  </si>
  <si>
    <t>Maintenance of Traffic</t>
  </si>
  <si>
    <t>CY</t>
  </si>
  <si>
    <t>104-10-3</t>
  </si>
  <si>
    <t>Sediment Barrier</t>
  </si>
  <si>
    <t>LF</t>
  </si>
  <si>
    <t>104-11</t>
  </si>
  <si>
    <t>Floating Turbidity Barrier</t>
  </si>
  <si>
    <t>EA</t>
  </si>
  <si>
    <t>104-18</t>
  </si>
  <si>
    <t>Inlet Protection System</t>
  </si>
  <si>
    <t>110-1-1</t>
  </si>
  <si>
    <t>120-1</t>
  </si>
  <si>
    <t>Regular Excavation</t>
  </si>
  <si>
    <t>120-4</t>
  </si>
  <si>
    <t>120-6</t>
  </si>
  <si>
    <t>Embankment</t>
  </si>
  <si>
    <t>160-4</t>
  </si>
  <si>
    <t>SY</t>
  </si>
  <si>
    <t>285-701</t>
  </si>
  <si>
    <t>285-709</t>
  </si>
  <si>
    <t>334-1-13</t>
  </si>
  <si>
    <t>TN</t>
  </si>
  <si>
    <t>337-7-43</t>
  </si>
  <si>
    <t>425-2-61</t>
  </si>
  <si>
    <t>425-2-91</t>
  </si>
  <si>
    <t>430-984-633</t>
  </si>
  <si>
    <t>520-1-10</t>
  </si>
  <si>
    <t>522-1</t>
  </si>
  <si>
    <t>522-2</t>
  </si>
  <si>
    <t>527-2</t>
  </si>
  <si>
    <t>Detectable Warnings</t>
  </si>
  <si>
    <t>SF</t>
  </si>
  <si>
    <t>570-1-2</t>
  </si>
  <si>
    <t>AS</t>
  </si>
  <si>
    <t>706-3</t>
  </si>
  <si>
    <t>710-11-290</t>
  </si>
  <si>
    <t>NM</t>
  </si>
  <si>
    <t>711-11-123</t>
  </si>
  <si>
    <t>711-11-124</t>
  </si>
  <si>
    <t>711-11-125</t>
  </si>
  <si>
    <t>GM</t>
  </si>
  <si>
    <t>711-11-151</t>
  </si>
  <si>
    <t>711-11-224</t>
  </si>
  <si>
    <t>700-1-11</t>
  </si>
  <si>
    <t>Single Post Sign, F&amp;I Ground Mount, Up to 12 SF</t>
  </si>
  <si>
    <t>700-1-12</t>
  </si>
  <si>
    <t>Single Post Sign, F&amp;I Ground Mount, 12-20 SF</t>
  </si>
  <si>
    <t>700-1-50</t>
  </si>
  <si>
    <t>Single Post Sign, Relocate</t>
  </si>
  <si>
    <t>700-1-60</t>
  </si>
  <si>
    <t>Single Post Sign, Remove</t>
  </si>
  <si>
    <t>700-2-13</t>
  </si>
  <si>
    <t>Multi-post Sign, F&amp;I Ground Mount, 21-30 SF</t>
  </si>
  <si>
    <t>700-2-14</t>
  </si>
  <si>
    <t>Multi-post Sign, F&amp;I Ground Mount, 31-50 SF</t>
  </si>
  <si>
    <t>Retro-reflective Pavement Markers</t>
  </si>
  <si>
    <t>Painted Pavement Markings, Standard, Yellow, Island Nose</t>
  </si>
  <si>
    <t>Thermoplastic, Standard, White, Solid, 12"</t>
  </si>
  <si>
    <t>Thermoplastic, Standard, White, Solid, 18"</t>
  </si>
  <si>
    <t>Thermoplastic, Standard, White, Solid, 24"</t>
  </si>
  <si>
    <t>Thermoplastic, Standard, White, Dotted/Guideline/ 6-10 Gap Extension, 6"</t>
  </si>
  <si>
    <t>Thermoplastic, Standard, Yellow, Solid, 18"</t>
  </si>
  <si>
    <t>711-11-251</t>
  </si>
  <si>
    <t>Thermoplastic, Standard, Yellow, Dotted/Guideline/ 6-10 Gap Extension, 6"</t>
  </si>
  <si>
    <t>711-14-160</t>
  </si>
  <si>
    <t>Thermoplastic, Preformed, White, Message (Bike Symbol)</t>
  </si>
  <si>
    <t>Thermoplastic, Preformed, White, Message</t>
  </si>
  <si>
    <t>711-14-170</t>
  </si>
  <si>
    <t>Thermoplastic, Preformed, White, Arrows (Bike)</t>
  </si>
  <si>
    <t>Thermoplastic, Preformed, White, Arrows</t>
  </si>
  <si>
    <t>711-14-560</t>
  </si>
  <si>
    <t>Thermoplastic, Preformed, White with Black Contrast, Message</t>
  </si>
  <si>
    <t>711-11-133</t>
  </si>
  <si>
    <t>Thermoplastic, Standard, White, Skip, 12", 3-9 Lane Drop</t>
  </si>
  <si>
    <t>711-16-111</t>
  </si>
  <si>
    <t>Thermoplastic, Standard-Other Surfaces, White, Solid, 6"</t>
  </si>
  <si>
    <t>711-16-131</t>
  </si>
  <si>
    <t>Thermoplastic, Other Surfaces, White, Skip, 6", 10-30 Skip</t>
  </si>
  <si>
    <t>711-16-211</t>
  </si>
  <si>
    <t>Thermoplastic, Standard-Other Surfaces, Yellow, Solid, 6"</t>
  </si>
  <si>
    <t>Wetland Mitigation Planting</t>
  </si>
  <si>
    <t>Clearing and Grubbing</t>
  </si>
  <si>
    <t>110-4</t>
  </si>
  <si>
    <t>Removal of Existing Concrete Pavement</t>
  </si>
  <si>
    <t>Unsuitable Material (Contingency)</t>
  </si>
  <si>
    <t>Type B Stabilization</t>
  </si>
  <si>
    <t>Optional Base, Base Group 1 (Graded Driveway)</t>
  </si>
  <si>
    <t>Optional Base, Base Group 09</t>
  </si>
  <si>
    <t>Superpave Asphaltic Conc, Traffic C (3" Thick)</t>
  </si>
  <si>
    <t>Asphalt Concrete Friction Course, Traffic C, FC- 12.5 (1.5" Thick)</t>
  </si>
  <si>
    <t>400-0-11</t>
  </si>
  <si>
    <t>Concrete Class NS, Gravity Wall</t>
  </si>
  <si>
    <t>425-1201</t>
  </si>
  <si>
    <t>Inlets, Curb, Type 9, &lt;10'</t>
  </si>
  <si>
    <t>425-1203</t>
  </si>
  <si>
    <t>Inlets, Curb, Type 9, J Bot, &lt;10' (6'x6')</t>
  </si>
  <si>
    <t>425-1331</t>
  </si>
  <si>
    <t>Inlets, Curb, Type P-3, &lt;10'</t>
  </si>
  <si>
    <t>425-1341</t>
  </si>
  <si>
    <t>Inlets, Curb, Type P-4, &lt;10'</t>
  </si>
  <si>
    <t>425-1351</t>
  </si>
  <si>
    <t>Inlets, Curb, Type P-5, &lt;10'</t>
  </si>
  <si>
    <t>425-1361</t>
  </si>
  <si>
    <t>Inlets, Curb, Type P-6, &lt;10'</t>
  </si>
  <si>
    <t>425-1451</t>
  </si>
  <si>
    <t>Inlets, Curb, Type J-5, &lt;10' (4'x4')</t>
  </si>
  <si>
    <t>Inlets, Curb, Type J-5, &lt;10' (4'x5')</t>
  </si>
  <si>
    <t>Inlets, Curb, Type J-5, &lt;10' (4'x7')</t>
  </si>
  <si>
    <t>425-1461</t>
  </si>
  <si>
    <t>Inlets, Curb, Type J-6, &lt;10' (4'x4')</t>
  </si>
  <si>
    <t>Inlets, Curb, Type J-6, &lt;10' (4'x5')</t>
  </si>
  <si>
    <t>425-1521</t>
  </si>
  <si>
    <t>Inlet, Ditch Bottom, Type C, &lt;10'</t>
  </si>
  <si>
    <t>425-1531</t>
  </si>
  <si>
    <t>Inlet, Ditch Bottom, Type C Modified- Back of Sidewalk, &lt;10'</t>
  </si>
  <si>
    <t>425-1533</t>
  </si>
  <si>
    <t>Inlet, Ditch Bottom, Type C Modified- Back of Sidewalk, J Bot, &lt;10' (4'x8')</t>
  </si>
  <si>
    <t>425-1535</t>
  </si>
  <si>
    <t>Inlets, Ditch Bottom Type C Modified- back of Sidewalk, Partial</t>
  </si>
  <si>
    <t>425-1541</t>
  </si>
  <si>
    <t>Inlets, Ditch Bottom, Type D, &lt;10'</t>
  </si>
  <si>
    <t>425-1711</t>
  </si>
  <si>
    <t>Inlets, Gutter, Type V, &lt;10'</t>
  </si>
  <si>
    <t>425-2-41</t>
  </si>
  <si>
    <t>Manholes, P-7, &lt;10'</t>
  </si>
  <si>
    <t>Manholes, P-8, &lt;10'</t>
  </si>
  <si>
    <t>425-2-63</t>
  </si>
  <si>
    <t>Manholes, P-8, Partial</t>
  </si>
  <si>
    <t>425-2-71</t>
  </si>
  <si>
    <t>Manholes, J-7, &lt;10' (8'x8')</t>
  </si>
  <si>
    <t>Manholes, J-7, &lt;10' (7'x14')</t>
  </si>
  <si>
    <t>Manholes, J-8, &lt;10' (4'x5')</t>
  </si>
  <si>
    <t>Manholes, J-8, &lt;10' (5' Dia)</t>
  </si>
  <si>
    <t>Manholes, J-8, &lt;10' (4'x8')</t>
  </si>
  <si>
    <t>425-2-92</t>
  </si>
  <si>
    <t>Manhole, J-8, &lt;10' (4'x6') (Conflict Structure)</t>
  </si>
  <si>
    <t>425-5</t>
  </si>
  <si>
    <t>Manhole, Adjust</t>
  </si>
  <si>
    <t>430-984-141</t>
  </si>
  <si>
    <t>Mitered End Section, Optional Round, 48" SD</t>
  </si>
  <si>
    <t>430-984-623</t>
  </si>
  <si>
    <t>Mitered End Section, Optional Other - Ellip/Arch, 15" SD</t>
  </si>
  <si>
    <t>Mitered End Section, Optional Other - Ellip/Arch, 30" SD</t>
  </si>
  <si>
    <t>430-175-118</t>
  </si>
  <si>
    <t>Pipe Culvert, RCP, Round, 18" S/CD</t>
  </si>
  <si>
    <t>430-175-124</t>
  </si>
  <si>
    <t>Pipe Culvert, RCP, Round, 24" S/CD</t>
  </si>
  <si>
    <t>430-175-130</t>
  </si>
  <si>
    <t>Pipe Culvert, RCP, Round, 30" S/CD</t>
  </si>
  <si>
    <t>430-175-136</t>
  </si>
  <si>
    <t>Pipe Culvert, RCP, Round, 36" S/CD</t>
  </si>
  <si>
    <t>430-175-142</t>
  </si>
  <si>
    <t>Pipe Culvert, RCP, Round, 42" S/CD</t>
  </si>
  <si>
    <t>430-175-148</t>
  </si>
  <si>
    <t>Pipe Culvert, RCP, Round, 48" S/CD</t>
  </si>
  <si>
    <t>430-175-215</t>
  </si>
  <si>
    <t>Pipe Culvert, RCP, Other Shape - Ellip/Arch, 15" S/CD (12"x18")</t>
  </si>
  <si>
    <t>430-175-218</t>
  </si>
  <si>
    <t>Pipe Culvert, RCP, Other Shape - Ellip/Arch, 18" S/CD (14"x23")</t>
  </si>
  <si>
    <t>430-175-224</t>
  </si>
  <si>
    <t>Pipe Culvert, RCP, Other Shape - Ellip/Arch, 24" S/CD (19"x30")</t>
  </si>
  <si>
    <t>430-175-230</t>
  </si>
  <si>
    <t>Pipe Culvert, RCP, Other Shape - Ellip/Arch, 30" S/CD (24"x38')</t>
  </si>
  <si>
    <t>430-175-236</t>
  </si>
  <si>
    <t>Pipe Culvert, RCP, Other Shape - Ellip/Arch, 36" S/CD (29"x45')</t>
  </si>
  <si>
    <t>430-175-248</t>
  </si>
  <si>
    <t>Pipe Culvert, RCP, Other-Elip/Arch, 48" S/CD (38"x60")</t>
  </si>
  <si>
    <t>430-175-254</t>
  </si>
  <si>
    <t>Pipe Culvert, RCP, Other Shape - Elip/Arch, 54" S/CD (43"x68")</t>
  </si>
  <si>
    <t>515-2311</t>
  </si>
  <si>
    <t>Pedestrian / Bicycle Railing, Aluminum, 42" Type 1</t>
  </si>
  <si>
    <t>Concrete Curb &amp; Gutter, Type F</t>
  </si>
  <si>
    <t>520-5-11</t>
  </si>
  <si>
    <t>Traffic Separator Concrete - Type I, 4' Wide</t>
  </si>
  <si>
    <t>530-3-4</t>
  </si>
  <si>
    <t>Riprap, Rubble, F&amp;I, Ditch Lining</t>
  </si>
  <si>
    <t>Performance Turf, Sod</t>
  </si>
  <si>
    <t>Furnish and Install 6" Dia. Ductile Iron Water Main by Open Cut</t>
  </si>
  <si>
    <t>Furnish and Install 8" Dia. Ductile Iron Water Main by Open Cut</t>
  </si>
  <si>
    <t>Furnish and Install 6" Mechanical Joint Restraint</t>
  </si>
  <si>
    <t>Furnish and Install 8" Mechanical Joint Restraint</t>
  </si>
  <si>
    <t>Remove and Dispose Exist Water Main (6" to 8")</t>
  </si>
  <si>
    <t>Remove and Dispose Exist Water Service Line</t>
  </si>
  <si>
    <t>Furnish and Install Fire Hydrant Assembly</t>
  </si>
  <si>
    <t>Adjust Exist Valve Box to Final Grade</t>
  </si>
  <si>
    <t>Remove and Salvage Water Meter and Box</t>
  </si>
  <si>
    <t>Relocate Water Meter and Box</t>
  </si>
  <si>
    <t>Relocate Backflow Preventer</t>
  </si>
  <si>
    <t>Furnish and Install 1" Water Service Line (3/4" and Smaller Meter)</t>
  </si>
  <si>
    <t>Furnish and Install 2" Water Service Line (1" to 2" Meter)</t>
  </si>
  <si>
    <t>Excavate and Inspect Exist 30" Water Main Connection</t>
  </si>
  <si>
    <t>Replace Exist 30"x8" Tapping Sleeve and Valve</t>
  </si>
  <si>
    <t>Replace Exist 30"x6" Tapping Sleeve and Valve</t>
  </si>
  <si>
    <t>Replace Exist 1" Service Saddle on 30" Water Main</t>
  </si>
  <si>
    <t>Replace Exist 2" Service Saddle on 30" Water Main</t>
  </si>
  <si>
    <t>Furnish and Install 1" Service Tap on 30" Water Main</t>
  </si>
  <si>
    <t>Furnish and Install 2" Service Tap on 30" Water Main</t>
  </si>
  <si>
    <t>Furnish and Install 2" Dia SCH 80 PVC Force Main by Open Cut</t>
  </si>
  <si>
    <t>Furnish and Install 8" Dia. PVC C-900 DR-18 Force Main by Open Cut</t>
  </si>
  <si>
    <t>Furnish and Install 8" Dia. Ductile Iron Force Main by Open Cut</t>
  </si>
  <si>
    <t>Furnish and Install 8" Dia. PVC C-900 DR-18 Gravity Sewer by Open Cut</t>
  </si>
  <si>
    <t>Furnish and Install 8" Dia. HDPE C-906 DR 11 Force Main by Directional Drill</t>
  </si>
  <si>
    <t>Furnish and Install 8" Dia. Plug Valve Assembly</t>
  </si>
  <si>
    <t>Remove and Dispose Exist Force Main (2" to 8")</t>
  </si>
  <si>
    <t>Remove and Dispose Exist 8" Gravity Sewer</t>
  </si>
  <si>
    <t>Remove and Dispose 16" Steel Casing</t>
  </si>
  <si>
    <t>Furnish and Install Sanitary Sewer Manhole</t>
  </si>
  <si>
    <t>Furnish and Install Above Ground Sewer Automatic ARV</t>
  </si>
  <si>
    <t>Remove and Dispose Exist Sanitary Sewer Manhole</t>
  </si>
  <si>
    <t>Adjust Exist Manhole to Final Grade</t>
  </si>
  <si>
    <t>Remove and Dispose Exist Air Release Valve Assembly and Manhole</t>
  </si>
  <si>
    <t>Miscellaneous Items</t>
  </si>
  <si>
    <t>Unsuitable Material Removal</t>
  </si>
  <si>
    <t>Additional Select Fill Material</t>
  </si>
  <si>
    <t>Miscellaneous Concrete</t>
  </si>
  <si>
    <t>BRIDGE WIDENING</t>
  </si>
  <si>
    <t>PEDESTRIAN BRIDGES</t>
  </si>
  <si>
    <t>110-3</t>
  </si>
  <si>
    <t>400-2-4</t>
  </si>
  <si>
    <t>400-2-10</t>
  </si>
  <si>
    <t>400-147</t>
  </si>
  <si>
    <t>415-1-4</t>
  </si>
  <si>
    <t>415-1-9</t>
  </si>
  <si>
    <t>450-1-2</t>
  </si>
  <si>
    <t>455-133</t>
  </si>
  <si>
    <t>458-1-21</t>
  </si>
  <si>
    <t>458-2</t>
  </si>
  <si>
    <t>521-5-2</t>
  </si>
  <si>
    <t>524-2</t>
  </si>
  <si>
    <t>530-3-3</t>
  </si>
  <si>
    <t>CF</t>
  </si>
  <si>
    <t>LB</t>
  </si>
  <si>
    <t>400-4-5</t>
  </si>
  <si>
    <t>415-1-5</t>
  </si>
  <si>
    <t>455-34-3</t>
  </si>
  <si>
    <t>455-143-3</t>
  </si>
  <si>
    <t>458-1-11</t>
  </si>
  <si>
    <t>630-2-11</t>
  </si>
  <si>
    <t>630-2-12</t>
  </si>
  <si>
    <t>630-2-14</t>
  </si>
  <si>
    <t>630-2-15</t>
  </si>
  <si>
    <t>632-7-1</t>
  </si>
  <si>
    <t>632-7-2</t>
  </si>
  <si>
    <t>633-1-122</t>
  </si>
  <si>
    <t>633-2-31</t>
  </si>
  <si>
    <t>633-3-11</t>
  </si>
  <si>
    <t>633-3-12</t>
  </si>
  <si>
    <t>633-8-1</t>
  </si>
  <si>
    <t>635-2-11</t>
  </si>
  <si>
    <t>635-2-12</t>
  </si>
  <si>
    <t>635-2-13</t>
  </si>
  <si>
    <t>639-1-122</t>
  </si>
  <si>
    <t>639-2-1</t>
  </si>
  <si>
    <t>639-3-11</t>
  </si>
  <si>
    <t>641-2-12</t>
  </si>
  <si>
    <t>646-1-11</t>
  </si>
  <si>
    <t>649-31-104</t>
  </si>
  <si>
    <t>649-31-107</t>
  </si>
  <si>
    <t>649-31-999</t>
  </si>
  <si>
    <t>650-1-311</t>
  </si>
  <si>
    <t>650-1-411</t>
  </si>
  <si>
    <t>650-1-511</t>
  </si>
  <si>
    <t>653-191</t>
  </si>
  <si>
    <t>660-4-11</t>
  </si>
  <si>
    <t>660-4-12</t>
  </si>
  <si>
    <t>665-1-11</t>
  </si>
  <si>
    <t>670-5-110</t>
  </si>
  <si>
    <t>670-5-111</t>
  </si>
  <si>
    <t>684-1-1</t>
  </si>
  <si>
    <t>685-106</t>
  </si>
  <si>
    <t>690-10</t>
  </si>
  <si>
    <t>690-20</t>
  </si>
  <si>
    <t>690-31</t>
  </si>
  <si>
    <t>690-34-2</t>
  </si>
  <si>
    <t>690-50</t>
  </si>
  <si>
    <t>690-60</t>
  </si>
  <si>
    <t>690-70</t>
  </si>
  <si>
    <t>690-90</t>
  </si>
  <si>
    <t>690-100</t>
  </si>
  <si>
    <t>700-3-201</t>
  </si>
  <si>
    <t>700-5-22</t>
  </si>
  <si>
    <t>700-5-60</t>
  </si>
  <si>
    <t>715-1-12</t>
  </si>
  <si>
    <t>Conduit, (F&amp;I) Open Trench</t>
  </si>
  <si>
    <t>Conduit, (F&amp;I) Directional Bore</t>
  </si>
  <si>
    <t>Conduit, (F&amp;I) Above Ground</t>
  </si>
  <si>
    <t>Conduit, (F&amp;I) Bridge Mount</t>
  </si>
  <si>
    <t>Signal Cable - New or Reconstructed Intersection (F&amp;I)</t>
  </si>
  <si>
    <t>Signal Cable (F&amp;I) (Other)</t>
  </si>
  <si>
    <t>PI</t>
  </si>
  <si>
    <t>Fiber Optic Cable (F&amp;I) Underground 13-48 Fibers</t>
  </si>
  <si>
    <t>Fiber Optic Connection (Install) (Splice)</t>
  </si>
  <si>
    <t>FO Connection Hardware (Splice Enclosure)</t>
  </si>
  <si>
    <t>FO Connection Hardware (Splice Tray)</t>
  </si>
  <si>
    <t>Multi-Conductor Comm Cable (F&amp;I)</t>
  </si>
  <si>
    <t>Pull &amp; Splice Box (F&amp;I) (17" x 30")</t>
  </si>
  <si>
    <t>Pull &amp; Splice Box (F&amp;I) (24" x 36")</t>
  </si>
  <si>
    <t>Pull &amp; Splice Box (F&amp;I) (30" x 60")</t>
  </si>
  <si>
    <t>Electrical Power Service (Underground) (MB Purchased by Contractor From Power Co</t>
  </si>
  <si>
    <t>Electrical Service Wire (F&amp;I)</t>
  </si>
  <si>
    <t>Electrical Service Disconnect (F&amp;I) Pole Mount</t>
  </si>
  <si>
    <t>Prestressed Concrete Pole (F&amp;I) (Type P-II Service Pole) (12 FT)</t>
  </si>
  <si>
    <t>Aluminum Signals Pole (Pedestal) F&amp;I</t>
  </si>
  <si>
    <t>Steel Mast Arm Assembly (F&amp;I ) (150 MPH) 70.5'</t>
  </si>
  <si>
    <t>Steel Mast Arm Assembly (F&amp;I ) (130 MPH) (Custom)</t>
  </si>
  <si>
    <t>Steel Mast Arm Assembly (F&amp;I ) (150 MPH) (W/Lum) 46'</t>
  </si>
  <si>
    <t>Traffic Signal (F&amp;I) 3-Section, 1 Way, Alum</t>
  </si>
  <si>
    <t>Traffic Signal (F&amp;I) 4-Section, 1 Way, Alum</t>
  </si>
  <si>
    <t>Traffic Signal (F&amp;I) 5-Section, 1 Way, Alum</t>
  </si>
  <si>
    <t>Pedestrian Signal (F&amp;I) LED-Countdown, 1 Dir</t>
  </si>
  <si>
    <t>Veh Detection Sys (F&amp;I) Video, Cabinet Equip</t>
  </si>
  <si>
    <t>Veh Detection Sys (F&amp;I) Video, Above Ground Equip</t>
  </si>
  <si>
    <t>Pedestrian Detector (F&amp;I) (Standard)</t>
  </si>
  <si>
    <t>Traffic Controller Assembly (F&amp;I) Nema</t>
  </si>
  <si>
    <t>Traffic Controller Assembly (F&amp;I) Nema, 1 Preemption</t>
  </si>
  <si>
    <t>Managed Field Ethernet Switch (F&amp;I)</t>
  </si>
  <si>
    <t>System Auxiliaries (F&amp;I) UPS</t>
  </si>
  <si>
    <t>Traffic Signal Head Assembly Removal</t>
  </si>
  <si>
    <t>Signal Pedestrian Assembly Removal</t>
  </si>
  <si>
    <t>Signal Pedestal Removal</t>
  </si>
  <si>
    <t>Complete Pole Removeal - Deep, Bolt on Attachment</t>
  </si>
  <si>
    <t>Remove Controller Assembly</t>
  </si>
  <si>
    <t>Remove Vehicle Detector Assembly</t>
  </si>
  <si>
    <t>Detector Pedestrian Assembly (Remove)</t>
  </si>
  <si>
    <t>Conduit &amp; Cabling Within Intersection, Remove</t>
  </si>
  <si>
    <t>Signal Equipment Miscellaneous, Remove</t>
  </si>
  <si>
    <t>Sign Panel (F&amp;I) Overhead Mount) (Up to 12 SF)</t>
  </si>
  <si>
    <t>Internally Illuminated Sign (F&amp;I) (12-18 SF)</t>
  </si>
  <si>
    <t>Internally Illuminated Sign (F&amp;I) (Remove)</t>
  </si>
  <si>
    <t>Lighting Conductors (F&amp;I) No. 6</t>
  </si>
  <si>
    <t>715-1-13</t>
  </si>
  <si>
    <t>715-1-60</t>
  </si>
  <si>
    <t>715-7-11</t>
  </si>
  <si>
    <t>715-500-1</t>
  </si>
  <si>
    <t>715-511-130</t>
  </si>
  <si>
    <t>715-516-145</t>
  </si>
  <si>
    <t>715-550-000</t>
  </si>
  <si>
    <t>Concrete Sidewalk and Driveways, 6" Thick</t>
  </si>
  <si>
    <t>Conduit (F&amp;I) (Open Trench)</t>
  </si>
  <si>
    <t>Conduit (F&amp;I) (Directional Bore)</t>
  </si>
  <si>
    <t>Conduit (F&amp;I) (Bridge Mount)</t>
  </si>
  <si>
    <t>Pull &amp; Splice Box (F&amp;I) (13"x24" Cover Size)</t>
  </si>
  <si>
    <t>Signal Equipment, Miscellaneous (Remove)</t>
  </si>
  <si>
    <t>Lighting Conductors (F&amp;I) (No. 6 Awg Copper)</t>
  </si>
  <si>
    <t>Lighting Conductors (F&amp;I) (No. 4 Awg Copper)</t>
  </si>
  <si>
    <t>Lighting Conductors (F&amp;I) (Remove &amp; Dispose) (Contractor Owns)</t>
  </si>
  <si>
    <t>Pole Cable Distribution System, Conventional</t>
  </si>
  <si>
    <t>Light Pole Complete (F&amp;I) (Single Arm) (AL) (30') (Utility Conflict Pole Assembly)</t>
  </si>
  <si>
    <t>Light Pole Complete (Remove)</t>
  </si>
  <si>
    <t>Bid "A" Based on Completion Time of 540 Calendar Days</t>
  </si>
  <si>
    <t>Load Center (F&amp;I) (Secondary Voltage)</t>
  </si>
  <si>
    <t>Light Pole Complete (F&amp;I) (Pole Top Mount) (AL) (45')</t>
  </si>
  <si>
    <t>327-70-6</t>
  </si>
  <si>
    <t>Milling Exist Asph. Pavt.,1 1/2" Avg., Depth</t>
  </si>
  <si>
    <t>WMP-1</t>
  </si>
  <si>
    <t>Concrete Sidewalk, 4" Thick</t>
  </si>
  <si>
    <t>Composite Neoprene Bearing Pads</t>
  </si>
  <si>
    <t>Reinforcing Steel (Superstructure)</t>
  </si>
  <si>
    <t>Reinforcing Steel (Approach Slabs)</t>
  </si>
  <si>
    <t>Sheet Piling</t>
  </si>
  <si>
    <t>Bridge Deck Expansion Joint, Rehabilitation, Poured Joint With Backer Rod</t>
  </si>
  <si>
    <t>Polymer Nosing For Bridge Expansion Joint</t>
  </si>
  <si>
    <t>Concrete Traffic Railing, Bridge 42" F-Shape</t>
  </si>
  <si>
    <t>Slope Pavement</t>
  </si>
  <si>
    <t>Rubble Rip Rap, Bank And Shore</t>
  </si>
  <si>
    <t>Reinforcing Steel (Substructure)</t>
  </si>
  <si>
    <t>Prestressed Concrete Piling (14" Sq.)</t>
  </si>
  <si>
    <t>Test Piles-Prest Concrete (14" Sq.)</t>
  </si>
  <si>
    <t>Bridge Deck Expansion Joint</t>
  </si>
  <si>
    <t>Prefabricated Ped. Truss Bridge</t>
  </si>
  <si>
    <t>Removal of Existing Structures</t>
  </si>
  <si>
    <t>Class II Concrete (Superstructure)</t>
  </si>
  <si>
    <t>Class II Concrete (Approach Slabs)</t>
  </si>
  <si>
    <t>Prestressed Beams, Type III &amp; Type III Modified</t>
  </si>
  <si>
    <t>Class IV Concrete (Substructure)</t>
  </si>
  <si>
    <t>POTABLE WATER</t>
  </si>
  <si>
    <t>WASTEWATER</t>
  </si>
  <si>
    <t xml:space="preserve">             CONTINGENCIES (ROADWAY, POTABLE WATER, WASTE WATER)</t>
  </si>
  <si>
    <t>Bid "B" Based on Completion Time of 660 Calendar Days</t>
  </si>
  <si>
    <t>TOTAL 
QTY.</t>
  </si>
  <si>
    <t xml:space="preserve">             ROADWAY BASE BID (INCL. SIGNING &amp; MARKING / SIGNALIZATION / LIGHTING / BRIDGE WIDENING / PED BRIDGES)</t>
  </si>
  <si>
    <t xml:space="preserve">             ROADWAY SUBTOTAL (INCL. SIGNING &amp; MARKING / SIGNALIZATION / LIGHTING / BRIDGE WIDENING / PED BRIDGES)</t>
  </si>
  <si>
    <t xml:space="preserve">             POTABLE WATER SUBTOTAL</t>
  </si>
  <si>
    <t xml:space="preserve">             POTABLE WATER BASE BID</t>
  </si>
  <si>
    <t xml:space="preserve">            WASTEWATER SUBTOTAL (INCL. MISCELLANEOUS ITEMS)</t>
  </si>
  <si>
    <t xml:space="preserve">            WASTEWATER BASE BID</t>
  </si>
  <si>
    <t xml:space="preserve">             BID "A" BASE BID TOTALS   -  540 CALENDAR DAYS</t>
  </si>
  <si>
    <t xml:space="preserve">             BID "A" TOTAL BID PRICE</t>
  </si>
  <si>
    <t xml:space="preserve">             BID "B" BASE BID TOTALS   -  660 CALENDAR DAYS</t>
  </si>
  <si>
    <t xml:space="preserve">             BID "B" TOTAL BID PRICE</t>
  </si>
  <si>
    <t>45th Street Widening Project</t>
  </si>
  <si>
    <t>Furnish and Install 6" 45 Degree Bend</t>
  </si>
  <si>
    <t>Furnish and Install 8" Sleeve</t>
  </si>
  <si>
    <t>Furnish and Install 8" 45 Degree Bend</t>
  </si>
  <si>
    <t>Furnish and Install 30"x6" Tapping Sleeve and Valve</t>
  </si>
  <si>
    <t>Furnish and Install 8" 22.5 Degree Bend</t>
  </si>
  <si>
    <t>MISCELLANEOUS ITEMS</t>
  </si>
  <si>
    <t>45th Street Roadway Improvements</t>
  </si>
  <si>
    <t>633-1-121</t>
  </si>
  <si>
    <t>Fiber Optic Cable (F&amp;I) Underground 2-12 Fibers</t>
  </si>
  <si>
    <t>633-2-32</t>
  </si>
  <si>
    <t>Fiber Optic Connection (Install) (Termination)</t>
  </si>
  <si>
    <t>633-3-16</t>
  </si>
  <si>
    <t>FO Connection Hardware (Patch Panel - Field Terminated)</t>
  </si>
  <si>
    <t>641-3-263</t>
  </si>
  <si>
    <t>Concrete CCTV Pole, Furnish &amp; Install Without Lowering Device</t>
  </si>
  <si>
    <t>660-3-11</t>
  </si>
  <si>
    <t>Veh Detection Sys (F&amp;I) Microwave, Cabinet Equip</t>
  </si>
  <si>
    <t>660-3-12</t>
  </si>
  <si>
    <t>Veh Detection Sys (F&amp;I) Microwave, Above Ground Equip</t>
  </si>
  <si>
    <t>676-2-122</t>
  </si>
  <si>
    <t>ITS Cabinet (F&amp;I) Pole Mounted with Sunshield, 336S, 24" W x 46" H X 22" D</t>
  </si>
  <si>
    <t>682-1-113</t>
  </si>
  <si>
    <t>ITS CCTV Camera (F&amp;I) Dome PTZ Enclosure - Pressurized, IP, High Definition</t>
  </si>
  <si>
    <t xml:space="preserve">             ROADWAY CONTINGENCY (10% of above Roadway Items 1-185)</t>
  </si>
  <si>
    <t xml:space="preserve">             POTABLE WATER CONTINGENCY (10% of above Potable Water Items 186-209)</t>
  </si>
  <si>
    <t xml:space="preserve">            WASTEWATER CONTINGENCY (10% of above Wastewater Items 210-230)</t>
  </si>
  <si>
    <t>571-1-13</t>
  </si>
  <si>
    <t>Plastic Erosion Mat, Turf Reinforced Mat, Type 3</t>
  </si>
  <si>
    <r>
      <rPr>
        <b/>
        <sz val="8"/>
        <color theme="1"/>
        <rFont val="Arial"/>
        <family val="2"/>
      </rPr>
      <t>Bid Alternate #1</t>
    </r>
    <r>
      <rPr>
        <sz val="8"/>
        <color theme="1"/>
        <rFont val="Arial"/>
        <family val="2"/>
      </rPr>
      <t xml:space="preserve"> - Contractor to load excess fill material on County supplied trucks for hauling. County owns fill material.</t>
    </r>
  </si>
  <si>
    <r>
      <rPr>
        <b/>
        <sz val="8"/>
        <color theme="1"/>
        <rFont val="Arial"/>
        <family val="2"/>
      </rPr>
      <t>Bid Alternate #2</t>
    </r>
    <r>
      <rPr>
        <sz val="8"/>
        <color theme="1"/>
        <rFont val="Arial"/>
        <family val="2"/>
      </rPr>
      <t xml:space="preserve"> - Contractor to load and haul excess fill material to County landfill. County owns fill material.</t>
    </r>
  </si>
  <si>
    <t>BID ALTERNATES #1 AND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</si>
</sst>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##."/>
    <numFmt numFmtId="166" formatCode="0.0"/>
    <numFmt numFmtId="167" formatCode="#,##0.0"/>
  </numFmts>
  <fonts count="17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rgb="FF00B050"/>
      <name val="Arial"/>
      <family val="2"/>
    </font>
    <font>
      <sz val="8"/>
      <color theme="1"/>
      <name val="Calibri"/>
      <family val="2"/>
      <scheme val="minor"/>
    </font>
    <font>
      <sz val="12"/>
      <name val="TimesNewRomanPS"/>
    </font>
    <font>
      <sz val="11"/>
      <color theme="1"/>
      <name val="Calibri"/>
      <family val="2"/>
      <scheme val="minor"/>
    </font>
    <font>
      <sz val="11"/>
      <name val="Arial"/>
      <family val="2"/>
    </font>
    <font>
      <strike/>
      <sz val="8"/>
      <color theme="1"/>
      <name val="Arial"/>
      <family val="2"/>
    </font>
    <font>
      <strike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12" fillId="0" borderId="0"/>
    <xf numFmtId="43" fontId="13" fillId="0" borderId="0" applyFont="0" applyFill="0" applyBorder="0" applyAlignment="0" applyProtection="0"/>
  </cellStyleXfs>
  <cellXfs count="402">
    <xf numFmtId="0" fontId="0" fillId="0" borderId="0" xfId="0"/>
    <xf numFmtId="0" fontId="5" fillId="2" borderId="11" xfId="0" applyFont="1" applyFill="1" applyBorder="1"/>
    <xf numFmtId="0" fontId="5" fillId="2" borderId="12" xfId="0" applyFont="1" applyFill="1" applyBorder="1"/>
    <xf numFmtId="0" fontId="4" fillId="3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/>
    <xf numFmtId="0" fontId="6" fillId="4" borderId="15" xfId="0" applyFont="1" applyFill="1" applyBorder="1" applyAlignment="1">
      <alignment horizontal="left"/>
    </xf>
    <xf numFmtId="0" fontId="5" fillId="4" borderId="17" xfId="0" applyFont="1" applyFill="1" applyBorder="1"/>
    <xf numFmtId="0" fontId="6" fillId="4" borderId="19" xfId="0" applyFont="1" applyFill="1" applyBorder="1" applyAlignment="1">
      <alignment horizontal="left"/>
    </xf>
    <xf numFmtId="0" fontId="5" fillId="0" borderId="19" xfId="1" applyFont="1" applyBorder="1"/>
    <xf numFmtId="0" fontId="5" fillId="0" borderId="19" xfId="1" applyFont="1" applyFill="1" applyBorder="1"/>
    <xf numFmtId="0" fontId="5" fillId="4" borderId="19" xfId="0" applyFont="1" applyFill="1" applyBorder="1" applyAlignment="1">
      <alignment horizontal="left"/>
    </xf>
    <xf numFmtId="0" fontId="6" fillId="4" borderId="21" xfId="0" applyFont="1" applyFill="1" applyBorder="1"/>
    <xf numFmtId="165" fontId="5" fillId="4" borderId="19" xfId="0" applyNumberFormat="1" applyFont="1" applyFill="1" applyBorder="1" applyAlignment="1"/>
    <xf numFmtId="0" fontId="5" fillId="4" borderId="19" xfId="0" applyFont="1" applyFill="1" applyBorder="1"/>
    <xf numFmtId="0" fontId="5" fillId="0" borderId="19" xfId="0" applyFont="1" applyFill="1" applyBorder="1"/>
    <xf numFmtId="0" fontId="5" fillId="0" borderId="19" xfId="1" applyFont="1" applyBorder="1" applyAlignment="1">
      <alignment vertic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1" fontId="5" fillId="2" borderId="12" xfId="0" applyNumberFormat="1" applyFont="1" applyFill="1" applyBorder="1"/>
    <xf numFmtId="1" fontId="5" fillId="4" borderId="19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5" fillId="4" borderId="24" xfId="0" applyNumberFormat="1" applyFont="1" applyFill="1" applyBorder="1" applyAlignment="1">
      <alignment horizontal="center"/>
    </xf>
    <xf numFmtId="0" fontId="5" fillId="4" borderId="15" xfId="0" applyFont="1" applyFill="1" applyBorder="1"/>
    <xf numFmtId="1" fontId="5" fillId="4" borderId="1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65" fontId="5" fillId="4" borderId="25" xfId="0" applyNumberFormat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vertical="center"/>
    </xf>
    <xf numFmtId="7" fontId="5" fillId="4" borderId="19" xfId="0" quotePrefix="1" applyNumberFormat="1" applyFont="1" applyFill="1" applyBorder="1" applyProtection="1">
      <protection locked="0"/>
    </xf>
    <xf numFmtId="0" fontId="8" fillId="0" borderId="19" xfId="1" applyNumberFormat="1" applyFont="1" applyFill="1" applyBorder="1" applyAlignment="1" applyProtection="1">
      <alignment horizontal="center" vertical="center"/>
    </xf>
    <xf numFmtId="0" fontId="5" fillId="0" borderId="19" xfId="1" applyFont="1" applyBorder="1" applyAlignment="1"/>
    <xf numFmtId="0" fontId="0" fillId="0" borderId="19" xfId="0" applyBorder="1" applyAlignment="1"/>
    <xf numFmtId="0" fontId="6" fillId="4" borderId="19" xfId="0" applyFont="1" applyFill="1" applyBorder="1"/>
    <xf numFmtId="44" fontId="5" fillId="4" borderId="19" xfId="0" applyNumberFormat="1" applyFont="1" applyFill="1" applyBorder="1" applyAlignment="1">
      <alignment horizontal="center" vertical="center"/>
    </xf>
    <xf numFmtId="0" fontId="5" fillId="0" borderId="19" xfId="1" applyNumberFormat="1" applyFont="1" applyBorder="1" applyAlignment="1"/>
    <xf numFmtId="165" fontId="5" fillId="4" borderId="19" xfId="0" applyNumberFormat="1" applyFont="1" applyFill="1" applyBorder="1" applyAlignment="1">
      <alignment horizontal="center"/>
    </xf>
    <xf numFmtId="165" fontId="5" fillId="4" borderId="19" xfId="0" applyNumberFormat="1" applyFont="1" applyFill="1" applyBorder="1" applyAlignment="1">
      <alignment horizontal="center" vertical="center"/>
    </xf>
    <xf numFmtId="0" fontId="10" fillId="4" borderId="19" xfId="0" applyFont="1" applyFill="1" applyBorder="1"/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/>
    <xf numFmtId="0" fontId="6" fillId="0" borderId="19" xfId="0" applyFont="1" applyFill="1" applyBorder="1" applyAlignment="1">
      <alignment horizontal="center" vertical="center"/>
    </xf>
    <xf numFmtId="0" fontId="11" fillId="0" borderId="19" xfId="0" applyFont="1" applyBorder="1" applyAlignment="1"/>
    <xf numFmtId="0" fontId="6" fillId="4" borderId="19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left"/>
    </xf>
    <xf numFmtId="0" fontId="4" fillId="5" borderId="31" xfId="0" applyFont="1" applyFill="1" applyBorder="1" applyAlignment="1"/>
    <xf numFmtId="0" fontId="4" fillId="5" borderId="31" xfId="0" applyFont="1" applyFill="1" applyBorder="1"/>
    <xf numFmtId="1" fontId="9" fillId="5" borderId="31" xfId="0" applyNumberFormat="1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5" fillId="2" borderId="19" xfId="0" applyFont="1" applyFill="1" applyBorder="1"/>
    <xf numFmtId="0" fontId="4" fillId="3" borderId="19" xfId="0" applyFont="1" applyFill="1" applyBorder="1" applyAlignment="1">
      <alignment vertical="center"/>
    </xf>
    <xf numFmtId="1" fontId="5" fillId="2" borderId="19" xfId="0" applyNumberFormat="1" applyFont="1" applyFill="1" applyBorder="1"/>
    <xf numFmtId="0" fontId="5" fillId="2" borderId="19" xfId="0" applyFont="1" applyFill="1" applyBorder="1" applyAlignment="1">
      <alignment vertical="center"/>
    </xf>
    <xf numFmtId="165" fontId="4" fillId="5" borderId="28" xfId="0" applyNumberFormat="1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left"/>
    </xf>
    <xf numFmtId="0" fontId="4" fillId="0" borderId="23" xfId="0" applyFont="1" applyFill="1" applyBorder="1" applyAlignment="1"/>
    <xf numFmtId="0" fontId="4" fillId="0" borderId="23" xfId="0" applyFont="1" applyFill="1" applyBorder="1"/>
    <xf numFmtId="1" fontId="9" fillId="0" borderId="23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0" fillId="0" borderId="0" xfId="0" applyFill="1"/>
    <xf numFmtId="165" fontId="4" fillId="5" borderId="34" xfId="0" applyNumberFormat="1" applyFont="1" applyFill="1" applyBorder="1" applyAlignment="1">
      <alignment horizontal="center"/>
    </xf>
    <xf numFmtId="0" fontId="4" fillId="5" borderId="35" xfId="0" applyFont="1" applyFill="1" applyBorder="1" applyAlignment="1">
      <alignment horizontal="left"/>
    </xf>
    <xf numFmtId="0" fontId="4" fillId="5" borderId="35" xfId="0" applyFont="1" applyFill="1" applyBorder="1"/>
    <xf numFmtId="1" fontId="9" fillId="5" borderId="35" xfId="0" applyNumberFormat="1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/>
    </xf>
    <xf numFmtId="165" fontId="6" fillId="4" borderId="41" xfId="0" applyNumberFormat="1" applyFont="1" applyFill="1" applyBorder="1" applyAlignment="1">
      <alignment horizontal="center"/>
    </xf>
    <xf numFmtId="0" fontId="5" fillId="4" borderId="42" xfId="0" applyFont="1" applyFill="1" applyBorder="1" applyAlignment="1">
      <alignment horizontal="left"/>
    </xf>
    <xf numFmtId="0" fontId="5" fillId="0" borderId="42" xfId="0" applyFont="1" applyFill="1" applyBorder="1" applyAlignment="1"/>
    <xf numFmtId="0" fontId="6" fillId="4" borderId="42" xfId="0" applyFont="1" applyFill="1" applyBorder="1" applyAlignment="1">
      <alignment horizontal="center" vertical="center"/>
    </xf>
    <xf numFmtId="165" fontId="4" fillId="5" borderId="24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5" xfId="0" applyFont="1" applyFill="1" applyBorder="1" applyAlignment="1"/>
    <xf numFmtId="0" fontId="4" fillId="5" borderId="15" xfId="0" applyFont="1" applyFill="1" applyBorder="1"/>
    <xf numFmtId="1" fontId="9" fillId="5" borderId="15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165" fontId="4" fillId="5" borderId="25" xfId="0" applyNumberFormat="1" applyFont="1" applyFill="1" applyBorder="1" applyAlignment="1">
      <alignment horizontal="center"/>
    </xf>
    <xf numFmtId="0" fontId="4" fillId="5" borderId="19" xfId="0" applyFont="1" applyFill="1" applyBorder="1" applyAlignment="1">
      <alignment horizontal="left"/>
    </xf>
    <xf numFmtId="0" fontId="4" fillId="5" borderId="20" xfId="0" applyFont="1" applyFill="1" applyBorder="1" applyAlignment="1"/>
    <xf numFmtId="0" fontId="4" fillId="5" borderId="27" xfId="0" applyFont="1" applyFill="1" applyBorder="1"/>
    <xf numFmtId="1" fontId="9" fillId="5" borderId="27" xfId="0" applyNumberFormat="1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165" fontId="4" fillId="5" borderId="18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horizontal="left"/>
    </xf>
    <xf numFmtId="0" fontId="0" fillId="0" borderId="0" xfId="0" applyFont="1"/>
    <xf numFmtId="165" fontId="14" fillId="5" borderId="45" xfId="0" applyNumberFormat="1" applyFont="1" applyFill="1" applyBorder="1" applyAlignment="1">
      <alignment horizontal="center"/>
    </xf>
    <xf numFmtId="0" fontId="14" fillId="5" borderId="46" xfId="0" applyFont="1" applyFill="1" applyBorder="1" applyAlignment="1">
      <alignment horizontal="left"/>
    </xf>
    <xf numFmtId="0" fontId="14" fillId="5" borderId="46" xfId="0" applyFont="1" applyFill="1" applyBorder="1" applyAlignment="1"/>
    <xf numFmtId="0" fontId="14" fillId="5" borderId="46" xfId="0" applyFont="1" applyFill="1" applyBorder="1"/>
    <xf numFmtId="1" fontId="7" fillId="5" borderId="46" xfId="0" applyNumberFormat="1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165" fontId="14" fillId="5" borderId="18" xfId="0" applyNumberFormat="1" applyFont="1" applyFill="1" applyBorder="1" applyAlignment="1">
      <alignment horizontal="center"/>
    </xf>
    <xf numFmtId="0" fontId="14" fillId="5" borderId="27" xfId="0" applyFont="1" applyFill="1" applyBorder="1" applyAlignment="1">
      <alignment horizontal="left"/>
    </xf>
    <xf numFmtId="0" fontId="14" fillId="5" borderId="27" xfId="0" applyFont="1" applyFill="1" applyBorder="1" applyAlignment="1"/>
    <xf numFmtId="0" fontId="14" fillId="5" borderId="27" xfId="0" applyFont="1" applyFill="1" applyBorder="1"/>
    <xf numFmtId="1" fontId="7" fillId="5" borderId="27" xfId="0" applyNumberFormat="1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165" fontId="14" fillId="5" borderId="37" xfId="0" applyNumberFormat="1" applyFont="1" applyFill="1" applyBorder="1" applyAlignment="1">
      <alignment horizontal="center"/>
    </xf>
    <xf numFmtId="0" fontId="14" fillId="5" borderId="38" xfId="0" applyFont="1" applyFill="1" applyBorder="1" applyAlignment="1">
      <alignment horizontal="left"/>
    </xf>
    <xf numFmtId="0" fontId="14" fillId="5" borderId="38" xfId="0" applyFont="1" applyFill="1" applyBorder="1" applyAlignment="1"/>
    <xf numFmtId="0" fontId="14" fillId="5" borderId="38" xfId="0" applyFont="1" applyFill="1" applyBorder="1"/>
    <xf numFmtId="1" fontId="7" fillId="5" borderId="38" xfId="0" applyNumberFormat="1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5" fillId="4" borderId="19" xfId="0" applyFont="1" applyFill="1" applyBorder="1" applyAlignment="1"/>
    <xf numFmtId="0" fontId="0" fillId="0" borderId="0" xfId="0" applyAlignment="1"/>
    <xf numFmtId="0" fontId="5" fillId="4" borderId="19" xfId="0" applyFont="1" applyFill="1" applyBorder="1" applyAlignment="1">
      <alignment horizontal="left" indent="1"/>
    </xf>
    <xf numFmtId="0" fontId="5" fillId="4" borderId="48" xfId="0" applyFont="1" applyFill="1" applyBorder="1" applyAlignment="1">
      <alignment horizontal="left" indent="1"/>
    </xf>
    <xf numFmtId="0" fontId="5" fillId="0" borderId="19" xfId="0" applyFont="1" applyFill="1" applyBorder="1" applyAlignment="1">
      <alignment horizontal="left" indent="1"/>
    </xf>
    <xf numFmtId="0" fontId="5" fillId="0" borderId="20" xfId="0" applyFont="1" applyFill="1" applyBorder="1" applyAlignment="1">
      <alignment horizontal="left" indent="1"/>
    </xf>
    <xf numFmtId="0" fontId="5" fillId="0" borderId="42" xfId="0" applyFont="1" applyFill="1" applyBorder="1" applyAlignment="1">
      <alignment horizontal="left" indent="1"/>
    </xf>
    <xf numFmtId="0" fontId="5" fillId="0" borderId="15" xfId="0" applyFont="1" applyFill="1" applyBorder="1" applyAlignment="1">
      <alignment horizontal="left" indent="1"/>
    </xf>
    <xf numFmtId="0" fontId="6" fillId="4" borderId="31" xfId="0" applyFont="1" applyFill="1" applyBorder="1" applyAlignment="1">
      <alignment horizontal="center" vertical="center"/>
    </xf>
    <xf numFmtId="0" fontId="4" fillId="5" borderId="50" xfId="0" applyFont="1" applyFill="1" applyBorder="1" applyAlignment="1"/>
    <xf numFmtId="0" fontId="4" fillId="5" borderId="16" xfId="0" applyFont="1" applyFill="1" applyBorder="1" applyAlignment="1"/>
    <xf numFmtId="1" fontId="9" fillId="5" borderId="26" xfId="0" applyNumberFormat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left"/>
    </xf>
    <xf numFmtId="0" fontId="4" fillId="5" borderId="26" xfId="0" applyFont="1" applyFill="1" applyBorder="1"/>
    <xf numFmtId="37" fontId="5" fillId="4" borderId="15" xfId="3" applyNumberFormat="1" applyFont="1" applyFill="1" applyBorder="1" applyAlignment="1">
      <alignment horizontal="center" vertical="center"/>
    </xf>
    <xf numFmtId="37" fontId="5" fillId="4" borderId="19" xfId="3" applyNumberFormat="1" applyFont="1" applyFill="1" applyBorder="1" applyAlignment="1">
      <alignment horizontal="center" vertical="center"/>
    </xf>
    <xf numFmtId="3" fontId="5" fillId="4" borderId="19" xfId="0" applyNumberFormat="1" applyFont="1" applyFill="1" applyBorder="1" applyAlignment="1">
      <alignment horizontal="center" vertical="center"/>
    </xf>
    <xf numFmtId="167" fontId="5" fillId="4" borderId="19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  <xf numFmtId="3" fontId="5" fillId="4" borderId="31" xfId="0" applyNumberFormat="1" applyFont="1" applyFill="1" applyBorder="1" applyAlignment="1">
      <alignment horizontal="center" vertical="center"/>
    </xf>
    <xf numFmtId="44" fontId="5" fillId="4" borderId="30" xfId="0" quotePrefix="1" applyNumberFormat="1" applyFont="1" applyFill="1" applyBorder="1"/>
    <xf numFmtId="44" fontId="5" fillId="4" borderId="43" xfId="0" quotePrefix="1" applyNumberFormat="1" applyFont="1" applyFill="1" applyBorder="1"/>
    <xf numFmtId="44" fontId="9" fillId="0" borderId="29" xfId="0" applyNumberFormat="1" applyFont="1" applyFill="1" applyBorder="1" applyAlignment="1">
      <alignment horizontal="center"/>
    </xf>
    <xf numFmtId="44" fontId="9" fillId="0" borderId="30" xfId="0" applyNumberFormat="1" applyFont="1" applyFill="1" applyBorder="1" applyAlignment="1">
      <alignment horizontal="center"/>
    </xf>
    <xf numFmtId="44" fontId="9" fillId="0" borderId="32" xfId="0" applyNumberFormat="1" applyFont="1" applyFill="1" applyBorder="1" applyAlignment="1">
      <alignment horizontal="center"/>
    </xf>
    <xf numFmtId="44" fontId="5" fillId="4" borderId="29" xfId="0" quotePrefix="1" applyNumberFormat="1" applyFont="1" applyFill="1" applyBorder="1"/>
    <xf numFmtId="44" fontId="9" fillId="0" borderId="33" xfId="0" applyNumberFormat="1" applyFont="1" applyFill="1" applyBorder="1" applyAlignment="1">
      <alignment horizontal="center"/>
    </xf>
    <xf numFmtId="44" fontId="5" fillId="2" borderId="13" xfId="0" applyNumberFormat="1" applyFont="1" applyFill="1" applyBorder="1"/>
    <xf numFmtId="44" fontId="5" fillId="4" borderId="32" xfId="0" quotePrefix="1" applyNumberFormat="1" applyFont="1" applyFill="1" applyBorder="1"/>
    <xf numFmtId="44" fontId="0" fillId="0" borderId="0" xfId="0" applyNumberFormat="1"/>
    <xf numFmtId="44" fontId="7" fillId="0" borderId="44" xfId="0" applyNumberFormat="1" applyFont="1" applyFill="1" applyBorder="1" applyAlignment="1">
      <alignment horizontal="center"/>
    </xf>
    <xf numFmtId="44" fontId="7" fillId="0" borderId="30" xfId="0" applyNumberFormat="1" applyFont="1" applyFill="1" applyBorder="1" applyAlignment="1">
      <alignment horizontal="center"/>
    </xf>
    <xf numFmtId="44" fontId="7" fillId="0" borderId="40" xfId="0" applyNumberFormat="1" applyFont="1" applyFill="1" applyBorder="1" applyAlignment="1">
      <alignment horizontal="center"/>
    </xf>
    <xf numFmtId="166" fontId="5" fillId="4" borderId="15" xfId="0" applyNumberFormat="1" applyFont="1" applyFill="1" applyBorder="1" applyAlignment="1">
      <alignment horizontal="center"/>
    </xf>
    <xf numFmtId="166" fontId="5" fillId="4" borderId="19" xfId="0" applyNumberFormat="1" applyFont="1" applyFill="1" applyBorder="1" applyAlignment="1">
      <alignment horizontal="center"/>
    </xf>
    <xf numFmtId="0" fontId="5" fillId="4" borderId="19" xfId="1" applyFont="1" applyFill="1" applyBorder="1"/>
    <xf numFmtId="166" fontId="5" fillId="4" borderId="51" xfId="0" applyNumberFormat="1" applyFont="1" applyFill="1" applyBorder="1" applyAlignment="1">
      <alignment horizontal="center"/>
    </xf>
    <xf numFmtId="166" fontId="5" fillId="4" borderId="52" xfId="0" applyNumberFormat="1" applyFont="1" applyFill="1" applyBorder="1" applyAlignment="1">
      <alignment horizontal="center"/>
    </xf>
    <xf numFmtId="0" fontId="5" fillId="4" borderId="21" xfId="0" applyFont="1" applyFill="1" applyBorder="1"/>
    <xf numFmtId="44" fontId="5" fillId="4" borderId="30" xfId="0" applyNumberFormat="1" applyFont="1" applyFill="1" applyBorder="1"/>
    <xf numFmtId="44" fontId="5" fillId="0" borderId="30" xfId="0" applyNumberFormat="1" applyFont="1" applyFill="1" applyBorder="1"/>
    <xf numFmtId="7" fontId="5" fillId="3" borderId="21" xfId="0" quotePrefix="1" applyNumberFormat="1" applyFont="1" applyFill="1" applyBorder="1" applyProtection="1">
      <protection locked="0"/>
    </xf>
    <xf numFmtId="44" fontId="5" fillId="3" borderId="30" xfId="0" quotePrefix="1" applyNumberFormat="1" applyFont="1" applyFill="1" applyBorder="1"/>
    <xf numFmtId="7" fontId="5" fillId="4" borderId="42" xfId="0" quotePrefix="1" applyNumberFormat="1" applyFont="1" applyFill="1" applyBorder="1" applyProtection="1">
      <protection locked="0"/>
    </xf>
    <xf numFmtId="7" fontId="5" fillId="4" borderId="52" xfId="0" quotePrefix="1" applyNumberFormat="1" applyFont="1" applyFill="1" applyBorder="1" applyProtection="1">
      <protection locked="0"/>
    </xf>
    <xf numFmtId="7" fontId="5" fillId="4" borderId="54" xfId="0" quotePrefix="1" applyNumberFormat="1" applyFont="1" applyFill="1" applyBorder="1" applyProtection="1">
      <protection locked="0"/>
    </xf>
    <xf numFmtId="164" fontId="1" fillId="0" borderId="0" xfId="0" applyNumberFormat="1" applyFont="1" applyAlignment="1" applyProtection="1">
      <alignment horizontal="centerContinuous" wrapText="1"/>
    </xf>
    <xf numFmtId="0" fontId="0" fillId="0" borderId="0" xfId="0" applyAlignment="1">
      <alignment horizontal="centerContinuous" wrapText="1"/>
    </xf>
    <xf numFmtId="164" fontId="2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Border="1" applyAlignment="1" applyProtection="1">
      <alignment horizontal="centerContinuous" wrapText="1"/>
    </xf>
    <xf numFmtId="0" fontId="0" fillId="0" borderId="0" xfId="0" applyBorder="1" applyAlignment="1">
      <alignment horizontal="centerContinuous" wrapText="1"/>
    </xf>
    <xf numFmtId="0" fontId="0" fillId="0" borderId="0" xfId="0" applyAlignment="1" applyProtection="1">
      <alignment horizontal="centerContinuous" wrapText="1"/>
      <protection locked="0"/>
    </xf>
    <xf numFmtId="0" fontId="0" fillId="0" borderId="0" xfId="0" applyBorder="1" applyAlignment="1" applyProtection="1">
      <alignment horizontal="centerContinuous" wrapText="1"/>
      <protection locked="0"/>
    </xf>
    <xf numFmtId="0" fontId="5" fillId="2" borderId="12" xfId="0" applyFont="1" applyFill="1" applyBorder="1" applyProtection="1">
      <protection locked="0"/>
    </xf>
    <xf numFmtId="0" fontId="9" fillId="5" borderId="15" xfId="0" applyNumberFormat="1" applyFont="1" applyFill="1" applyBorder="1" applyAlignment="1" applyProtection="1">
      <alignment horizontal="center"/>
      <protection locked="0"/>
    </xf>
    <xf numFmtId="0" fontId="9" fillId="5" borderId="21" xfId="0" applyNumberFormat="1" applyFont="1" applyFill="1" applyBorder="1" applyAlignment="1" applyProtection="1">
      <alignment horizontal="center"/>
      <protection locked="0"/>
    </xf>
    <xf numFmtId="0" fontId="9" fillId="5" borderId="31" xfId="0" applyNumberFormat="1" applyFont="1" applyFill="1" applyBorder="1" applyAlignment="1" applyProtection="1">
      <alignment horizontal="center"/>
      <protection locked="0"/>
    </xf>
    <xf numFmtId="0" fontId="9" fillId="0" borderId="23" xfId="0" applyNumberFormat="1" applyFont="1" applyFill="1" applyBorder="1" applyAlignment="1" applyProtection="1">
      <alignment horizontal="center"/>
      <protection locked="0"/>
    </xf>
    <xf numFmtId="0" fontId="9" fillId="5" borderId="17" xfId="0" applyNumberFormat="1" applyFont="1" applyFill="1" applyBorder="1" applyAlignment="1" applyProtection="1">
      <alignment horizontal="center"/>
      <protection locked="0"/>
    </xf>
    <xf numFmtId="0" fontId="9" fillId="5" borderId="36" xfId="0" applyNumberFormat="1" applyFont="1" applyFill="1" applyBorder="1" applyAlignment="1" applyProtection="1">
      <alignment horizontal="center"/>
      <protection locked="0"/>
    </xf>
    <xf numFmtId="44" fontId="9" fillId="5" borderId="17" xfId="0" applyNumberFormat="1" applyFont="1" applyFill="1" applyBorder="1" applyAlignment="1" applyProtection="1">
      <alignment horizontal="center"/>
      <protection locked="0"/>
    </xf>
    <xf numFmtId="44" fontId="9" fillId="5" borderId="21" xfId="0" applyNumberFormat="1" applyFont="1" applyFill="1" applyBorder="1" applyAlignment="1" applyProtection="1">
      <alignment horizontal="center"/>
      <protection locked="0"/>
    </xf>
    <xf numFmtId="44" fontId="9" fillId="5" borderId="36" xfId="0" applyNumberFormat="1" applyFont="1" applyFill="1" applyBorder="1" applyAlignment="1" applyProtection="1">
      <alignment horizontal="center"/>
      <protection locked="0"/>
    </xf>
    <xf numFmtId="44" fontId="9" fillId="0" borderId="53" xfId="0" applyNumberFormat="1" applyFont="1" applyFill="1" applyBorder="1" applyAlignment="1" applyProtection="1">
      <alignment horizontal="center"/>
      <protection locked="0"/>
    </xf>
    <xf numFmtId="44" fontId="7" fillId="5" borderId="47" xfId="0" applyNumberFormat="1" applyFont="1" applyFill="1" applyBorder="1" applyAlignment="1" applyProtection="1">
      <alignment horizontal="center"/>
      <protection locked="0"/>
    </xf>
    <xf numFmtId="44" fontId="7" fillId="5" borderId="21" xfId="0" applyNumberFormat="1" applyFont="1" applyFill="1" applyBorder="1" applyAlignment="1" applyProtection="1">
      <alignment horizontal="center"/>
      <protection locked="0"/>
    </xf>
    <xf numFmtId="44" fontId="7" fillId="5" borderId="39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19" xfId="0" applyFont="1" applyFill="1" applyBorder="1" applyProtection="1">
      <protection locked="0"/>
    </xf>
    <xf numFmtId="44" fontId="9" fillId="5" borderId="15" xfId="0" applyNumberFormat="1" applyFont="1" applyFill="1" applyBorder="1" applyAlignment="1" applyProtection="1">
      <alignment horizontal="center"/>
      <protection locked="0"/>
    </xf>
    <xf numFmtId="44" fontId="9" fillId="5" borderId="31" xfId="0" applyNumberFormat="1" applyFont="1" applyFill="1" applyBorder="1" applyAlignment="1" applyProtection="1">
      <alignment horizontal="center"/>
      <protection locked="0"/>
    </xf>
    <xf numFmtId="44" fontId="9" fillId="0" borderId="23" xfId="0" applyNumberFormat="1" applyFont="1" applyFill="1" applyBorder="1" applyAlignment="1" applyProtection="1">
      <alignment horizontal="center"/>
      <protection locked="0"/>
    </xf>
    <xf numFmtId="44" fontId="7" fillId="5" borderId="49" xfId="0" applyNumberFormat="1" applyFont="1" applyFill="1" applyBorder="1" applyAlignment="1" applyProtection="1">
      <alignment horizontal="center"/>
      <protection locked="0"/>
    </xf>
    <xf numFmtId="165" fontId="4" fillId="4" borderId="25" xfId="0" applyNumberFormat="1" applyFont="1" applyFill="1" applyBorder="1" applyAlignment="1">
      <alignment horizontal="center"/>
    </xf>
    <xf numFmtId="0" fontId="9" fillId="4" borderId="19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 indent="1"/>
    </xf>
    <xf numFmtId="3" fontId="9" fillId="4" borderId="19" xfId="0" applyNumberFormat="1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0" borderId="19" xfId="1" applyFont="1" applyBorder="1"/>
    <xf numFmtId="0" fontId="15" fillId="4" borderId="19" xfId="0" applyFont="1" applyFill="1" applyBorder="1" applyAlignment="1">
      <alignment horizontal="left"/>
    </xf>
    <xf numFmtId="0" fontId="15" fillId="0" borderId="19" xfId="0" applyFont="1" applyFill="1" applyBorder="1" applyAlignment="1">
      <alignment horizontal="left" indent="1"/>
    </xf>
    <xf numFmtId="0" fontId="16" fillId="4" borderId="19" xfId="0" applyFont="1" applyFill="1" applyBorder="1"/>
    <xf numFmtId="167" fontId="15" fillId="4" borderId="19" xfId="0" applyNumberFormat="1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37" fontId="9" fillId="4" borderId="19" xfId="3" applyNumberFormat="1" applyFont="1" applyFill="1" applyBorder="1" applyAlignment="1">
      <alignment horizontal="center" vertical="center"/>
    </xf>
    <xf numFmtId="0" fontId="0" fillId="0" borderId="55" xfId="0" applyBorder="1"/>
    <xf numFmtId="0" fontId="0" fillId="0" borderId="56" xfId="0" applyBorder="1"/>
    <xf numFmtId="0" fontId="5" fillId="4" borderId="56" xfId="0" applyFont="1" applyFill="1" applyBorder="1" applyAlignment="1">
      <alignment horizontal="left"/>
    </xf>
    <xf numFmtId="0" fontId="5" fillId="4" borderId="56" xfId="0" applyFont="1" applyFill="1" applyBorder="1" applyAlignment="1">
      <alignment horizontal="left" wrapText="1"/>
    </xf>
    <xf numFmtId="3" fontId="5" fillId="4" borderId="56" xfId="0" applyNumberFormat="1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7" fontId="5" fillId="4" borderId="56" xfId="0" quotePrefix="1" applyNumberFormat="1" applyFont="1" applyFill="1" applyBorder="1" applyProtection="1">
      <protection locked="0"/>
    </xf>
    <xf numFmtId="44" fontId="5" fillId="4" borderId="57" xfId="0" quotePrefix="1" applyNumberFormat="1" applyFont="1" applyFill="1" applyBorder="1"/>
    <xf numFmtId="0" fontId="0" fillId="0" borderId="58" xfId="0" applyBorder="1"/>
    <xf numFmtId="0" fontId="0" fillId="0" borderId="59" xfId="0" applyBorder="1"/>
    <xf numFmtId="0" fontId="5" fillId="4" borderId="59" xfId="0" applyFont="1" applyFill="1" applyBorder="1" applyAlignment="1">
      <alignment horizontal="left"/>
    </xf>
    <xf numFmtId="0" fontId="5" fillId="4" borderId="59" xfId="0" applyFont="1" applyFill="1" applyBorder="1" applyAlignment="1">
      <alignment horizontal="left" wrapText="1"/>
    </xf>
    <xf numFmtId="3" fontId="5" fillId="4" borderId="59" xfId="0" applyNumberFormat="1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7" fontId="5" fillId="4" borderId="59" xfId="0" quotePrefix="1" applyNumberFormat="1" applyFont="1" applyFill="1" applyBorder="1" applyProtection="1">
      <protection locked="0"/>
    </xf>
    <xf numFmtId="44" fontId="5" fillId="4" borderId="60" xfId="0" quotePrefix="1" applyNumberFormat="1" applyFont="1" applyFill="1" applyBorder="1"/>
    <xf numFmtId="0" fontId="0" fillId="0" borderId="61" xfId="0" applyBorder="1" applyAlignment="1">
      <alignment horizontal="centerContinuous"/>
    </xf>
    <xf numFmtId="1" fontId="0" fillId="0" borderId="61" xfId="0" applyNumberFormat="1" applyBorder="1" applyAlignment="1">
      <alignment horizontal="centerContinuous"/>
    </xf>
    <xf numFmtId="7" fontId="5" fillId="4" borderId="61" xfId="0" quotePrefix="1" applyNumberFormat="1" applyFont="1" applyFill="1" applyBorder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 wrapText="1"/>
    </xf>
    <xf numFmtId="0" fontId="0" fillId="0" borderId="0" xfId="0" applyProtection="1"/>
    <xf numFmtId="0" fontId="0" fillId="0" borderId="0" xfId="0" applyBorder="1" applyAlignment="1" applyProtection="1">
      <alignment horizontal="centerContinuous" wrapText="1"/>
    </xf>
    <xf numFmtId="0" fontId="5" fillId="2" borderId="11" xfId="0" applyFont="1" applyFill="1" applyBorder="1" applyProtection="1"/>
    <xf numFmtId="0" fontId="5" fillId="2" borderId="12" xfId="0" applyFont="1" applyFill="1" applyBorder="1" applyProtection="1"/>
    <xf numFmtId="0" fontId="4" fillId="3" borderId="12" xfId="0" applyFont="1" applyFill="1" applyBorder="1" applyAlignment="1" applyProtection="1">
      <alignment vertical="center"/>
    </xf>
    <xf numFmtId="1" fontId="5" fillId="2" borderId="12" xfId="0" applyNumberFormat="1" applyFont="1" applyFill="1" applyBorder="1" applyProtection="1"/>
    <xf numFmtId="0" fontId="5" fillId="2" borderId="12" xfId="0" applyFont="1" applyFill="1" applyBorder="1" applyAlignment="1" applyProtection="1">
      <alignment vertical="center"/>
    </xf>
    <xf numFmtId="0" fontId="5" fillId="2" borderId="13" xfId="0" applyFont="1" applyFill="1" applyBorder="1" applyProtection="1"/>
    <xf numFmtId="165" fontId="5" fillId="4" borderId="24" xfId="0" applyNumberFormat="1" applyFont="1" applyFill="1" applyBorder="1" applyAlignment="1" applyProtection="1">
      <alignment horizontal="center"/>
    </xf>
    <xf numFmtId="0" fontId="6" fillId="4" borderId="15" xfId="0" applyFont="1" applyFill="1" applyBorder="1" applyAlignment="1" applyProtection="1">
      <alignment horizontal="left"/>
    </xf>
    <xf numFmtId="0" fontId="5" fillId="4" borderId="48" xfId="0" applyFont="1" applyFill="1" applyBorder="1" applyAlignment="1" applyProtection="1">
      <alignment horizontal="left" indent="1"/>
    </xf>
    <xf numFmtId="0" fontId="5" fillId="4" borderId="17" xfId="0" applyFont="1" applyFill="1" applyBorder="1" applyAlignment="1" applyProtection="1"/>
    <xf numFmtId="37" fontId="5" fillId="4" borderId="15" xfId="3" applyNumberFormat="1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44" fontId="5" fillId="4" borderId="29" xfId="0" quotePrefix="1" applyNumberFormat="1" applyFont="1" applyFill="1" applyBorder="1" applyProtection="1"/>
    <xf numFmtId="165" fontId="5" fillId="4" borderId="25" xfId="0" applyNumberFormat="1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left"/>
    </xf>
    <xf numFmtId="0" fontId="5" fillId="4" borderId="19" xfId="0" applyFont="1" applyFill="1" applyBorder="1" applyAlignment="1" applyProtection="1">
      <alignment horizontal="left" indent="1"/>
    </xf>
    <xf numFmtId="0" fontId="5" fillId="4" borderId="19" xfId="0" applyFont="1" applyFill="1" applyBorder="1" applyProtection="1"/>
    <xf numFmtId="37" fontId="5" fillId="4" borderId="19" xfId="3" applyNumberFormat="1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44" fontId="5" fillId="4" borderId="30" xfId="0" quotePrefix="1" applyNumberFormat="1" applyFont="1" applyFill="1" applyBorder="1" applyProtection="1"/>
    <xf numFmtId="0" fontId="5" fillId="0" borderId="19" xfId="1" applyFont="1" applyBorder="1" applyProtection="1"/>
    <xf numFmtId="0" fontId="5" fillId="0" borderId="19" xfId="1" applyFont="1" applyFill="1" applyBorder="1" applyProtection="1"/>
    <xf numFmtId="0" fontId="5" fillId="0" borderId="19" xfId="1" applyFont="1" applyBorder="1" applyAlignment="1" applyProtection="1"/>
    <xf numFmtId="0" fontId="0" fillId="0" borderId="19" xfId="0" applyBorder="1" applyAlignment="1" applyProtection="1"/>
    <xf numFmtId="0" fontId="5" fillId="4" borderId="19" xfId="0" applyFont="1" applyFill="1" applyBorder="1" applyAlignment="1" applyProtection="1">
      <alignment horizontal="left"/>
    </xf>
    <xf numFmtId="0" fontId="6" fillId="4" borderId="19" xfId="0" applyFont="1" applyFill="1" applyBorder="1" applyProtection="1"/>
    <xf numFmtId="44" fontId="5" fillId="4" borderId="19" xfId="0" applyNumberFormat="1" applyFont="1" applyFill="1" applyBorder="1" applyAlignment="1" applyProtection="1">
      <alignment horizontal="center" vertical="center"/>
    </xf>
    <xf numFmtId="37" fontId="9" fillId="4" borderId="19" xfId="3" applyNumberFormat="1" applyFont="1" applyFill="1" applyBorder="1" applyAlignment="1" applyProtection="1">
      <alignment horizontal="center" vertical="center"/>
    </xf>
    <xf numFmtId="0" fontId="5" fillId="0" borderId="19" xfId="1" applyNumberFormat="1" applyFont="1" applyBorder="1" applyAlignment="1" applyProtection="1"/>
    <xf numFmtId="165" fontId="5" fillId="4" borderId="19" xfId="0" applyNumberFormat="1" applyFont="1" applyFill="1" applyBorder="1" applyAlignment="1" applyProtection="1"/>
    <xf numFmtId="165" fontId="5" fillId="4" borderId="19" xfId="0" applyNumberFormat="1" applyFont="1" applyFill="1" applyBorder="1" applyAlignment="1" applyProtection="1">
      <alignment horizontal="center"/>
    </xf>
    <xf numFmtId="165" fontId="5" fillId="4" borderId="19" xfId="0" applyNumberFormat="1" applyFont="1" applyFill="1" applyBorder="1" applyAlignment="1" applyProtection="1">
      <alignment horizontal="center" vertical="center"/>
    </xf>
    <xf numFmtId="0" fontId="10" fillId="4" borderId="19" xfId="0" applyFont="1" applyFill="1" applyBorder="1" applyProtection="1"/>
    <xf numFmtId="0" fontId="5" fillId="0" borderId="19" xfId="0" applyFont="1" applyFill="1" applyBorder="1" applyProtection="1"/>
    <xf numFmtId="0" fontId="5" fillId="0" borderId="1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/>
    <xf numFmtId="0" fontId="6" fillId="0" borderId="19" xfId="0" applyFont="1" applyFill="1" applyBorder="1" applyAlignment="1" applyProtection="1">
      <alignment horizontal="center" vertical="center"/>
    </xf>
    <xf numFmtId="0" fontId="5" fillId="4" borderId="19" xfId="1" applyFont="1" applyFill="1" applyBorder="1" applyProtection="1"/>
    <xf numFmtId="0" fontId="5" fillId="4" borderId="19" xfId="0" applyFont="1" applyFill="1" applyBorder="1" applyAlignment="1" applyProtection="1"/>
    <xf numFmtId="0" fontId="6" fillId="4" borderId="19" xfId="0" applyFont="1" applyFill="1" applyBorder="1" applyAlignment="1" applyProtection="1">
      <alignment horizontal="center" vertical="center"/>
    </xf>
    <xf numFmtId="0" fontId="5" fillId="0" borderId="19" xfId="1" applyFont="1" applyBorder="1" applyAlignment="1" applyProtection="1">
      <alignment vertical="center"/>
    </xf>
    <xf numFmtId="0" fontId="11" fillId="0" borderId="19" xfId="0" applyFont="1" applyBorder="1" applyAlignment="1" applyProtection="1"/>
    <xf numFmtId="0" fontId="5" fillId="2" borderId="25" xfId="0" applyFont="1" applyFill="1" applyBorder="1" applyProtection="1"/>
    <xf numFmtId="0" fontId="5" fillId="2" borderId="19" xfId="0" applyFont="1" applyFill="1" applyBorder="1" applyProtection="1"/>
    <xf numFmtId="0" fontId="4" fillId="3" borderId="19" xfId="0" applyFont="1" applyFill="1" applyBorder="1" applyAlignment="1" applyProtection="1">
      <alignment vertical="center"/>
    </xf>
    <xf numFmtId="1" fontId="5" fillId="2" borderId="19" xfId="0" applyNumberFormat="1" applyFont="1" applyFill="1" applyBorder="1" applyProtection="1"/>
    <xf numFmtId="0" fontId="5" fillId="2" borderId="19" xfId="0" applyFont="1" applyFill="1" applyBorder="1" applyAlignment="1" applyProtection="1">
      <alignment vertical="center"/>
    </xf>
    <xf numFmtId="0" fontId="5" fillId="3" borderId="21" xfId="0" quotePrefix="1" applyNumberFormat="1" applyFont="1" applyFill="1" applyBorder="1" applyProtection="1"/>
    <xf numFmtId="44" fontId="5" fillId="3" borderId="30" xfId="0" quotePrefix="1" applyNumberFormat="1" applyFont="1" applyFill="1" applyBorder="1" applyProtection="1"/>
    <xf numFmtId="0" fontId="5" fillId="0" borderId="19" xfId="0" applyFont="1" applyFill="1" applyBorder="1" applyAlignment="1" applyProtection="1">
      <alignment horizontal="left" indent="1"/>
    </xf>
    <xf numFmtId="3" fontId="5" fillId="4" borderId="19" xfId="0" applyNumberFormat="1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/>
    </xf>
    <xf numFmtId="167" fontId="5" fillId="4" borderId="19" xfId="0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left" indent="1"/>
    </xf>
    <xf numFmtId="0" fontId="6" fillId="4" borderId="21" xfId="0" applyFont="1" applyFill="1" applyBorder="1" applyProtection="1"/>
    <xf numFmtId="0" fontId="15" fillId="4" borderId="19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 indent="1"/>
    </xf>
    <xf numFmtId="0" fontId="16" fillId="4" borderId="19" xfId="0" applyFont="1" applyFill="1" applyBorder="1" applyProtection="1"/>
    <xf numFmtId="167" fontId="15" fillId="4" borderId="19" xfId="0" applyNumberFormat="1" applyFont="1" applyFill="1" applyBorder="1" applyAlignment="1" applyProtection="1">
      <alignment horizontal="center" vertical="center"/>
    </xf>
    <xf numFmtId="0" fontId="16" fillId="4" borderId="42" xfId="0" applyFont="1" applyFill="1" applyBorder="1" applyAlignment="1" applyProtection="1">
      <alignment horizontal="center" vertical="center"/>
    </xf>
    <xf numFmtId="7" fontId="5" fillId="3" borderId="19" xfId="0" quotePrefix="1" applyNumberFormat="1" applyFont="1" applyFill="1" applyBorder="1" applyProtection="1"/>
    <xf numFmtId="165" fontId="4" fillId="4" borderId="25" xfId="0" applyNumberFormat="1" applyFont="1" applyFill="1" applyBorder="1" applyAlignment="1" applyProtection="1">
      <alignment horizontal="center"/>
    </xf>
    <xf numFmtId="0" fontId="9" fillId="4" borderId="19" xfId="0" applyFont="1" applyFill="1" applyBorder="1" applyAlignment="1" applyProtection="1">
      <alignment horizontal="left"/>
    </xf>
    <xf numFmtId="0" fontId="9" fillId="0" borderId="19" xfId="0" applyFont="1" applyFill="1" applyBorder="1" applyAlignment="1" applyProtection="1">
      <alignment horizontal="left" indent="1"/>
    </xf>
    <xf numFmtId="3" fontId="9" fillId="4" borderId="19" xfId="0" applyNumberFormat="1" applyFont="1" applyFill="1" applyBorder="1" applyAlignment="1" applyProtection="1">
      <alignment horizontal="center" vertical="center"/>
    </xf>
    <xf numFmtId="0" fontId="9" fillId="0" borderId="19" xfId="1" applyFont="1" applyBorder="1" applyProtection="1"/>
    <xf numFmtId="165" fontId="6" fillId="4" borderId="41" xfId="0" applyNumberFormat="1" applyFont="1" applyFill="1" applyBorder="1" applyAlignment="1" applyProtection="1">
      <alignment horizontal="center"/>
    </xf>
    <xf numFmtId="0" fontId="5" fillId="4" borderId="42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 indent="1"/>
    </xf>
    <xf numFmtId="0" fontId="5" fillId="0" borderId="42" xfId="0" applyFont="1" applyFill="1" applyBorder="1" applyAlignment="1" applyProtection="1"/>
    <xf numFmtId="3" fontId="5" fillId="4" borderId="31" xfId="0" applyNumberFormat="1" applyFont="1" applyFill="1" applyBorder="1" applyAlignment="1" applyProtection="1">
      <alignment horizontal="center" vertical="center"/>
    </xf>
    <xf numFmtId="0" fontId="6" fillId="4" borderId="31" xfId="0" applyFont="1" applyFill="1" applyBorder="1" applyAlignment="1" applyProtection="1">
      <alignment horizontal="center" vertical="center"/>
    </xf>
    <xf numFmtId="44" fontId="5" fillId="4" borderId="43" xfId="0" quotePrefix="1" applyNumberFormat="1" applyFont="1" applyFill="1" applyBorder="1" applyProtection="1"/>
    <xf numFmtId="165" fontId="4" fillId="5" borderId="24" xfId="0" applyNumberFormat="1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horizontal="left"/>
    </xf>
    <xf numFmtId="0" fontId="4" fillId="5" borderId="15" xfId="0" applyFont="1" applyFill="1" applyBorder="1" applyAlignment="1" applyProtection="1"/>
    <xf numFmtId="1" fontId="9" fillId="5" borderId="15" xfId="0" applyNumberFormat="1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</xf>
    <xf numFmtId="44" fontId="9" fillId="0" borderId="29" xfId="0" applyNumberFormat="1" applyFont="1" applyFill="1" applyBorder="1" applyAlignment="1" applyProtection="1">
      <alignment horizontal="center"/>
    </xf>
    <xf numFmtId="165" fontId="4" fillId="5" borderId="25" xfId="0" applyNumberFormat="1" applyFont="1" applyFill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left"/>
    </xf>
    <xf numFmtId="0" fontId="4" fillId="5" borderId="20" xfId="0" applyFont="1" applyFill="1" applyBorder="1" applyAlignment="1" applyProtection="1"/>
    <xf numFmtId="0" fontId="4" fillId="5" borderId="27" xfId="0" applyFont="1" applyFill="1" applyBorder="1" applyAlignment="1" applyProtection="1"/>
    <xf numFmtId="1" fontId="9" fillId="5" borderId="27" xfId="0" applyNumberFormat="1" applyFont="1" applyFill="1" applyBorder="1" applyAlignment="1" applyProtection="1">
      <alignment horizontal="center" vertical="center"/>
    </xf>
    <xf numFmtId="0" fontId="9" fillId="5" borderId="27" xfId="0" applyFont="1" applyFill="1" applyBorder="1" applyAlignment="1" applyProtection="1">
      <alignment horizontal="center" vertical="center"/>
    </xf>
    <xf numFmtId="44" fontId="9" fillId="0" borderId="30" xfId="0" applyNumberFormat="1" applyFont="1" applyFill="1" applyBorder="1" applyAlignment="1" applyProtection="1">
      <alignment horizontal="center"/>
    </xf>
    <xf numFmtId="165" fontId="4" fillId="5" borderId="28" xfId="0" applyNumberFormat="1" applyFont="1" applyFill="1" applyBorder="1" applyAlignment="1" applyProtection="1">
      <alignment horizontal="center"/>
    </xf>
    <xf numFmtId="0" fontId="4" fillId="5" borderId="31" xfId="0" applyFont="1" applyFill="1" applyBorder="1" applyAlignment="1" applyProtection="1">
      <alignment horizontal="left"/>
    </xf>
    <xf numFmtId="0" fontId="4" fillId="5" borderId="31" xfId="0" applyFont="1" applyFill="1" applyBorder="1" applyAlignment="1" applyProtection="1"/>
    <xf numFmtId="1" fontId="9" fillId="5" borderId="31" xfId="0" applyNumberFormat="1" applyFont="1" applyFill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</xf>
    <xf numFmtId="44" fontId="9" fillId="0" borderId="32" xfId="0" applyNumberFormat="1" applyFont="1" applyFill="1" applyBorder="1" applyAlignment="1" applyProtection="1">
      <alignment horizontal="center"/>
    </xf>
    <xf numFmtId="165" fontId="4" fillId="0" borderId="22" xfId="0" applyNumberFormat="1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/>
    <xf numFmtId="1" fontId="9" fillId="0" borderId="23" xfId="0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7" fontId="9" fillId="0" borderId="33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5" fillId="2" borderId="12" xfId="0" applyFont="1" applyFill="1" applyBorder="1" applyAlignment="1" applyProtection="1"/>
    <xf numFmtId="165" fontId="6" fillId="4" borderId="24" xfId="0" applyNumberFormat="1" applyFont="1" applyFill="1" applyBorder="1" applyAlignment="1" applyProtection="1">
      <alignment horizontal="center"/>
    </xf>
    <xf numFmtId="166" fontId="5" fillId="4" borderId="51" xfId="0" applyNumberFormat="1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left" indent="1"/>
    </xf>
    <xf numFmtId="0" fontId="5" fillId="4" borderId="15" xfId="0" applyFont="1" applyFill="1" applyBorder="1" applyProtection="1"/>
    <xf numFmtId="1" fontId="5" fillId="4" borderId="15" xfId="0" applyNumberFormat="1" applyFont="1" applyFill="1" applyBorder="1" applyAlignment="1" applyProtection="1">
      <alignment horizontal="center" vertical="center"/>
    </xf>
    <xf numFmtId="166" fontId="5" fillId="4" borderId="19" xfId="0" applyNumberFormat="1" applyFont="1" applyFill="1" applyBorder="1" applyAlignment="1" applyProtection="1">
      <alignment horizontal="center"/>
    </xf>
    <xf numFmtId="1" fontId="5" fillId="4" borderId="19" xfId="0" applyNumberFormat="1" applyFont="1" applyFill="1" applyBorder="1" applyAlignment="1" applyProtection="1">
      <alignment horizontal="center" vertical="center"/>
    </xf>
    <xf numFmtId="166" fontId="5" fillId="4" borderId="52" xfId="0" applyNumberFormat="1" applyFont="1" applyFill="1" applyBorder="1" applyAlignment="1" applyProtection="1">
      <alignment horizontal="center"/>
    </xf>
    <xf numFmtId="0" fontId="5" fillId="4" borderId="21" xfId="0" applyFont="1" applyFill="1" applyBorder="1" applyProtection="1"/>
    <xf numFmtId="2" fontId="5" fillId="4" borderId="19" xfId="0" applyNumberFormat="1" applyFont="1" applyFill="1" applyBorder="1" applyAlignment="1" applyProtection="1">
      <alignment horizontal="center"/>
    </xf>
    <xf numFmtId="0" fontId="4" fillId="5" borderId="16" xfId="0" applyFont="1" applyFill="1" applyBorder="1" applyAlignment="1" applyProtection="1"/>
    <xf numFmtId="0" fontId="4" fillId="5" borderId="26" xfId="0" applyFont="1" applyFill="1" applyBorder="1" applyAlignment="1" applyProtection="1"/>
    <xf numFmtId="1" fontId="9" fillId="5" borderId="26" xfId="0" applyNumberFormat="1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4" fillId="5" borderId="50" xfId="0" applyFont="1" applyFill="1" applyBorder="1" applyAlignment="1" applyProtection="1"/>
    <xf numFmtId="0" fontId="4" fillId="5" borderId="35" xfId="0" applyFont="1" applyFill="1" applyBorder="1" applyAlignment="1" applyProtection="1"/>
    <xf numFmtId="1" fontId="9" fillId="5" borderId="35" xfId="0" applyNumberFormat="1" applyFont="1" applyFill="1" applyBorder="1" applyAlignment="1" applyProtection="1">
      <alignment horizontal="center" vertical="center"/>
    </xf>
    <xf numFmtId="0" fontId="9" fillId="5" borderId="35" xfId="0" applyFont="1" applyFill="1" applyBorder="1" applyAlignment="1" applyProtection="1">
      <alignment horizontal="center" vertical="center"/>
    </xf>
    <xf numFmtId="44" fontId="9" fillId="0" borderId="33" xfId="0" applyNumberFormat="1" applyFont="1" applyFill="1" applyBorder="1" applyAlignment="1" applyProtection="1">
      <alignment horizontal="center"/>
    </xf>
    <xf numFmtId="44" fontId="5" fillId="2" borderId="13" xfId="0" applyNumberFormat="1" applyFont="1" applyFill="1" applyBorder="1" applyProtection="1"/>
    <xf numFmtId="166" fontId="5" fillId="4" borderId="15" xfId="0" applyNumberFormat="1" applyFont="1" applyFill="1" applyBorder="1" applyAlignment="1" applyProtection="1">
      <alignment horizontal="center"/>
    </xf>
    <xf numFmtId="3" fontId="5" fillId="4" borderId="15" xfId="0" applyNumberFormat="1" applyFont="1" applyFill="1" applyBorder="1" applyAlignment="1" applyProtection="1">
      <alignment horizontal="center" vertical="center"/>
    </xf>
    <xf numFmtId="44" fontId="5" fillId="4" borderId="32" xfId="0" quotePrefix="1" applyNumberFormat="1" applyFont="1" applyFill="1" applyBorder="1" applyProtection="1"/>
    <xf numFmtId="0" fontId="0" fillId="0" borderId="0" xfId="0" applyAlignment="1" applyProtection="1"/>
    <xf numFmtId="1" fontId="0" fillId="0" borderId="0" xfId="0" applyNumberFormat="1" applyProtection="1"/>
    <xf numFmtId="44" fontId="0" fillId="0" borderId="0" xfId="0" applyNumberFormat="1" applyProtection="1"/>
    <xf numFmtId="165" fontId="14" fillId="5" borderId="45" xfId="0" applyNumberFormat="1" applyFont="1" applyFill="1" applyBorder="1" applyAlignment="1" applyProtection="1">
      <alignment horizontal="center"/>
    </xf>
    <xf numFmtId="0" fontId="14" fillId="5" borderId="46" xfId="0" applyFont="1" applyFill="1" applyBorder="1" applyAlignment="1" applyProtection="1">
      <alignment horizontal="left"/>
    </xf>
    <xf numFmtId="0" fontId="14" fillId="5" borderId="46" xfId="0" applyFont="1" applyFill="1" applyBorder="1" applyAlignment="1" applyProtection="1"/>
    <xf numFmtId="1" fontId="7" fillId="5" borderId="46" xfId="0" applyNumberFormat="1" applyFont="1" applyFill="1" applyBorder="1" applyAlignment="1" applyProtection="1">
      <alignment horizontal="center" vertical="center"/>
    </xf>
    <xf numFmtId="0" fontId="7" fillId="5" borderId="46" xfId="0" applyFont="1" applyFill="1" applyBorder="1" applyAlignment="1" applyProtection="1">
      <alignment horizontal="center" vertical="center"/>
    </xf>
    <xf numFmtId="44" fontId="7" fillId="0" borderId="44" xfId="0" applyNumberFormat="1" applyFont="1" applyFill="1" applyBorder="1" applyAlignment="1" applyProtection="1">
      <alignment horizontal="center"/>
    </xf>
    <xf numFmtId="0" fontId="0" fillId="0" borderId="0" xfId="0" applyFont="1" applyProtection="1"/>
    <xf numFmtId="165" fontId="14" fillId="5" borderId="18" xfId="0" applyNumberFormat="1" applyFont="1" applyFill="1" applyBorder="1" applyAlignment="1" applyProtection="1">
      <alignment horizontal="center"/>
    </xf>
    <xf numFmtId="0" fontId="14" fillId="5" borderId="27" xfId="0" applyFont="1" applyFill="1" applyBorder="1" applyAlignment="1" applyProtection="1">
      <alignment horizontal="left"/>
    </xf>
    <xf numFmtId="0" fontId="14" fillId="5" borderId="27" xfId="0" applyFont="1" applyFill="1" applyBorder="1" applyAlignment="1" applyProtection="1"/>
    <xf numFmtId="1" fontId="7" fillId="5" borderId="27" xfId="0" applyNumberFormat="1" applyFont="1" applyFill="1" applyBorder="1" applyAlignment="1" applyProtection="1">
      <alignment horizontal="center" vertical="center"/>
    </xf>
    <xf numFmtId="0" fontId="7" fillId="5" borderId="27" xfId="0" applyFont="1" applyFill="1" applyBorder="1" applyAlignment="1" applyProtection="1">
      <alignment horizontal="center" vertical="center"/>
    </xf>
    <xf numFmtId="44" fontId="7" fillId="0" borderId="30" xfId="0" applyNumberFormat="1" applyFont="1" applyFill="1" applyBorder="1" applyAlignment="1" applyProtection="1">
      <alignment horizontal="center"/>
    </xf>
    <xf numFmtId="165" fontId="14" fillId="5" borderId="37" xfId="0" applyNumberFormat="1" applyFont="1" applyFill="1" applyBorder="1" applyAlignment="1" applyProtection="1">
      <alignment horizontal="center"/>
    </xf>
    <xf numFmtId="0" fontId="14" fillId="5" borderId="38" xfId="0" applyFont="1" applyFill="1" applyBorder="1" applyAlignment="1" applyProtection="1">
      <alignment horizontal="left"/>
    </xf>
    <xf numFmtId="0" fontId="14" fillId="5" borderId="38" xfId="0" applyFont="1" applyFill="1" applyBorder="1" applyAlignment="1" applyProtection="1"/>
    <xf numFmtId="1" fontId="7" fillId="5" borderId="38" xfId="0" applyNumberFormat="1" applyFont="1" applyFill="1" applyBorder="1" applyAlignment="1" applyProtection="1">
      <alignment horizontal="center" vertical="center"/>
    </xf>
    <xf numFmtId="0" fontId="7" fillId="5" borderId="38" xfId="0" applyFont="1" applyFill="1" applyBorder="1" applyAlignment="1" applyProtection="1">
      <alignment horizontal="center" vertical="center"/>
    </xf>
    <xf numFmtId="44" fontId="7" fillId="0" borderId="40" xfId="0" applyNumberFormat="1" applyFont="1" applyFill="1" applyBorder="1" applyAlignment="1" applyProtection="1">
      <alignment horizontal="center"/>
    </xf>
    <xf numFmtId="0" fontId="0" fillId="0" borderId="61" xfId="0" applyBorder="1" applyAlignment="1" applyProtection="1">
      <alignment horizontal="centerContinuous"/>
    </xf>
    <xf numFmtId="1" fontId="0" fillId="0" borderId="61" xfId="0" applyNumberFormat="1" applyBorder="1" applyAlignment="1" applyProtection="1">
      <alignment horizontal="centerContinuous"/>
    </xf>
    <xf numFmtId="0" fontId="0" fillId="0" borderId="55" xfId="0" applyBorder="1" applyProtection="1"/>
    <xf numFmtId="0" fontId="0" fillId="0" borderId="59" xfId="0" applyBorder="1" applyProtection="1"/>
    <xf numFmtId="0" fontId="5" fillId="4" borderId="59" xfId="0" applyFont="1" applyFill="1" applyBorder="1" applyAlignment="1" applyProtection="1">
      <alignment horizontal="left"/>
    </xf>
    <xf numFmtId="0" fontId="5" fillId="4" borderId="59" xfId="0" applyFont="1" applyFill="1" applyBorder="1" applyAlignment="1" applyProtection="1">
      <alignment horizontal="left" wrapText="1"/>
    </xf>
    <xf numFmtId="3" fontId="5" fillId="4" borderId="59" xfId="0" applyNumberFormat="1" applyFont="1" applyFill="1" applyBorder="1" applyAlignment="1" applyProtection="1">
      <alignment horizontal="center" vertical="center"/>
    </xf>
    <xf numFmtId="0" fontId="5" fillId="4" borderId="59" xfId="0" applyFont="1" applyFill="1" applyBorder="1" applyAlignment="1" applyProtection="1">
      <alignment horizontal="center" vertical="center"/>
    </xf>
    <xf numFmtId="44" fontId="5" fillId="4" borderId="60" xfId="0" quotePrefix="1" applyNumberFormat="1" applyFont="1" applyFill="1" applyBorder="1" applyProtection="1"/>
    <xf numFmtId="0" fontId="0" fillId="0" borderId="58" xfId="0" applyBorder="1" applyProtection="1"/>
    <xf numFmtId="0" fontId="0" fillId="0" borderId="56" xfId="0" applyBorder="1" applyProtection="1"/>
    <xf numFmtId="0" fontId="5" fillId="4" borderId="56" xfId="0" applyFont="1" applyFill="1" applyBorder="1" applyAlignment="1" applyProtection="1">
      <alignment horizontal="left"/>
    </xf>
    <xf numFmtId="0" fontId="5" fillId="4" borderId="56" xfId="0" applyFont="1" applyFill="1" applyBorder="1" applyAlignment="1" applyProtection="1">
      <alignment horizontal="left" wrapText="1"/>
    </xf>
    <xf numFmtId="3" fontId="5" fillId="4" borderId="56" xfId="0" applyNumberFormat="1" applyFont="1" applyFill="1" applyBorder="1" applyAlignment="1" applyProtection="1">
      <alignment horizontal="center" vertical="center"/>
    </xf>
    <xf numFmtId="0" fontId="5" fillId="4" borderId="56" xfId="0" applyFont="1" applyFill="1" applyBorder="1" applyAlignment="1" applyProtection="1">
      <alignment horizontal="center" vertical="center"/>
    </xf>
    <xf numFmtId="44" fontId="5" fillId="4" borderId="57" xfId="0" quotePrefix="1" applyNumberFormat="1" applyFont="1" applyFill="1" applyBorder="1" applyProtection="1"/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/>
    <cellStyle name="Normal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5"/>
  <sheetData/>
  <sheetProtection algorithmName="SHA-512" hashValue="wCcTPB/s1v7gkWR2xwRkJny36AQ10MLM2egDkE14q9W+66vuFAlry7tQ4rlg3Osv/u9RAEZTH7lfQIYhsQ/0Sw==" saltValue="NODxutBnqZakpj0sXwk56g==" spinCount="100000" sheet="1" objects="1" scenarios="1"/>
  <customSheetViews>
    <customSheetView guid="{E566CCA2-7273-4A88-8E28-4A9E1FF97C38}" showPageBreaks="1">
      <selection activeCell="K7" sqref="K7"/>
      <pageMargins left="0.7" right="0.7" top="0.75" bottom="0.75" header="0.3" footer="0.3"/>
      <pageSetup orientation="portrait" horizontalDpi="1200" verticalDpi="1200" r:id="rId1"/>
    </customSheetView>
  </customSheetView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1"/>
  <sheetViews>
    <sheetView showGridLines="0" tabSelected="1" workbookViewId="0">
      <selection activeCell="G8" sqref="G8"/>
    </sheetView>
  </sheetViews>
  <sheetFormatPr defaultRowHeight="15"/>
  <cols>
    <col min="1" max="1" width="9.140625" style="212"/>
    <col min="2" max="2" width="11.42578125" style="212" customWidth="1"/>
    <col min="3" max="3" width="8.85546875" style="338"/>
    <col min="4" max="4" width="60" style="212" customWidth="1"/>
    <col min="5" max="5" width="9.140625" style="339"/>
    <col min="6" max="6" width="9.140625" style="212"/>
    <col min="7" max="7" width="13.7109375" style="174" customWidth="1"/>
    <col min="8" max="8" width="15.7109375" style="212" customWidth="1"/>
    <col min="9" max="16384" width="9.140625" style="212"/>
  </cols>
  <sheetData>
    <row r="1" spans="1:8" ht="15" customHeight="1">
      <c r="A1" s="152" t="s">
        <v>0</v>
      </c>
      <c r="B1" s="211"/>
      <c r="C1" s="211"/>
      <c r="D1" s="211"/>
      <c r="E1" s="211"/>
      <c r="F1" s="211"/>
      <c r="G1" s="158"/>
      <c r="H1" s="211"/>
    </row>
    <row r="2" spans="1:8" ht="15" customHeight="1">
      <c r="A2" s="154" t="s">
        <v>1</v>
      </c>
      <c r="B2" s="211"/>
      <c r="C2" s="211"/>
      <c r="D2" s="211"/>
      <c r="E2" s="211"/>
      <c r="F2" s="211"/>
      <c r="G2" s="158"/>
      <c r="H2" s="211"/>
    </row>
    <row r="3" spans="1:8" ht="15" customHeight="1">
      <c r="A3" s="155" t="s">
        <v>410</v>
      </c>
      <c r="B3" s="211"/>
      <c r="C3" s="211"/>
      <c r="D3" s="211"/>
      <c r="E3" s="211"/>
      <c r="F3" s="211"/>
      <c r="G3" s="158"/>
      <c r="H3" s="211"/>
    </row>
    <row r="4" spans="1:8" ht="15.75" customHeight="1" thickBot="1">
      <c r="A4" s="156" t="s">
        <v>362</v>
      </c>
      <c r="B4" s="213"/>
      <c r="C4" s="213"/>
      <c r="D4" s="213"/>
      <c r="E4" s="213"/>
      <c r="F4" s="213"/>
      <c r="G4" s="159"/>
      <c r="H4" s="213"/>
    </row>
    <row r="5" spans="1:8" ht="15.75" thickTop="1">
      <c r="A5" s="378" t="s">
        <v>2</v>
      </c>
      <c r="B5" s="380" t="s">
        <v>3</v>
      </c>
      <c r="C5" s="382" t="s">
        <v>4</v>
      </c>
      <c r="D5" s="383"/>
      <c r="E5" s="386" t="s">
        <v>392</v>
      </c>
      <c r="F5" s="380" t="s">
        <v>5</v>
      </c>
      <c r="G5" s="388" t="s">
        <v>6</v>
      </c>
      <c r="H5" s="376" t="s">
        <v>7</v>
      </c>
    </row>
    <row r="6" spans="1:8" ht="15.75" thickBot="1">
      <c r="A6" s="379"/>
      <c r="B6" s="381"/>
      <c r="C6" s="384"/>
      <c r="D6" s="385"/>
      <c r="E6" s="387"/>
      <c r="F6" s="381"/>
      <c r="G6" s="389"/>
      <c r="H6" s="377"/>
    </row>
    <row r="7" spans="1:8" ht="15.75" thickBot="1">
      <c r="A7" s="214"/>
      <c r="B7" s="215"/>
      <c r="C7" s="216" t="s">
        <v>8</v>
      </c>
      <c r="D7" s="215"/>
      <c r="E7" s="217"/>
      <c r="F7" s="218"/>
      <c r="G7" s="160"/>
      <c r="H7" s="219"/>
    </row>
    <row r="8" spans="1:8">
      <c r="A8" s="220">
        <v>1</v>
      </c>
      <c r="B8" s="221" t="s">
        <v>9</v>
      </c>
      <c r="C8" s="222" t="s">
        <v>10</v>
      </c>
      <c r="D8" s="223"/>
      <c r="E8" s="224">
        <v>1</v>
      </c>
      <c r="F8" s="225" t="s">
        <v>11</v>
      </c>
      <c r="G8" s="28"/>
      <c r="H8" s="226">
        <f>G8*E8</f>
        <v>0</v>
      </c>
    </row>
    <row r="9" spans="1:8">
      <c r="A9" s="227">
        <f t="shared" ref="A9:A72" si="0">A8+1</f>
        <v>2</v>
      </c>
      <c r="B9" s="228" t="s">
        <v>12</v>
      </c>
      <c r="C9" s="229" t="s">
        <v>13</v>
      </c>
      <c r="D9" s="230"/>
      <c r="E9" s="231">
        <v>1</v>
      </c>
      <c r="F9" s="232" t="s">
        <v>11</v>
      </c>
      <c r="G9" s="28"/>
      <c r="H9" s="233">
        <f>G9*E9</f>
        <v>0</v>
      </c>
    </row>
    <row r="10" spans="1:8">
      <c r="A10" s="227">
        <f t="shared" si="0"/>
        <v>3</v>
      </c>
      <c r="B10" s="234" t="s">
        <v>15</v>
      </c>
      <c r="C10" s="229" t="s">
        <v>16</v>
      </c>
      <c r="D10" s="230"/>
      <c r="E10" s="231">
        <v>4736</v>
      </c>
      <c r="F10" s="29" t="s">
        <v>17</v>
      </c>
      <c r="G10" s="28"/>
      <c r="H10" s="233">
        <f t="shared" ref="H10:H76" si="1">G10*E10</f>
        <v>0</v>
      </c>
    </row>
    <row r="11" spans="1:8">
      <c r="A11" s="227">
        <f t="shared" si="0"/>
        <v>4</v>
      </c>
      <c r="B11" s="234" t="s">
        <v>18</v>
      </c>
      <c r="C11" s="229" t="s">
        <v>19</v>
      </c>
      <c r="D11" s="230"/>
      <c r="E11" s="231">
        <v>122</v>
      </c>
      <c r="F11" s="29" t="s">
        <v>17</v>
      </c>
      <c r="G11" s="28"/>
      <c r="H11" s="233">
        <f t="shared" si="1"/>
        <v>0</v>
      </c>
    </row>
    <row r="12" spans="1:8">
      <c r="A12" s="227">
        <f t="shared" si="0"/>
        <v>5</v>
      </c>
      <c r="B12" s="234" t="s">
        <v>21</v>
      </c>
      <c r="C12" s="229" t="s">
        <v>22</v>
      </c>
      <c r="D12" s="230"/>
      <c r="E12" s="231">
        <v>57</v>
      </c>
      <c r="F12" s="29" t="s">
        <v>20</v>
      </c>
      <c r="G12" s="28"/>
      <c r="H12" s="233">
        <f t="shared" si="1"/>
        <v>0</v>
      </c>
    </row>
    <row r="13" spans="1:8">
      <c r="A13" s="227">
        <f t="shared" si="0"/>
        <v>6</v>
      </c>
      <c r="B13" s="234" t="s">
        <v>23</v>
      </c>
      <c r="C13" s="229" t="s">
        <v>94</v>
      </c>
      <c r="D13" s="230"/>
      <c r="E13" s="231">
        <v>1</v>
      </c>
      <c r="F13" s="29" t="s">
        <v>11</v>
      </c>
      <c r="G13" s="28"/>
      <c r="H13" s="233">
        <f t="shared" si="1"/>
        <v>0</v>
      </c>
    </row>
    <row r="14" spans="1:8">
      <c r="A14" s="227">
        <f t="shared" si="0"/>
        <v>7</v>
      </c>
      <c r="B14" s="234" t="s">
        <v>95</v>
      </c>
      <c r="C14" s="229" t="s">
        <v>96</v>
      </c>
      <c r="D14" s="230"/>
      <c r="E14" s="231">
        <v>6938</v>
      </c>
      <c r="F14" s="29" t="s">
        <v>30</v>
      </c>
      <c r="G14" s="28"/>
      <c r="H14" s="233">
        <f t="shared" si="1"/>
        <v>0</v>
      </c>
    </row>
    <row r="15" spans="1:8">
      <c r="A15" s="227">
        <f t="shared" si="0"/>
        <v>8</v>
      </c>
      <c r="B15" s="235" t="s">
        <v>24</v>
      </c>
      <c r="C15" s="229" t="s">
        <v>25</v>
      </c>
      <c r="D15" s="230"/>
      <c r="E15" s="231">
        <v>36816</v>
      </c>
      <c r="F15" s="29" t="s">
        <v>14</v>
      </c>
      <c r="G15" s="28"/>
      <c r="H15" s="233">
        <f t="shared" si="1"/>
        <v>0</v>
      </c>
    </row>
    <row r="16" spans="1:8">
      <c r="A16" s="227">
        <f t="shared" si="0"/>
        <v>9</v>
      </c>
      <c r="B16" s="235" t="s">
        <v>26</v>
      </c>
      <c r="C16" s="229" t="s">
        <v>97</v>
      </c>
      <c r="D16" s="236"/>
      <c r="E16" s="231">
        <v>500</v>
      </c>
      <c r="F16" s="29" t="s">
        <v>14</v>
      </c>
      <c r="G16" s="28"/>
      <c r="H16" s="233">
        <f t="shared" si="1"/>
        <v>0</v>
      </c>
    </row>
    <row r="17" spans="1:8">
      <c r="A17" s="227">
        <f t="shared" si="0"/>
        <v>10</v>
      </c>
      <c r="B17" s="235" t="s">
        <v>27</v>
      </c>
      <c r="C17" s="229" t="s">
        <v>28</v>
      </c>
      <c r="D17" s="230"/>
      <c r="E17" s="231">
        <v>16860</v>
      </c>
      <c r="F17" s="29" t="s">
        <v>14</v>
      </c>
      <c r="G17" s="28"/>
      <c r="H17" s="233">
        <f t="shared" si="1"/>
        <v>0</v>
      </c>
    </row>
    <row r="18" spans="1:8">
      <c r="A18" s="227">
        <f t="shared" si="0"/>
        <v>11</v>
      </c>
      <c r="B18" s="235" t="s">
        <v>430</v>
      </c>
      <c r="C18" s="229" t="s">
        <v>431</v>
      </c>
      <c r="D18" s="230"/>
      <c r="E18" s="231">
        <v>185</v>
      </c>
      <c r="F18" s="29" t="s">
        <v>30</v>
      </c>
      <c r="G18" s="28"/>
      <c r="H18" s="233">
        <f t="shared" si="1"/>
        <v>0</v>
      </c>
    </row>
    <row r="19" spans="1:8">
      <c r="A19" s="227">
        <f t="shared" si="0"/>
        <v>12</v>
      </c>
      <c r="B19" s="234" t="s">
        <v>29</v>
      </c>
      <c r="C19" s="229" t="s">
        <v>98</v>
      </c>
      <c r="D19" s="230"/>
      <c r="E19" s="231">
        <v>48240</v>
      </c>
      <c r="F19" s="29" t="s">
        <v>30</v>
      </c>
      <c r="G19" s="28"/>
      <c r="H19" s="233">
        <f t="shared" si="1"/>
        <v>0</v>
      </c>
    </row>
    <row r="20" spans="1:8">
      <c r="A20" s="227">
        <f t="shared" si="0"/>
        <v>13</v>
      </c>
      <c r="B20" s="234" t="s">
        <v>31</v>
      </c>
      <c r="C20" s="229" t="s">
        <v>99</v>
      </c>
      <c r="D20" s="230"/>
      <c r="E20" s="231">
        <v>128</v>
      </c>
      <c r="F20" s="29" t="s">
        <v>30</v>
      </c>
      <c r="G20" s="28"/>
      <c r="H20" s="233">
        <f t="shared" si="1"/>
        <v>0</v>
      </c>
    </row>
    <row r="21" spans="1:8">
      <c r="A21" s="227">
        <f t="shared" si="0"/>
        <v>14</v>
      </c>
      <c r="B21" s="234" t="s">
        <v>32</v>
      </c>
      <c r="C21" s="229" t="s">
        <v>100</v>
      </c>
      <c r="D21" s="230"/>
      <c r="E21" s="231">
        <v>42500</v>
      </c>
      <c r="F21" s="29" t="s">
        <v>30</v>
      </c>
      <c r="G21" s="28"/>
      <c r="H21" s="233">
        <f t="shared" si="1"/>
        <v>0</v>
      </c>
    </row>
    <row r="22" spans="1:8">
      <c r="A22" s="227">
        <f t="shared" si="0"/>
        <v>15</v>
      </c>
      <c r="B22" s="228" t="s">
        <v>365</v>
      </c>
      <c r="C22" s="229" t="s">
        <v>366</v>
      </c>
      <c r="D22" s="230"/>
      <c r="E22" s="231">
        <v>420</v>
      </c>
      <c r="F22" s="232" t="s">
        <v>30</v>
      </c>
      <c r="G22" s="28"/>
      <c r="H22" s="233">
        <f t="shared" si="1"/>
        <v>0</v>
      </c>
    </row>
    <row r="23" spans="1:8">
      <c r="A23" s="227">
        <f t="shared" si="0"/>
        <v>16</v>
      </c>
      <c r="B23" s="228" t="s">
        <v>33</v>
      </c>
      <c r="C23" s="229" t="s">
        <v>101</v>
      </c>
      <c r="D23" s="230"/>
      <c r="E23" s="231">
        <v>6986</v>
      </c>
      <c r="F23" s="232" t="s">
        <v>34</v>
      </c>
      <c r="G23" s="28"/>
      <c r="H23" s="233">
        <f t="shared" si="1"/>
        <v>0</v>
      </c>
    </row>
    <row r="24" spans="1:8">
      <c r="A24" s="227">
        <f t="shared" si="0"/>
        <v>17</v>
      </c>
      <c r="B24" s="234" t="s">
        <v>35</v>
      </c>
      <c r="C24" s="229" t="s">
        <v>102</v>
      </c>
      <c r="D24" s="230"/>
      <c r="E24" s="231">
        <v>3494</v>
      </c>
      <c r="F24" s="232" t="s">
        <v>34</v>
      </c>
      <c r="G24" s="28"/>
      <c r="H24" s="233">
        <f t="shared" si="1"/>
        <v>0</v>
      </c>
    </row>
    <row r="25" spans="1:8">
      <c r="A25" s="227">
        <f t="shared" si="0"/>
        <v>18</v>
      </c>
      <c r="B25" s="228" t="s">
        <v>103</v>
      </c>
      <c r="C25" s="229" t="s">
        <v>104</v>
      </c>
      <c r="D25" s="230"/>
      <c r="E25" s="231">
        <v>305</v>
      </c>
      <c r="F25" s="232" t="s">
        <v>14</v>
      </c>
      <c r="G25" s="28"/>
      <c r="H25" s="233">
        <f t="shared" si="1"/>
        <v>0</v>
      </c>
    </row>
    <row r="26" spans="1:8">
      <c r="A26" s="227">
        <f t="shared" si="0"/>
        <v>19</v>
      </c>
      <c r="B26" s="228" t="s">
        <v>105</v>
      </c>
      <c r="C26" s="229" t="s">
        <v>106</v>
      </c>
      <c r="D26" s="230"/>
      <c r="E26" s="231">
        <v>1</v>
      </c>
      <c r="F26" s="232" t="s">
        <v>20</v>
      </c>
      <c r="G26" s="28"/>
      <c r="H26" s="233">
        <f t="shared" si="1"/>
        <v>0</v>
      </c>
    </row>
    <row r="27" spans="1:8">
      <c r="A27" s="227">
        <f t="shared" si="0"/>
        <v>20</v>
      </c>
      <c r="B27" s="234" t="s">
        <v>107</v>
      </c>
      <c r="C27" s="229" t="s">
        <v>108</v>
      </c>
      <c r="D27" s="230"/>
      <c r="E27" s="231">
        <v>1</v>
      </c>
      <c r="F27" s="232" t="s">
        <v>20</v>
      </c>
      <c r="G27" s="28"/>
      <c r="H27" s="233">
        <f t="shared" si="1"/>
        <v>0</v>
      </c>
    </row>
    <row r="28" spans="1:8">
      <c r="A28" s="227">
        <f t="shared" si="0"/>
        <v>21</v>
      </c>
      <c r="B28" s="234" t="s">
        <v>109</v>
      </c>
      <c r="C28" s="229" t="s">
        <v>110</v>
      </c>
      <c r="D28" s="237"/>
      <c r="E28" s="231">
        <v>1</v>
      </c>
      <c r="F28" s="232" t="s">
        <v>20</v>
      </c>
      <c r="G28" s="28"/>
      <c r="H28" s="233">
        <f t="shared" si="1"/>
        <v>0</v>
      </c>
    </row>
    <row r="29" spans="1:8">
      <c r="A29" s="227">
        <f t="shared" si="0"/>
        <v>22</v>
      </c>
      <c r="B29" s="234" t="s">
        <v>111</v>
      </c>
      <c r="C29" s="229" t="s">
        <v>112</v>
      </c>
      <c r="D29" s="237"/>
      <c r="E29" s="231">
        <v>1</v>
      </c>
      <c r="F29" s="232" t="s">
        <v>20</v>
      </c>
      <c r="G29" s="28"/>
      <c r="H29" s="233">
        <f t="shared" si="1"/>
        <v>0</v>
      </c>
    </row>
    <row r="30" spans="1:8">
      <c r="A30" s="227">
        <f t="shared" si="0"/>
        <v>23</v>
      </c>
      <c r="B30" s="238" t="s">
        <v>113</v>
      </c>
      <c r="C30" s="229" t="s">
        <v>114</v>
      </c>
      <c r="D30" s="230"/>
      <c r="E30" s="231">
        <v>20</v>
      </c>
      <c r="F30" s="232" t="s">
        <v>20</v>
      </c>
      <c r="G30" s="28"/>
      <c r="H30" s="233">
        <f t="shared" si="1"/>
        <v>0</v>
      </c>
    </row>
    <row r="31" spans="1:8">
      <c r="A31" s="227">
        <f t="shared" si="0"/>
        <v>24</v>
      </c>
      <c r="B31" s="234" t="s">
        <v>115</v>
      </c>
      <c r="C31" s="229" t="s">
        <v>116</v>
      </c>
      <c r="D31" s="230"/>
      <c r="E31" s="231">
        <v>6</v>
      </c>
      <c r="F31" s="232" t="s">
        <v>20</v>
      </c>
      <c r="G31" s="28"/>
      <c r="H31" s="233">
        <f t="shared" si="1"/>
        <v>0</v>
      </c>
    </row>
    <row r="32" spans="1:8">
      <c r="A32" s="227">
        <f t="shared" si="0"/>
        <v>25</v>
      </c>
      <c r="B32" s="238" t="s">
        <v>117</v>
      </c>
      <c r="C32" s="229" t="s">
        <v>118</v>
      </c>
      <c r="D32" s="230"/>
      <c r="E32" s="231">
        <v>4</v>
      </c>
      <c r="F32" s="232" t="s">
        <v>20</v>
      </c>
      <c r="G32" s="28"/>
      <c r="H32" s="233">
        <f t="shared" si="1"/>
        <v>0</v>
      </c>
    </row>
    <row r="33" spans="1:8">
      <c r="A33" s="227">
        <f t="shared" si="0"/>
        <v>26</v>
      </c>
      <c r="B33" s="228" t="s">
        <v>117</v>
      </c>
      <c r="C33" s="229" t="s">
        <v>119</v>
      </c>
      <c r="D33" s="239"/>
      <c r="E33" s="231">
        <v>2</v>
      </c>
      <c r="F33" s="232" t="s">
        <v>20</v>
      </c>
      <c r="G33" s="28"/>
      <c r="H33" s="233">
        <f t="shared" si="1"/>
        <v>0</v>
      </c>
    </row>
    <row r="34" spans="1:8">
      <c r="A34" s="227">
        <f t="shared" si="0"/>
        <v>27</v>
      </c>
      <c r="B34" s="228" t="s">
        <v>117</v>
      </c>
      <c r="C34" s="229" t="s">
        <v>120</v>
      </c>
      <c r="D34" s="239"/>
      <c r="E34" s="231">
        <v>2</v>
      </c>
      <c r="F34" s="232" t="s">
        <v>20</v>
      </c>
      <c r="G34" s="28"/>
      <c r="H34" s="233">
        <f t="shared" si="1"/>
        <v>0</v>
      </c>
    </row>
    <row r="35" spans="1:8">
      <c r="A35" s="227">
        <f t="shared" si="0"/>
        <v>28</v>
      </c>
      <c r="B35" s="228" t="s">
        <v>121</v>
      </c>
      <c r="C35" s="229" t="s">
        <v>122</v>
      </c>
      <c r="D35" s="239"/>
      <c r="E35" s="231">
        <v>2</v>
      </c>
      <c r="F35" s="232" t="s">
        <v>20</v>
      </c>
      <c r="G35" s="28"/>
      <c r="H35" s="233">
        <f t="shared" si="1"/>
        <v>0</v>
      </c>
    </row>
    <row r="36" spans="1:8">
      <c r="A36" s="227">
        <f t="shared" si="0"/>
        <v>29</v>
      </c>
      <c r="B36" s="228" t="s">
        <v>121</v>
      </c>
      <c r="C36" s="229" t="s">
        <v>123</v>
      </c>
      <c r="D36" s="237"/>
      <c r="E36" s="231">
        <v>2</v>
      </c>
      <c r="F36" s="232" t="s">
        <v>20</v>
      </c>
      <c r="G36" s="28"/>
      <c r="H36" s="233">
        <f t="shared" si="1"/>
        <v>0</v>
      </c>
    </row>
    <row r="37" spans="1:8">
      <c r="A37" s="227">
        <f t="shared" si="0"/>
        <v>30</v>
      </c>
      <c r="B37" s="228" t="s">
        <v>124</v>
      </c>
      <c r="C37" s="229" t="s">
        <v>125</v>
      </c>
      <c r="D37" s="239"/>
      <c r="E37" s="231">
        <v>2</v>
      </c>
      <c r="F37" s="232" t="s">
        <v>20</v>
      </c>
      <c r="G37" s="28"/>
      <c r="H37" s="233">
        <f t="shared" si="1"/>
        <v>0</v>
      </c>
    </row>
    <row r="38" spans="1:8">
      <c r="A38" s="227">
        <f t="shared" si="0"/>
        <v>31</v>
      </c>
      <c r="B38" s="234" t="s">
        <v>126</v>
      </c>
      <c r="C38" s="229" t="s">
        <v>127</v>
      </c>
      <c r="D38" s="239"/>
      <c r="E38" s="231">
        <v>1</v>
      </c>
      <c r="F38" s="232" t="s">
        <v>20</v>
      </c>
      <c r="G38" s="28"/>
      <c r="H38" s="233">
        <f t="shared" si="1"/>
        <v>0</v>
      </c>
    </row>
    <row r="39" spans="1:8">
      <c r="A39" s="227">
        <f t="shared" si="0"/>
        <v>32</v>
      </c>
      <c r="B39" s="234" t="s">
        <v>128</v>
      </c>
      <c r="C39" s="229" t="s">
        <v>129</v>
      </c>
      <c r="D39" s="239"/>
      <c r="E39" s="231">
        <v>2</v>
      </c>
      <c r="F39" s="232" t="s">
        <v>20</v>
      </c>
      <c r="G39" s="28"/>
      <c r="H39" s="233">
        <f t="shared" si="1"/>
        <v>0</v>
      </c>
    </row>
    <row r="40" spans="1:8">
      <c r="A40" s="227">
        <f t="shared" si="0"/>
        <v>33</v>
      </c>
      <c r="B40" s="234" t="s">
        <v>130</v>
      </c>
      <c r="C40" s="229" t="s">
        <v>131</v>
      </c>
      <c r="D40" s="239"/>
      <c r="E40" s="231">
        <v>2</v>
      </c>
      <c r="F40" s="232" t="s">
        <v>20</v>
      </c>
      <c r="G40" s="28"/>
      <c r="H40" s="233">
        <f t="shared" si="1"/>
        <v>0</v>
      </c>
    </row>
    <row r="41" spans="1:8">
      <c r="A41" s="227">
        <f t="shared" si="0"/>
        <v>34</v>
      </c>
      <c r="B41" s="228" t="s">
        <v>132</v>
      </c>
      <c r="C41" s="229" t="s">
        <v>133</v>
      </c>
      <c r="D41" s="239"/>
      <c r="E41" s="231">
        <v>2</v>
      </c>
      <c r="F41" s="232" t="s">
        <v>20</v>
      </c>
      <c r="G41" s="28"/>
      <c r="H41" s="233">
        <f t="shared" si="1"/>
        <v>0</v>
      </c>
    </row>
    <row r="42" spans="1:8">
      <c r="A42" s="227">
        <f t="shared" si="0"/>
        <v>35</v>
      </c>
      <c r="B42" s="228" t="s">
        <v>134</v>
      </c>
      <c r="C42" s="229" t="s">
        <v>135</v>
      </c>
      <c r="D42" s="239"/>
      <c r="E42" s="231">
        <v>1</v>
      </c>
      <c r="F42" s="240" t="s">
        <v>20</v>
      </c>
      <c r="G42" s="28"/>
      <c r="H42" s="233">
        <f t="shared" si="1"/>
        <v>0</v>
      </c>
    </row>
    <row r="43" spans="1:8">
      <c r="A43" s="227">
        <f t="shared" si="0"/>
        <v>36</v>
      </c>
      <c r="B43" s="234" t="s">
        <v>136</v>
      </c>
      <c r="C43" s="229" t="s">
        <v>137</v>
      </c>
      <c r="D43" s="239"/>
      <c r="E43" s="231">
        <v>1</v>
      </c>
      <c r="F43" s="240" t="s">
        <v>20</v>
      </c>
      <c r="G43" s="28"/>
      <c r="H43" s="233">
        <f t="shared" si="1"/>
        <v>0</v>
      </c>
    </row>
    <row r="44" spans="1:8">
      <c r="A44" s="227">
        <f t="shared" si="0"/>
        <v>37</v>
      </c>
      <c r="B44" s="234" t="s">
        <v>36</v>
      </c>
      <c r="C44" s="229" t="s">
        <v>138</v>
      </c>
      <c r="D44" s="239"/>
      <c r="E44" s="241">
        <v>5</v>
      </c>
      <c r="F44" s="240" t="s">
        <v>20</v>
      </c>
      <c r="G44" s="28"/>
      <c r="H44" s="233">
        <f t="shared" si="1"/>
        <v>0</v>
      </c>
    </row>
    <row r="45" spans="1:8">
      <c r="A45" s="227">
        <f t="shared" si="0"/>
        <v>38</v>
      </c>
      <c r="B45" s="228" t="s">
        <v>139</v>
      </c>
      <c r="C45" s="229" t="s">
        <v>140</v>
      </c>
      <c r="D45" s="239"/>
      <c r="E45" s="241">
        <v>1</v>
      </c>
      <c r="F45" s="240" t="s">
        <v>20</v>
      </c>
      <c r="G45" s="28"/>
      <c r="H45" s="233">
        <f t="shared" si="1"/>
        <v>0</v>
      </c>
    </row>
    <row r="46" spans="1:8">
      <c r="A46" s="227">
        <f t="shared" si="0"/>
        <v>39</v>
      </c>
      <c r="B46" s="234" t="s">
        <v>141</v>
      </c>
      <c r="C46" s="229" t="s">
        <v>142</v>
      </c>
      <c r="D46" s="239"/>
      <c r="E46" s="231">
        <v>1</v>
      </c>
      <c r="F46" s="240" t="s">
        <v>20</v>
      </c>
      <c r="G46" s="28"/>
      <c r="H46" s="233">
        <f t="shared" si="1"/>
        <v>0</v>
      </c>
    </row>
    <row r="47" spans="1:8">
      <c r="A47" s="227">
        <f t="shared" si="0"/>
        <v>40</v>
      </c>
      <c r="B47" s="228" t="s">
        <v>141</v>
      </c>
      <c r="C47" s="229" t="s">
        <v>143</v>
      </c>
      <c r="D47" s="239"/>
      <c r="E47" s="231">
        <v>1</v>
      </c>
      <c r="F47" s="240" t="s">
        <v>20</v>
      </c>
      <c r="G47" s="28"/>
      <c r="H47" s="233">
        <f t="shared" si="1"/>
        <v>0</v>
      </c>
    </row>
    <row r="48" spans="1:8">
      <c r="A48" s="227">
        <f t="shared" si="0"/>
        <v>41</v>
      </c>
      <c r="B48" s="228" t="s">
        <v>37</v>
      </c>
      <c r="C48" s="229" t="s">
        <v>144</v>
      </c>
      <c r="D48" s="239"/>
      <c r="E48" s="231">
        <v>2</v>
      </c>
      <c r="F48" s="240" t="s">
        <v>20</v>
      </c>
      <c r="G48" s="28"/>
      <c r="H48" s="233">
        <f t="shared" si="1"/>
        <v>0</v>
      </c>
    </row>
    <row r="49" spans="1:8">
      <c r="A49" s="227">
        <f t="shared" si="0"/>
        <v>42</v>
      </c>
      <c r="B49" s="228" t="s">
        <v>37</v>
      </c>
      <c r="C49" s="229" t="s">
        <v>145</v>
      </c>
      <c r="D49" s="239"/>
      <c r="E49" s="231">
        <v>1</v>
      </c>
      <c r="F49" s="240" t="s">
        <v>20</v>
      </c>
      <c r="G49" s="28"/>
      <c r="H49" s="233">
        <f t="shared" si="1"/>
        <v>0</v>
      </c>
    </row>
    <row r="50" spans="1:8">
      <c r="A50" s="227">
        <f t="shared" si="0"/>
        <v>43</v>
      </c>
      <c r="B50" s="234" t="s">
        <v>37</v>
      </c>
      <c r="C50" s="229" t="s">
        <v>146</v>
      </c>
      <c r="D50" s="239"/>
      <c r="E50" s="231">
        <v>1</v>
      </c>
      <c r="F50" s="240" t="s">
        <v>20</v>
      </c>
      <c r="G50" s="28"/>
      <c r="H50" s="233">
        <f t="shared" si="1"/>
        <v>0</v>
      </c>
    </row>
    <row r="51" spans="1:8">
      <c r="A51" s="227">
        <f t="shared" si="0"/>
        <v>44</v>
      </c>
      <c r="B51" s="234" t="s">
        <v>147</v>
      </c>
      <c r="C51" s="229" t="s">
        <v>148</v>
      </c>
      <c r="D51" s="242"/>
      <c r="E51" s="231">
        <v>1</v>
      </c>
      <c r="F51" s="240" t="s">
        <v>20</v>
      </c>
      <c r="G51" s="28"/>
      <c r="H51" s="233">
        <f t="shared" si="1"/>
        <v>0</v>
      </c>
    </row>
    <row r="52" spans="1:8">
      <c r="A52" s="227">
        <f t="shared" si="0"/>
        <v>45</v>
      </c>
      <c r="B52" s="234" t="s">
        <v>149</v>
      </c>
      <c r="C52" s="229" t="s">
        <v>150</v>
      </c>
      <c r="D52" s="239"/>
      <c r="E52" s="231">
        <v>1</v>
      </c>
      <c r="F52" s="240" t="s">
        <v>20</v>
      </c>
      <c r="G52" s="28"/>
      <c r="H52" s="233">
        <f t="shared" si="1"/>
        <v>0</v>
      </c>
    </row>
    <row r="53" spans="1:8">
      <c r="A53" s="227">
        <f t="shared" si="0"/>
        <v>46</v>
      </c>
      <c r="B53" s="234" t="s">
        <v>151</v>
      </c>
      <c r="C53" s="229" t="s">
        <v>152</v>
      </c>
      <c r="D53" s="239"/>
      <c r="E53" s="231">
        <v>1</v>
      </c>
      <c r="F53" s="240" t="s">
        <v>20</v>
      </c>
      <c r="G53" s="28"/>
      <c r="H53" s="233">
        <f t="shared" si="1"/>
        <v>0</v>
      </c>
    </row>
    <row r="54" spans="1:8">
      <c r="A54" s="227">
        <f t="shared" si="0"/>
        <v>47</v>
      </c>
      <c r="B54" s="234" t="s">
        <v>153</v>
      </c>
      <c r="C54" s="229" t="s">
        <v>154</v>
      </c>
      <c r="D54" s="239"/>
      <c r="E54" s="231">
        <v>1</v>
      </c>
      <c r="F54" s="240" t="s">
        <v>20</v>
      </c>
      <c r="G54" s="28"/>
      <c r="H54" s="233">
        <f t="shared" si="1"/>
        <v>0</v>
      </c>
    </row>
    <row r="55" spans="1:8">
      <c r="A55" s="227">
        <f t="shared" si="0"/>
        <v>48</v>
      </c>
      <c r="B55" s="234" t="s">
        <v>38</v>
      </c>
      <c r="C55" s="229" t="s">
        <v>155</v>
      </c>
      <c r="D55" s="239"/>
      <c r="E55" s="231">
        <v>2</v>
      </c>
      <c r="F55" s="240" t="s">
        <v>20</v>
      </c>
      <c r="G55" s="28"/>
      <c r="H55" s="233">
        <f t="shared" si="1"/>
        <v>0</v>
      </c>
    </row>
    <row r="56" spans="1:8">
      <c r="A56" s="227">
        <f t="shared" si="0"/>
        <v>49</v>
      </c>
      <c r="B56" s="234" t="s">
        <v>156</v>
      </c>
      <c r="C56" s="229" t="s">
        <v>157</v>
      </c>
      <c r="D56" s="239"/>
      <c r="E56" s="231">
        <v>406</v>
      </c>
      <c r="F56" s="240" t="s">
        <v>17</v>
      </c>
      <c r="G56" s="28"/>
      <c r="H56" s="233">
        <f t="shared" si="1"/>
        <v>0</v>
      </c>
    </row>
    <row r="57" spans="1:8">
      <c r="A57" s="227">
        <f t="shared" si="0"/>
        <v>50</v>
      </c>
      <c r="B57" s="234" t="s">
        <v>158</v>
      </c>
      <c r="C57" s="229" t="s">
        <v>159</v>
      </c>
      <c r="D57" s="239"/>
      <c r="E57" s="231">
        <v>287</v>
      </c>
      <c r="F57" s="240" t="s">
        <v>17</v>
      </c>
      <c r="G57" s="28"/>
      <c r="H57" s="233">
        <f t="shared" si="1"/>
        <v>0</v>
      </c>
    </row>
    <row r="58" spans="1:8">
      <c r="A58" s="227">
        <f t="shared" si="0"/>
        <v>51</v>
      </c>
      <c r="B58" s="234" t="s">
        <v>160</v>
      </c>
      <c r="C58" s="229" t="s">
        <v>161</v>
      </c>
      <c r="D58" s="239"/>
      <c r="E58" s="231">
        <v>831</v>
      </c>
      <c r="F58" s="240" t="s">
        <v>17</v>
      </c>
      <c r="G58" s="28"/>
      <c r="H58" s="233">
        <f t="shared" si="1"/>
        <v>0</v>
      </c>
    </row>
    <row r="59" spans="1:8">
      <c r="A59" s="227">
        <f t="shared" si="0"/>
        <v>52</v>
      </c>
      <c r="B59" s="234" t="s">
        <v>162</v>
      </c>
      <c r="C59" s="229" t="s">
        <v>163</v>
      </c>
      <c r="D59" s="239"/>
      <c r="E59" s="231">
        <v>1559</v>
      </c>
      <c r="F59" s="240" t="s">
        <v>17</v>
      </c>
      <c r="G59" s="28"/>
      <c r="H59" s="233">
        <f t="shared" si="1"/>
        <v>0</v>
      </c>
    </row>
    <row r="60" spans="1:8">
      <c r="A60" s="227">
        <f t="shared" si="0"/>
        <v>53</v>
      </c>
      <c r="B60" s="234" t="s">
        <v>164</v>
      </c>
      <c r="C60" s="229" t="s">
        <v>165</v>
      </c>
      <c r="D60" s="239"/>
      <c r="E60" s="231">
        <v>1143</v>
      </c>
      <c r="F60" s="240" t="s">
        <v>17</v>
      </c>
      <c r="G60" s="28"/>
      <c r="H60" s="233">
        <f t="shared" si="1"/>
        <v>0</v>
      </c>
    </row>
    <row r="61" spans="1:8">
      <c r="A61" s="227">
        <f t="shared" si="0"/>
        <v>54</v>
      </c>
      <c r="B61" s="234" t="s">
        <v>166</v>
      </c>
      <c r="C61" s="229" t="s">
        <v>167</v>
      </c>
      <c r="D61" s="239"/>
      <c r="E61" s="231">
        <v>550</v>
      </c>
      <c r="F61" s="240" t="s">
        <v>17</v>
      </c>
      <c r="G61" s="28"/>
      <c r="H61" s="233">
        <f t="shared" si="1"/>
        <v>0</v>
      </c>
    </row>
    <row r="62" spans="1:8">
      <c r="A62" s="227">
        <f t="shared" si="0"/>
        <v>55</v>
      </c>
      <c r="B62" s="234" t="s">
        <v>168</v>
      </c>
      <c r="C62" s="229" t="s">
        <v>169</v>
      </c>
      <c r="D62" s="239"/>
      <c r="E62" s="231">
        <v>1420</v>
      </c>
      <c r="F62" s="240" t="s">
        <v>17</v>
      </c>
      <c r="G62" s="28"/>
      <c r="H62" s="233">
        <f t="shared" si="1"/>
        <v>0</v>
      </c>
    </row>
    <row r="63" spans="1:8">
      <c r="A63" s="227">
        <f t="shared" si="0"/>
        <v>56</v>
      </c>
      <c r="B63" s="234" t="s">
        <v>170</v>
      </c>
      <c r="C63" s="229" t="s">
        <v>171</v>
      </c>
      <c r="D63" s="239"/>
      <c r="E63" s="231">
        <v>422</v>
      </c>
      <c r="F63" s="240" t="s">
        <v>17</v>
      </c>
      <c r="G63" s="28"/>
      <c r="H63" s="233">
        <f t="shared" si="1"/>
        <v>0</v>
      </c>
    </row>
    <row r="64" spans="1:8">
      <c r="A64" s="227">
        <f t="shared" si="0"/>
        <v>57</v>
      </c>
      <c r="B64" s="234" t="s">
        <v>172</v>
      </c>
      <c r="C64" s="229" t="s">
        <v>173</v>
      </c>
      <c r="D64" s="239"/>
      <c r="E64" s="231">
        <v>90</v>
      </c>
      <c r="F64" s="240" t="s">
        <v>17</v>
      </c>
      <c r="G64" s="28"/>
      <c r="H64" s="233">
        <f t="shared" si="1"/>
        <v>0</v>
      </c>
    </row>
    <row r="65" spans="1:8">
      <c r="A65" s="227">
        <f t="shared" si="0"/>
        <v>58</v>
      </c>
      <c r="B65" s="234" t="s">
        <v>174</v>
      </c>
      <c r="C65" s="229" t="s">
        <v>175</v>
      </c>
      <c r="D65" s="239"/>
      <c r="E65" s="231">
        <v>235</v>
      </c>
      <c r="F65" s="240" t="s">
        <v>17</v>
      </c>
      <c r="G65" s="28"/>
      <c r="H65" s="233">
        <f t="shared" si="1"/>
        <v>0</v>
      </c>
    </row>
    <row r="66" spans="1:8">
      <c r="A66" s="227">
        <f t="shared" si="0"/>
        <v>59</v>
      </c>
      <c r="B66" s="234" t="s">
        <v>176</v>
      </c>
      <c r="C66" s="229" t="s">
        <v>177</v>
      </c>
      <c r="D66" s="239"/>
      <c r="E66" s="231">
        <v>112</v>
      </c>
      <c r="F66" s="240" t="s">
        <v>17</v>
      </c>
      <c r="G66" s="28"/>
      <c r="H66" s="233">
        <f t="shared" si="1"/>
        <v>0</v>
      </c>
    </row>
    <row r="67" spans="1:8">
      <c r="A67" s="227">
        <f t="shared" si="0"/>
        <v>60</v>
      </c>
      <c r="B67" s="234" t="s">
        <v>178</v>
      </c>
      <c r="C67" s="229" t="s">
        <v>179</v>
      </c>
      <c r="D67" s="239"/>
      <c r="E67" s="231">
        <v>370</v>
      </c>
      <c r="F67" s="240" t="s">
        <v>17</v>
      </c>
      <c r="G67" s="28"/>
      <c r="H67" s="233">
        <f t="shared" si="1"/>
        <v>0</v>
      </c>
    </row>
    <row r="68" spans="1:8">
      <c r="A68" s="227">
        <f t="shared" si="0"/>
        <v>61</v>
      </c>
      <c r="B68" s="234" t="s">
        <v>180</v>
      </c>
      <c r="C68" s="229" t="s">
        <v>181</v>
      </c>
      <c r="D68" s="239"/>
      <c r="E68" s="231">
        <v>3974</v>
      </c>
      <c r="F68" s="240" t="s">
        <v>17</v>
      </c>
      <c r="G68" s="28"/>
      <c r="H68" s="233">
        <f t="shared" si="1"/>
        <v>0</v>
      </c>
    </row>
    <row r="69" spans="1:8">
      <c r="A69" s="227">
        <f t="shared" si="0"/>
        <v>62</v>
      </c>
      <c r="B69" s="234" t="s">
        <v>182</v>
      </c>
      <c r="C69" s="229" t="s">
        <v>183</v>
      </c>
      <c r="D69" s="239"/>
      <c r="E69" s="231">
        <v>569</v>
      </c>
      <c r="F69" s="240" t="s">
        <v>17</v>
      </c>
      <c r="G69" s="28"/>
      <c r="H69" s="233">
        <f t="shared" si="1"/>
        <v>0</v>
      </c>
    </row>
    <row r="70" spans="1:8">
      <c r="A70" s="227">
        <f t="shared" si="0"/>
        <v>63</v>
      </c>
      <c r="B70" s="234" t="s">
        <v>39</v>
      </c>
      <c r="C70" s="229" t="s">
        <v>184</v>
      </c>
      <c r="D70" s="239"/>
      <c r="E70" s="231">
        <v>18767</v>
      </c>
      <c r="F70" s="240" t="s">
        <v>17</v>
      </c>
      <c r="G70" s="28"/>
      <c r="H70" s="233">
        <f t="shared" si="1"/>
        <v>0</v>
      </c>
    </row>
    <row r="71" spans="1:8">
      <c r="A71" s="227">
        <f t="shared" si="0"/>
        <v>64</v>
      </c>
      <c r="B71" s="234" t="s">
        <v>185</v>
      </c>
      <c r="C71" s="229" t="s">
        <v>186</v>
      </c>
      <c r="D71" s="239"/>
      <c r="E71" s="231">
        <v>2026</v>
      </c>
      <c r="F71" s="240" t="s">
        <v>17</v>
      </c>
      <c r="G71" s="28"/>
      <c r="H71" s="233">
        <f t="shared" si="1"/>
        <v>0</v>
      </c>
    </row>
    <row r="72" spans="1:8">
      <c r="A72" s="227">
        <f t="shared" si="0"/>
        <v>65</v>
      </c>
      <c r="B72" s="234" t="s">
        <v>40</v>
      </c>
      <c r="C72" s="229" t="s">
        <v>368</v>
      </c>
      <c r="D72" s="239"/>
      <c r="E72" s="231">
        <v>6432</v>
      </c>
      <c r="F72" s="240" t="s">
        <v>30</v>
      </c>
      <c r="G72" s="28"/>
      <c r="H72" s="233">
        <f t="shared" si="1"/>
        <v>0</v>
      </c>
    </row>
    <row r="73" spans="1:8">
      <c r="A73" s="227">
        <f t="shared" ref="A73:A136" si="2">A72+1</f>
        <v>66</v>
      </c>
      <c r="B73" s="234" t="s">
        <v>41</v>
      </c>
      <c r="C73" s="229" t="s">
        <v>350</v>
      </c>
      <c r="D73" s="239"/>
      <c r="E73" s="231">
        <v>614</v>
      </c>
      <c r="F73" s="240" t="s">
        <v>30</v>
      </c>
      <c r="G73" s="28"/>
      <c r="H73" s="233">
        <f t="shared" si="1"/>
        <v>0</v>
      </c>
    </row>
    <row r="74" spans="1:8">
      <c r="A74" s="227">
        <f t="shared" si="2"/>
        <v>67</v>
      </c>
      <c r="B74" s="234" t="s">
        <v>42</v>
      </c>
      <c r="C74" s="229" t="s">
        <v>43</v>
      </c>
      <c r="D74" s="239"/>
      <c r="E74" s="231">
        <v>385</v>
      </c>
      <c r="F74" s="240" t="s">
        <v>44</v>
      </c>
      <c r="G74" s="28"/>
      <c r="H74" s="233">
        <f t="shared" ref="H74:H75" si="3">G74*E74</f>
        <v>0</v>
      </c>
    </row>
    <row r="75" spans="1:8">
      <c r="A75" s="227">
        <f t="shared" si="2"/>
        <v>68</v>
      </c>
      <c r="B75" s="234" t="s">
        <v>187</v>
      </c>
      <c r="C75" s="229" t="s">
        <v>188</v>
      </c>
      <c r="D75" s="239"/>
      <c r="E75" s="231">
        <v>9</v>
      </c>
      <c r="F75" s="240" t="s">
        <v>34</v>
      </c>
      <c r="G75" s="28"/>
      <c r="H75" s="233">
        <f t="shared" si="3"/>
        <v>0</v>
      </c>
    </row>
    <row r="76" spans="1:8">
      <c r="A76" s="227">
        <f t="shared" si="2"/>
        <v>69</v>
      </c>
      <c r="B76" s="234" t="s">
        <v>45</v>
      </c>
      <c r="C76" s="229" t="s">
        <v>189</v>
      </c>
      <c r="D76" s="239"/>
      <c r="E76" s="231">
        <v>21141</v>
      </c>
      <c r="F76" s="240" t="s">
        <v>30</v>
      </c>
      <c r="G76" s="28"/>
      <c r="H76" s="233">
        <f t="shared" si="1"/>
        <v>0</v>
      </c>
    </row>
    <row r="77" spans="1:8">
      <c r="A77" s="227">
        <f t="shared" si="2"/>
        <v>70</v>
      </c>
      <c r="B77" s="228" t="s">
        <v>367</v>
      </c>
      <c r="C77" s="229" t="s">
        <v>93</v>
      </c>
      <c r="D77" s="230"/>
      <c r="E77" s="231">
        <v>1</v>
      </c>
      <c r="F77" s="232" t="s">
        <v>11</v>
      </c>
      <c r="G77" s="28"/>
      <c r="H77" s="233">
        <f>G77*E77</f>
        <v>0</v>
      </c>
    </row>
    <row r="78" spans="1:8">
      <c r="A78" s="227">
        <f t="shared" si="2"/>
        <v>71</v>
      </c>
      <c r="B78" s="243" t="s">
        <v>56</v>
      </c>
      <c r="C78" s="229" t="s">
        <v>57</v>
      </c>
      <c r="D78" s="244"/>
      <c r="E78" s="231">
        <v>34</v>
      </c>
      <c r="F78" s="245" t="s">
        <v>46</v>
      </c>
      <c r="G78" s="28"/>
      <c r="H78" s="233">
        <f t="shared" ref="H78:H100" si="4">G78*E78</f>
        <v>0</v>
      </c>
    </row>
    <row r="79" spans="1:8">
      <c r="A79" s="227">
        <f t="shared" si="2"/>
        <v>72</v>
      </c>
      <c r="B79" s="243" t="s">
        <v>58</v>
      </c>
      <c r="C79" s="229" t="s">
        <v>59</v>
      </c>
      <c r="D79" s="244"/>
      <c r="E79" s="231">
        <v>5</v>
      </c>
      <c r="F79" s="245" t="s">
        <v>46</v>
      </c>
      <c r="G79" s="28"/>
      <c r="H79" s="233">
        <f t="shared" si="4"/>
        <v>0</v>
      </c>
    </row>
    <row r="80" spans="1:8">
      <c r="A80" s="227">
        <f t="shared" si="2"/>
        <v>73</v>
      </c>
      <c r="B80" s="234" t="s">
        <v>60</v>
      </c>
      <c r="C80" s="229" t="s">
        <v>61</v>
      </c>
      <c r="D80" s="244"/>
      <c r="E80" s="231">
        <v>8</v>
      </c>
      <c r="F80" s="245" t="s">
        <v>46</v>
      </c>
      <c r="G80" s="28"/>
      <c r="H80" s="233">
        <f t="shared" si="4"/>
        <v>0</v>
      </c>
    </row>
    <row r="81" spans="1:8">
      <c r="A81" s="227">
        <f t="shared" si="2"/>
        <v>74</v>
      </c>
      <c r="B81" s="234" t="s">
        <v>62</v>
      </c>
      <c r="C81" s="229" t="s">
        <v>63</v>
      </c>
      <c r="D81" s="244"/>
      <c r="E81" s="231">
        <v>17</v>
      </c>
      <c r="F81" s="245" t="s">
        <v>46</v>
      </c>
      <c r="G81" s="28"/>
      <c r="H81" s="233">
        <f t="shared" si="4"/>
        <v>0</v>
      </c>
    </row>
    <row r="82" spans="1:8">
      <c r="A82" s="227">
        <f t="shared" si="2"/>
        <v>75</v>
      </c>
      <c r="B82" s="234" t="s">
        <v>64</v>
      </c>
      <c r="C82" s="229" t="s">
        <v>65</v>
      </c>
      <c r="D82" s="244"/>
      <c r="E82" s="231">
        <v>1</v>
      </c>
      <c r="F82" s="245" t="s">
        <v>46</v>
      </c>
      <c r="G82" s="28"/>
      <c r="H82" s="233">
        <f t="shared" si="4"/>
        <v>0</v>
      </c>
    </row>
    <row r="83" spans="1:8">
      <c r="A83" s="227">
        <f t="shared" si="2"/>
        <v>76</v>
      </c>
      <c r="B83" s="234" t="s">
        <v>66</v>
      </c>
      <c r="C83" s="229" t="s">
        <v>67</v>
      </c>
      <c r="D83" s="244"/>
      <c r="E83" s="231">
        <v>1</v>
      </c>
      <c r="F83" s="245" t="s">
        <v>46</v>
      </c>
      <c r="G83" s="28"/>
      <c r="H83" s="233">
        <f t="shared" si="4"/>
        <v>0</v>
      </c>
    </row>
    <row r="84" spans="1:8">
      <c r="A84" s="227">
        <f t="shared" si="2"/>
        <v>77</v>
      </c>
      <c r="B84" s="234" t="s">
        <v>47</v>
      </c>
      <c r="C84" s="229" t="s">
        <v>68</v>
      </c>
      <c r="D84" s="244"/>
      <c r="E84" s="231">
        <v>470</v>
      </c>
      <c r="F84" s="245" t="s">
        <v>20</v>
      </c>
      <c r="G84" s="28"/>
      <c r="H84" s="233">
        <f t="shared" si="4"/>
        <v>0</v>
      </c>
    </row>
    <row r="85" spans="1:8">
      <c r="A85" s="227">
        <f t="shared" si="2"/>
        <v>78</v>
      </c>
      <c r="B85" s="234" t="s">
        <v>48</v>
      </c>
      <c r="C85" s="229" t="s">
        <v>69</v>
      </c>
      <c r="D85" s="244"/>
      <c r="E85" s="231">
        <v>105</v>
      </c>
      <c r="F85" s="245" t="s">
        <v>44</v>
      </c>
      <c r="G85" s="28"/>
      <c r="H85" s="233">
        <f t="shared" si="4"/>
        <v>0</v>
      </c>
    </row>
    <row r="86" spans="1:8">
      <c r="A86" s="227">
        <f t="shared" si="2"/>
        <v>79</v>
      </c>
      <c r="B86" s="234" t="s">
        <v>50</v>
      </c>
      <c r="C86" s="229" t="s">
        <v>70</v>
      </c>
      <c r="D86" s="244"/>
      <c r="E86" s="231">
        <v>1250</v>
      </c>
      <c r="F86" s="245" t="s">
        <v>17</v>
      </c>
      <c r="G86" s="28"/>
      <c r="H86" s="233">
        <f t="shared" si="4"/>
        <v>0</v>
      </c>
    </row>
    <row r="87" spans="1:8">
      <c r="A87" s="227">
        <f t="shared" si="2"/>
        <v>80</v>
      </c>
      <c r="B87" s="243" t="s">
        <v>51</v>
      </c>
      <c r="C87" s="229" t="s">
        <v>71</v>
      </c>
      <c r="D87" s="244"/>
      <c r="E87" s="231">
        <v>7</v>
      </c>
      <c r="F87" s="245" t="s">
        <v>17</v>
      </c>
      <c r="G87" s="28"/>
      <c r="H87" s="233">
        <f t="shared" si="4"/>
        <v>0</v>
      </c>
    </row>
    <row r="88" spans="1:8">
      <c r="A88" s="227">
        <f t="shared" si="2"/>
        <v>81</v>
      </c>
      <c r="B88" s="243" t="s">
        <v>52</v>
      </c>
      <c r="C88" s="229" t="s">
        <v>72</v>
      </c>
      <c r="D88" s="244"/>
      <c r="E88" s="231">
        <v>420</v>
      </c>
      <c r="F88" s="245" t="s">
        <v>17</v>
      </c>
      <c r="G88" s="28"/>
      <c r="H88" s="233">
        <f t="shared" si="4"/>
        <v>0</v>
      </c>
    </row>
    <row r="89" spans="1:8">
      <c r="A89" s="227">
        <f t="shared" si="2"/>
        <v>82</v>
      </c>
      <c r="B89" s="234" t="s">
        <v>54</v>
      </c>
      <c r="C89" s="229" t="s">
        <v>73</v>
      </c>
      <c r="D89" s="244"/>
      <c r="E89" s="231">
        <v>685</v>
      </c>
      <c r="F89" s="245" t="s">
        <v>17</v>
      </c>
      <c r="G89" s="28"/>
      <c r="H89" s="233">
        <f t="shared" si="4"/>
        <v>0</v>
      </c>
    </row>
    <row r="90" spans="1:8">
      <c r="A90" s="227">
        <f t="shared" si="2"/>
        <v>83</v>
      </c>
      <c r="B90" s="228" t="s">
        <v>55</v>
      </c>
      <c r="C90" s="229" t="s">
        <v>74</v>
      </c>
      <c r="D90" s="239"/>
      <c r="E90" s="231">
        <v>110</v>
      </c>
      <c r="F90" s="232" t="s">
        <v>17</v>
      </c>
      <c r="G90" s="28"/>
      <c r="H90" s="233">
        <f t="shared" si="4"/>
        <v>0</v>
      </c>
    </row>
    <row r="91" spans="1:8">
      <c r="A91" s="227">
        <f t="shared" si="2"/>
        <v>84</v>
      </c>
      <c r="B91" s="228" t="s">
        <v>75</v>
      </c>
      <c r="C91" s="229" t="s">
        <v>76</v>
      </c>
      <c r="D91" s="239"/>
      <c r="E91" s="231">
        <v>1190</v>
      </c>
      <c r="F91" s="232" t="s">
        <v>17</v>
      </c>
      <c r="G91" s="28"/>
      <c r="H91" s="233">
        <f t="shared" si="4"/>
        <v>0</v>
      </c>
    </row>
    <row r="92" spans="1:8">
      <c r="A92" s="227">
        <f t="shared" si="2"/>
        <v>85</v>
      </c>
      <c r="B92" s="228" t="s">
        <v>77</v>
      </c>
      <c r="C92" s="229" t="s">
        <v>78</v>
      </c>
      <c r="D92" s="230"/>
      <c r="E92" s="231">
        <v>24</v>
      </c>
      <c r="F92" s="232" t="s">
        <v>20</v>
      </c>
      <c r="G92" s="28"/>
      <c r="H92" s="233">
        <f t="shared" si="4"/>
        <v>0</v>
      </c>
    </row>
    <row r="93" spans="1:8">
      <c r="A93" s="227">
        <f t="shared" si="2"/>
        <v>86</v>
      </c>
      <c r="B93" s="228" t="s">
        <v>77</v>
      </c>
      <c r="C93" s="229" t="s">
        <v>79</v>
      </c>
      <c r="D93" s="230"/>
      <c r="E93" s="231">
        <v>9</v>
      </c>
      <c r="F93" s="232" t="s">
        <v>20</v>
      </c>
      <c r="G93" s="28"/>
      <c r="H93" s="233">
        <f t="shared" si="4"/>
        <v>0</v>
      </c>
    </row>
    <row r="94" spans="1:8">
      <c r="A94" s="227">
        <f t="shared" si="2"/>
        <v>87</v>
      </c>
      <c r="B94" s="238" t="s">
        <v>80</v>
      </c>
      <c r="C94" s="229" t="s">
        <v>81</v>
      </c>
      <c r="D94" s="246"/>
      <c r="E94" s="231">
        <v>24</v>
      </c>
      <c r="F94" s="232" t="s">
        <v>20</v>
      </c>
      <c r="G94" s="28"/>
      <c r="H94" s="233">
        <f t="shared" si="4"/>
        <v>0</v>
      </c>
    </row>
    <row r="95" spans="1:8">
      <c r="A95" s="227">
        <f t="shared" si="2"/>
        <v>88</v>
      </c>
      <c r="B95" s="238" t="s">
        <v>80</v>
      </c>
      <c r="C95" s="229" t="s">
        <v>82</v>
      </c>
      <c r="D95" s="246"/>
      <c r="E95" s="231">
        <v>40</v>
      </c>
      <c r="F95" s="232" t="s">
        <v>20</v>
      </c>
      <c r="G95" s="28"/>
      <c r="H95" s="233">
        <f t="shared" si="4"/>
        <v>0</v>
      </c>
    </row>
    <row r="96" spans="1:8">
      <c r="A96" s="227">
        <f t="shared" si="2"/>
        <v>89</v>
      </c>
      <c r="B96" s="238" t="s">
        <v>83</v>
      </c>
      <c r="C96" s="229" t="s">
        <v>84</v>
      </c>
      <c r="D96" s="246"/>
      <c r="E96" s="231">
        <v>1</v>
      </c>
      <c r="F96" s="232" t="s">
        <v>20</v>
      </c>
      <c r="G96" s="28"/>
      <c r="H96" s="233">
        <f t="shared" si="4"/>
        <v>0</v>
      </c>
    </row>
    <row r="97" spans="1:8">
      <c r="A97" s="227">
        <f t="shared" si="2"/>
        <v>90</v>
      </c>
      <c r="B97" s="230" t="s">
        <v>85</v>
      </c>
      <c r="C97" s="229" t="s">
        <v>86</v>
      </c>
      <c r="D97" s="230"/>
      <c r="E97" s="231">
        <v>180</v>
      </c>
      <c r="F97" s="232" t="s">
        <v>17</v>
      </c>
      <c r="G97" s="28"/>
      <c r="H97" s="233">
        <f t="shared" si="4"/>
        <v>0</v>
      </c>
    </row>
    <row r="98" spans="1:8">
      <c r="A98" s="227">
        <f t="shared" si="2"/>
        <v>91</v>
      </c>
      <c r="B98" s="247" t="s">
        <v>87</v>
      </c>
      <c r="C98" s="229" t="s">
        <v>88</v>
      </c>
      <c r="D98" s="247"/>
      <c r="E98" s="231">
        <v>2.76</v>
      </c>
      <c r="F98" s="248" t="s">
        <v>49</v>
      </c>
      <c r="G98" s="28"/>
      <c r="H98" s="233">
        <f t="shared" si="4"/>
        <v>0</v>
      </c>
    </row>
    <row r="99" spans="1:8">
      <c r="A99" s="227">
        <f t="shared" si="2"/>
        <v>92</v>
      </c>
      <c r="B99" s="247" t="s">
        <v>89</v>
      </c>
      <c r="C99" s="229" t="s">
        <v>90</v>
      </c>
      <c r="D99" s="247"/>
      <c r="E99" s="231">
        <v>1.9</v>
      </c>
      <c r="F99" s="248" t="s">
        <v>53</v>
      </c>
      <c r="G99" s="28"/>
      <c r="H99" s="233">
        <f t="shared" si="4"/>
        <v>0</v>
      </c>
    </row>
    <row r="100" spans="1:8">
      <c r="A100" s="227">
        <f t="shared" si="2"/>
        <v>93</v>
      </c>
      <c r="B100" s="234" t="s">
        <v>91</v>
      </c>
      <c r="C100" s="229" t="s">
        <v>92</v>
      </c>
      <c r="D100" s="247"/>
      <c r="E100" s="231">
        <v>1.98</v>
      </c>
      <c r="F100" s="248" t="s">
        <v>49</v>
      </c>
      <c r="G100" s="28"/>
      <c r="H100" s="233">
        <f t="shared" si="4"/>
        <v>0</v>
      </c>
    </row>
    <row r="101" spans="1:8">
      <c r="A101" s="227">
        <f t="shared" si="2"/>
        <v>94</v>
      </c>
      <c r="B101" s="228" t="s">
        <v>250</v>
      </c>
      <c r="C101" s="229" t="s">
        <v>296</v>
      </c>
      <c r="D101" s="249"/>
      <c r="E101" s="231">
        <v>5625</v>
      </c>
      <c r="F101" s="248" t="s">
        <v>17</v>
      </c>
      <c r="G101" s="28"/>
      <c r="H101" s="233">
        <f t="shared" ref="H101:H147" si="5">G101*E101</f>
        <v>0</v>
      </c>
    </row>
    <row r="102" spans="1:8">
      <c r="A102" s="227">
        <f t="shared" si="2"/>
        <v>95</v>
      </c>
      <c r="B102" s="228" t="s">
        <v>251</v>
      </c>
      <c r="C102" s="229" t="s">
        <v>297</v>
      </c>
      <c r="D102" s="249"/>
      <c r="E102" s="231">
        <v>1550</v>
      </c>
      <c r="F102" s="248" t="s">
        <v>17</v>
      </c>
      <c r="G102" s="28"/>
      <c r="H102" s="233">
        <f t="shared" si="5"/>
        <v>0</v>
      </c>
    </row>
    <row r="103" spans="1:8">
      <c r="A103" s="227">
        <f t="shared" si="2"/>
        <v>96</v>
      </c>
      <c r="B103" s="234" t="s">
        <v>252</v>
      </c>
      <c r="C103" s="229" t="s">
        <v>298</v>
      </c>
      <c r="D103" s="249"/>
      <c r="E103" s="231">
        <v>200</v>
      </c>
      <c r="F103" s="248" t="s">
        <v>17</v>
      </c>
      <c r="G103" s="28"/>
      <c r="H103" s="233">
        <f t="shared" si="5"/>
        <v>0</v>
      </c>
    </row>
    <row r="104" spans="1:8">
      <c r="A104" s="227">
        <f t="shared" si="2"/>
        <v>97</v>
      </c>
      <c r="B104" s="228" t="s">
        <v>253</v>
      </c>
      <c r="C104" s="229" t="s">
        <v>299</v>
      </c>
      <c r="D104" s="249"/>
      <c r="E104" s="231">
        <v>120</v>
      </c>
      <c r="F104" s="248" t="s">
        <v>17</v>
      </c>
      <c r="G104" s="28"/>
      <c r="H104" s="233">
        <f t="shared" si="5"/>
        <v>0</v>
      </c>
    </row>
    <row r="105" spans="1:8">
      <c r="A105" s="227">
        <f t="shared" si="2"/>
        <v>98</v>
      </c>
      <c r="B105" s="228" t="s">
        <v>254</v>
      </c>
      <c r="C105" s="229" t="s">
        <v>300</v>
      </c>
      <c r="D105" s="249"/>
      <c r="E105" s="231">
        <v>3</v>
      </c>
      <c r="F105" s="248" t="s">
        <v>302</v>
      </c>
      <c r="G105" s="28"/>
      <c r="H105" s="233">
        <f t="shared" si="5"/>
        <v>0</v>
      </c>
    </row>
    <row r="106" spans="1:8">
      <c r="A106" s="227">
        <f t="shared" si="2"/>
        <v>99</v>
      </c>
      <c r="B106" s="228" t="s">
        <v>255</v>
      </c>
      <c r="C106" s="229" t="s">
        <v>301</v>
      </c>
      <c r="D106" s="249"/>
      <c r="E106" s="231">
        <v>485</v>
      </c>
      <c r="F106" s="248" t="s">
        <v>17</v>
      </c>
      <c r="G106" s="28"/>
      <c r="H106" s="233">
        <f t="shared" si="5"/>
        <v>0</v>
      </c>
    </row>
    <row r="107" spans="1:8">
      <c r="A107" s="227">
        <f t="shared" si="2"/>
        <v>100</v>
      </c>
      <c r="B107" s="228" t="s">
        <v>411</v>
      </c>
      <c r="C107" s="229" t="s">
        <v>412</v>
      </c>
      <c r="D107" s="249"/>
      <c r="E107" s="231">
        <v>270</v>
      </c>
      <c r="F107" s="248" t="s">
        <v>17</v>
      </c>
      <c r="G107" s="28"/>
      <c r="H107" s="233">
        <f t="shared" si="5"/>
        <v>0</v>
      </c>
    </row>
    <row r="108" spans="1:8">
      <c r="A108" s="227">
        <f t="shared" si="2"/>
        <v>101</v>
      </c>
      <c r="B108" s="228" t="s">
        <v>256</v>
      </c>
      <c r="C108" s="229" t="s">
        <v>303</v>
      </c>
      <c r="D108" s="249"/>
      <c r="E108" s="231">
        <v>7040</v>
      </c>
      <c r="F108" s="248" t="s">
        <v>17</v>
      </c>
      <c r="G108" s="28"/>
      <c r="H108" s="233">
        <f t="shared" si="5"/>
        <v>0</v>
      </c>
    </row>
    <row r="109" spans="1:8">
      <c r="A109" s="227">
        <f t="shared" si="2"/>
        <v>102</v>
      </c>
      <c r="B109" s="228" t="s">
        <v>257</v>
      </c>
      <c r="C109" s="229" t="s">
        <v>304</v>
      </c>
      <c r="D109" s="249"/>
      <c r="E109" s="231">
        <v>18</v>
      </c>
      <c r="F109" s="248" t="s">
        <v>20</v>
      </c>
      <c r="G109" s="28"/>
      <c r="H109" s="233">
        <f t="shared" si="5"/>
        <v>0</v>
      </c>
    </row>
    <row r="110" spans="1:8">
      <c r="A110" s="227">
        <f t="shared" si="2"/>
        <v>103</v>
      </c>
      <c r="B110" s="228" t="s">
        <v>413</v>
      </c>
      <c r="C110" s="229" t="s">
        <v>414</v>
      </c>
      <c r="D110" s="249"/>
      <c r="E110" s="231">
        <v>48</v>
      </c>
      <c r="F110" s="248" t="s">
        <v>20</v>
      </c>
      <c r="G110" s="28"/>
      <c r="H110" s="233">
        <f t="shared" si="5"/>
        <v>0</v>
      </c>
    </row>
    <row r="111" spans="1:8">
      <c r="A111" s="227">
        <f t="shared" si="2"/>
        <v>104</v>
      </c>
      <c r="B111" s="228" t="s">
        <v>258</v>
      </c>
      <c r="C111" s="229" t="s">
        <v>305</v>
      </c>
      <c r="D111" s="249"/>
      <c r="E111" s="231">
        <v>4</v>
      </c>
      <c r="F111" s="248" t="s">
        <v>20</v>
      </c>
      <c r="G111" s="28"/>
      <c r="H111" s="233">
        <f t="shared" si="5"/>
        <v>0</v>
      </c>
    </row>
    <row r="112" spans="1:8">
      <c r="A112" s="227">
        <f t="shared" si="2"/>
        <v>105</v>
      </c>
      <c r="B112" s="228" t="s">
        <v>259</v>
      </c>
      <c r="C112" s="229" t="s">
        <v>306</v>
      </c>
      <c r="D112" s="249"/>
      <c r="E112" s="231">
        <v>4</v>
      </c>
      <c r="F112" s="248" t="s">
        <v>20</v>
      </c>
      <c r="G112" s="28"/>
      <c r="H112" s="233">
        <f t="shared" si="5"/>
        <v>0</v>
      </c>
    </row>
    <row r="113" spans="1:8">
      <c r="A113" s="227">
        <f t="shared" si="2"/>
        <v>106</v>
      </c>
      <c r="B113" s="228" t="s">
        <v>415</v>
      </c>
      <c r="C113" s="229" t="s">
        <v>416</v>
      </c>
      <c r="D113" s="249"/>
      <c r="E113" s="231">
        <v>4</v>
      </c>
      <c r="F113" s="248" t="s">
        <v>20</v>
      </c>
      <c r="G113" s="28"/>
      <c r="H113" s="233">
        <f t="shared" si="5"/>
        <v>0</v>
      </c>
    </row>
    <row r="114" spans="1:8">
      <c r="A114" s="227">
        <f t="shared" si="2"/>
        <v>107</v>
      </c>
      <c r="B114" s="228" t="s">
        <v>260</v>
      </c>
      <c r="C114" s="229" t="s">
        <v>307</v>
      </c>
      <c r="D114" s="249"/>
      <c r="E114" s="231">
        <v>30</v>
      </c>
      <c r="F114" s="248" t="s">
        <v>17</v>
      </c>
      <c r="G114" s="28"/>
      <c r="H114" s="233">
        <f t="shared" si="5"/>
        <v>0</v>
      </c>
    </row>
    <row r="115" spans="1:8">
      <c r="A115" s="227">
        <f t="shared" si="2"/>
        <v>108</v>
      </c>
      <c r="B115" s="228" t="s">
        <v>261</v>
      </c>
      <c r="C115" s="229" t="s">
        <v>308</v>
      </c>
      <c r="D115" s="249"/>
      <c r="E115" s="231">
        <v>31</v>
      </c>
      <c r="F115" s="248" t="s">
        <v>20</v>
      </c>
      <c r="G115" s="28"/>
      <c r="H115" s="233">
        <f t="shared" si="5"/>
        <v>0</v>
      </c>
    </row>
    <row r="116" spans="1:8">
      <c r="A116" s="227">
        <f t="shared" si="2"/>
        <v>109</v>
      </c>
      <c r="B116" s="228" t="s">
        <v>262</v>
      </c>
      <c r="C116" s="229" t="s">
        <v>309</v>
      </c>
      <c r="D116" s="249"/>
      <c r="E116" s="231">
        <v>16</v>
      </c>
      <c r="F116" s="248" t="s">
        <v>20</v>
      </c>
      <c r="G116" s="28"/>
      <c r="H116" s="233">
        <f t="shared" si="5"/>
        <v>0</v>
      </c>
    </row>
    <row r="117" spans="1:8">
      <c r="A117" s="227">
        <f t="shared" si="2"/>
        <v>110</v>
      </c>
      <c r="B117" s="228" t="s">
        <v>263</v>
      </c>
      <c r="C117" s="229" t="s">
        <v>310</v>
      </c>
      <c r="D117" s="249"/>
      <c r="E117" s="231">
        <v>3</v>
      </c>
      <c r="F117" s="248" t="s">
        <v>20</v>
      </c>
      <c r="G117" s="28"/>
      <c r="H117" s="233">
        <f t="shared" si="5"/>
        <v>0</v>
      </c>
    </row>
    <row r="118" spans="1:8">
      <c r="A118" s="227">
        <f t="shared" si="2"/>
        <v>111</v>
      </c>
      <c r="B118" s="228" t="s">
        <v>264</v>
      </c>
      <c r="C118" s="229" t="s">
        <v>311</v>
      </c>
      <c r="D118" s="249"/>
      <c r="E118" s="231">
        <v>4</v>
      </c>
      <c r="F118" s="248" t="s">
        <v>46</v>
      </c>
      <c r="G118" s="28"/>
      <c r="H118" s="233">
        <f t="shared" si="5"/>
        <v>0</v>
      </c>
    </row>
    <row r="119" spans="1:8">
      <c r="A119" s="227">
        <f t="shared" si="2"/>
        <v>112</v>
      </c>
      <c r="B119" s="234" t="s">
        <v>265</v>
      </c>
      <c r="C119" s="229" t="s">
        <v>312</v>
      </c>
      <c r="D119" s="249"/>
      <c r="E119" s="231">
        <v>540</v>
      </c>
      <c r="F119" s="248" t="s">
        <v>17</v>
      </c>
      <c r="G119" s="28"/>
      <c r="H119" s="233">
        <f t="shared" si="5"/>
        <v>0</v>
      </c>
    </row>
    <row r="120" spans="1:8">
      <c r="A120" s="227">
        <f t="shared" si="2"/>
        <v>113</v>
      </c>
      <c r="B120" s="228" t="s">
        <v>266</v>
      </c>
      <c r="C120" s="229" t="s">
        <v>313</v>
      </c>
      <c r="D120" s="249"/>
      <c r="E120" s="231">
        <v>2</v>
      </c>
      <c r="F120" s="248" t="s">
        <v>20</v>
      </c>
      <c r="G120" s="28"/>
      <c r="H120" s="233">
        <f t="shared" si="5"/>
        <v>0</v>
      </c>
    </row>
    <row r="121" spans="1:8">
      <c r="A121" s="227">
        <f t="shared" si="2"/>
        <v>114</v>
      </c>
      <c r="B121" s="228" t="s">
        <v>267</v>
      </c>
      <c r="C121" s="229" t="s">
        <v>314</v>
      </c>
      <c r="D121" s="249"/>
      <c r="E121" s="231">
        <v>5</v>
      </c>
      <c r="F121" s="248" t="s">
        <v>20</v>
      </c>
      <c r="G121" s="28"/>
      <c r="H121" s="233">
        <f t="shared" si="5"/>
        <v>0</v>
      </c>
    </row>
    <row r="122" spans="1:8">
      <c r="A122" s="227">
        <f t="shared" si="2"/>
        <v>115</v>
      </c>
      <c r="B122" s="228" t="s">
        <v>417</v>
      </c>
      <c r="C122" s="229" t="s">
        <v>418</v>
      </c>
      <c r="D122" s="249"/>
      <c r="E122" s="231">
        <v>1</v>
      </c>
      <c r="F122" s="248" t="s">
        <v>20</v>
      </c>
      <c r="G122" s="28"/>
      <c r="H122" s="233">
        <f t="shared" si="5"/>
        <v>0</v>
      </c>
    </row>
    <row r="123" spans="1:8">
      <c r="A123" s="227">
        <f t="shared" si="2"/>
        <v>116</v>
      </c>
      <c r="B123" s="228" t="s">
        <v>268</v>
      </c>
      <c r="C123" s="229" t="s">
        <v>315</v>
      </c>
      <c r="D123" s="249"/>
      <c r="E123" s="231">
        <v>8</v>
      </c>
      <c r="F123" s="248" t="s">
        <v>20</v>
      </c>
      <c r="G123" s="28"/>
      <c r="H123" s="233">
        <f t="shared" si="5"/>
        <v>0</v>
      </c>
    </row>
    <row r="124" spans="1:8">
      <c r="A124" s="227">
        <f t="shared" si="2"/>
        <v>117</v>
      </c>
      <c r="B124" s="228" t="s">
        <v>269</v>
      </c>
      <c r="C124" s="229" t="s">
        <v>316</v>
      </c>
      <c r="D124" s="249"/>
      <c r="E124" s="231">
        <v>2</v>
      </c>
      <c r="F124" s="248" t="s">
        <v>20</v>
      </c>
      <c r="G124" s="28"/>
      <c r="H124" s="233">
        <f t="shared" si="5"/>
        <v>0</v>
      </c>
    </row>
    <row r="125" spans="1:8">
      <c r="A125" s="227">
        <f t="shared" si="2"/>
        <v>118</v>
      </c>
      <c r="B125" s="228" t="s">
        <v>270</v>
      </c>
      <c r="C125" s="229" t="s">
        <v>318</v>
      </c>
      <c r="D125" s="249"/>
      <c r="E125" s="231">
        <v>1</v>
      </c>
      <c r="F125" s="248" t="s">
        <v>20</v>
      </c>
      <c r="G125" s="28"/>
      <c r="H125" s="233">
        <f t="shared" si="5"/>
        <v>0</v>
      </c>
    </row>
    <row r="126" spans="1:8">
      <c r="A126" s="227">
        <f t="shared" si="2"/>
        <v>119</v>
      </c>
      <c r="B126" s="234" t="s">
        <v>271</v>
      </c>
      <c r="C126" s="229" t="s">
        <v>317</v>
      </c>
      <c r="D126" s="249"/>
      <c r="E126" s="231">
        <v>2</v>
      </c>
      <c r="F126" s="248" t="s">
        <v>20</v>
      </c>
      <c r="G126" s="28"/>
      <c r="H126" s="233">
        <f t="shared" si="5"/>
        <v>0</v>
      </c>
    </row>
    <row r="127" spans="1:8">
      <c r="A127" s="227">
        <f t="shared" si="2"/>
        <v>120</v>
      </c>
      <c r="B127" s="228" t="s">
        <v>272</v>
      </c>
      <c r="C127" s="229" t="s">
        <v>319</v>
      </c>
      <c r="D127" s="249"/>
      <c r="E127" s="231">
        <v>19</v>
      </c>
      <c r="F127" s="248" t="s">
        <v>46</v>
      </c>
      <c r="G127" s="28"/>
      <c r="H127" s="233">
        <f t="shared" si="5"/>
        <v>0</v>
      </c>
    </row>
    <row r="128" spans="1:8">
      <c r="A128" s="227">
        <f t="shared" si="2"/>
        <v>121</v>
      </c>
      <c r="B128" s="238" t="s">
        <v>273</v>
      </c>
      <c r="C128" s="229" t="s">
        <v>320</v>
      </c>
      <c r="D128" s="249"/>
      <c r="E128" s="231">
        <v>1</v>
      </c>
      <c r="F128" s="248" t="s">
        <v>46</v>
      </c>
      <c r="G128" s="28"/>
      <c r="H128" s="233">
        <f t="shared" si="5"/>
        <v>0</v>
      </c>
    </row>
    <row r="129" spans="1:8">
      <c r="A129" s="227">
        <f t="shared" si="2"/>
        <v>122</v>
      </c>
      <c r="B129" s="238" t="s">
        <v>274</v>
      </c>
      <c r="C129" s="229" t="s">
        <v>321</v>
      </c>
      <c r="D129" s="249"/>
      <c r="E129" s="231">
        <v>3</v>
      </c>
      <c r="F129" s="248" t="s">
        <v>46</v>
      </c>
      <c r="G129" s="28"/>
      <c r="H129" s="233">
        <f t="shared" si="5"/>
        <v>0</v>
      </c>
    </row>
    <row r="130" spans="1:8">
      <c r="A130" s="227">
        <f t="shared" si="2"/>
        <v>123</v>
      </c>
      <c r="B130" s="238" t="s">
        <v>275</v>
      </c>
      <c r="C130" s="229" t="s">
        <v>322</v>
      </c>
      <c r="D130" s="249"/>
      <c r="E130" s="231">
        <v>8</v>
      </c>
      <c r="F130" s="248" t="s">
        <v>46</v>
      </c>
      <c r="G130" s="28"/>
      <c r="H130" s="233">
        <f t="shared" si="5"/>
        <v>0</v>
      </c>
    </row>
    <row r="131" spans="1:8">
      <c r="A131" s="227">
        <f t="shared" si="2"/>
        <v>124</v>
      </c>
      <c r="B131" s="238" t="s">
        <v>419</v>
      </c>
      <c r="C131" s="229" t="s">
        <v>420</v>
      </c>
      <c r="D131" s="249"/>
      <c r="E131" s="231">
        <v>1</v>
      </c>
      <c r="F131" s="248" t="s">
        <v>20</v>
      </c>
      <c r="G131" s="28"/>
      <c r="H131" s="233">
        <f t="shared" si="5"/>
        <v>0</v>
      </c>
    </row>
    <row r="132" spans="1:8">
      <c r="A132" s="227">
        <f t="shared" si="2"/>
        <v>125</v>
      </c>
      <c r="B132" s="238" t="s">
        <v>421</v>
      </c>
      <c r="C132" s="229" t="s">
        <v>422</v>
      </c>
      <c r="D132" s="249"/>
      <c r="E132" s="231">
        <v>1</v>
      </c>
      <c r="F132" s="248" t="s">
        <v>20</v>
      </c>
      <c r="G132" s="28"/>
      <c r="H132" s="233">
        <f t="shared" si="5"/>
        <v>0</v>
      </c>
    </row>
    <row r="133" spans="1:8">
      <c r="A133" s="227">
        <f t="shared" si="2"/>
        <v>126</v>
      </c>
      <c r="B133" s="238" t="s">
        <v>276</v>
      </c>
      <c r="C133" s="229" t="s">
        <v>323</v>
      </c>
      <c r="D133" s="249"/>
      <c r="E133" s="231">
        <v>8</v>
      </c>
      <c r="F133" s="248" t="s">
        <v>20</v>
      </c>
      <c r="G133" s="28"/>
      <c r="H133" s="233">
        <f t="shared" si="5"/>
        <v>0</v>
      </c>
    </row>
    <row r="134" spans="1:8">
      <c r="A134" s="227">
        <f t="shared" si="2"/>
        <v>127</v>
      </c>
      <c r="B134" s="234" t="s">
        <v>277</v>
      </c>
      <c r="C134" s="229" t="s">
        <v>324</v>
      </c>
      <c r="D134" s="249"/>
      <c r="E134" s="231">
        <v>8</v>
      </c>
      <c r="F134" s="248" t="s">
        <v>20</v>
      </c>
      <c r="G134" s="28"/>
      <c r="H134" s="233">
        <f t="shared" si="5"/>
        <v>0</v>
      </c>
    </row>
    <row r="135" spans="1:8">
      <c r="A135" s="227">
        <f t="shared" si="2"/>
        <v>128</v>
      </c>
      <c r="B135" s="234" t="s">
        <v>278</v>
      </c>
      <c r="C135" s="229" t="s">
        <v>325</v>
      </c>
      <c r="D135" s="249"/>
      <c r="E135" s="231">
        <v>10</v>
      </c>
      <c r="F135" s="250" t="s">
        <v>20</v>
      </c>
      <c r="G135" s="28"/>
      <c r="H135" s="233">
        <f t="shared" si="5"/>
        <v>0</v>
      </c>
    </row>
    <row r="136" spans="1:8">
      <c r="A136" s="227">
        <f t="shared" si="2"/>
        <v>129</v>
      </c>
      <c r="B136" s="251" t="s">
        <v>279</v>
      </c>
      <c r="C136" s="229" t="s">
        <v>326</v>
      </c>
      <c r="D136" s="252"/>
      <c r="E136" s="231">
        <v>1</v>
      </c>
      <c r="F136" s="253" t="s">
        <v>46</v>
      </c>
      <c r="G136" s="28"/>
      <c r="H136" s="233">
        <f t="shared" si="5"/>
        <v>0</v>
      </c>
    </row>
    <row r="137" spans="1:8">
      <c r="A137" s="227">
        <f t="shared" ref="A137:A168" si="6">A136+1</f>
        <v>130</v>
      </c>
      <c r="B137" s="251" t="s">
        <v>280</v>
      </c>
      <c r="C137" s="229" t="s">
        <v>327</v>
      </c>
      <c r="D137" s="252"/>
      <c r="E137" s="231">
        <v>2</v>
      </c>
      <c r="F137" s="253" t="s">
        <v>46</v>
      </c>
      <c r="G137" s="28"/>
      <c r="H137" s="233">
        <f t="shared" si="5"/>
        <v>0</v>
      </c>
    </row>
    <row r="138" spans="1:8">
      <c r="A138" s="227">
        <f t="shared" si="6"/>
        <v>131</v>
      </c>
      <c r="B138" s="251" t="s">
        <v>423</v>
      </c>
      <c r="C138" s="229" t="s">
        <v>424</v>
      </c>
      <c r="D138" s="252"/>
      <c r="E138" s="231">
        <v>1</v>
      </c>
      <c r="F138" s="253" t="s">
        <v>20</v>
      </c>
      <c r="G138" s="28"/>
      <c r="H138" s="233">
        <f t="shared" si="5"/>
        <v>0</v>
      </c>
    </row>
    <row r="139" spans="1:8">
      <c r="A139" s="227">
        <f t="shared" si="6"/>
        <v>132</v>
      </c>
      <c r="B139" s="251" t="s">
        <v>425</v>
      </c>
      <c r="C139" s="229" t="s">
        <v>426</v>
      </c>
      <c r="D139" s="252"/>
      <c r="E139" s="231">
        <v>1</v>
      </c>
      <c r="F139" s="253" t="s">
        <v>20</v>
      </c>
      <c r="G139" s="28"/>
      <c r="H139" s="233">
        <f t="shared" si="5"/>
        <v>0</v>
      </c>
    </row>
    <row r="140" spans="1:8">
      <c r="A140" s="227">
        <f t="shared" si="6"/>
        <v>133</v>
      </c>
      <c r="B140" s="234" t="s">
        <v>281</v>
      </c>
      <c r="C140" s="229" t="s">
        <v>328</v>
      </c>
      <c r="D140" s="249"/>
      <c r="E140" s="231">
        <v>4</v>
      </c>
      <c r="F140" s="250" t="s">
        <v>20</v>
      </c>
      <c r="G140" s="28"/>
      <c r="H140" s="233">
        <f t="shared" si="5"/>
        <v>0</v>
      </c>
    </row>
    <row r="141" spans="1:8">
      <c r="A141" s="227">
        <f t="shared" si="6"/>
        <v>134</v>
      </c>
      <c r="B141" s="234" t="s">
        <v>282</v>
      </c>
      <c r="C141" s="229" t="s">
        <v>329</v>
      </c>
      <c r="D141" s="249"/>
      <c r="E141" s="231">
        <v>4</v>
      </c>
      <c r="F141" s="250" t="s">
        <v>20</v>
      </c>
      <c r="G141" s="28"/>
      <c r="H141" s="233">
        <f t="shared" si="5"/>
        <v>0</v>
      </c>
    </row>
    <row r="142" spans="1:8">
      <c r="A142" s="227">
        <f t="shared" si="6"/>
        <v>135</v>
      </c>
      <c r="B142" s="234" t="s">
        <v>283</v>
      </c>
      <c r="C142" s="229" t="s">
        <v>330</v>
      </c>
      <c r="D142" s="249"/>
      <c r="E142" s="231">
        <v>3</v>
      </c>
      <c r="F142" s="250" t="s">
        <v>20</v>
      </c>
      <c r="G142" s="28"/>
      <c r="H142" s="233">
        <f t="shared" si="5"/>
        <v>0</v>
      </c>
    </row>
    <row r="143" spans="1:8">
      <c r="A143" s="227">
        <f t="shared" si="6"/>
        <v>136</v>
      </c>
      <c r="B143" s="234" t="s">
        <v>284</v>
      </c>
      <c r="C143" s="229" t="s">
        <v>331</v>
      </c>
      <c r="D143" s="249"/>
      <c r="E143" s="231">
        <v>4</v>
      </c>
      <c r="F143" s="250" t="s">
        <v>20</v>
      </c>
      <c r="G143" s="28"/>
      <c r="H143" s="233">
        <f t="shared" si="5"/>
        <v>0</v>
      </c>
    </row>
    <row r="144" spans="1:8">
      <c r="A144" s="227">
        <f t="shared" si="6"/>
        <v>137</v>
      </c>
      <c r="B144" s="234" t="s">
        <v>285</v>
      </c>
      <c r="C144" s="229" t="s">
        <v>332</v>
      </c>
      <c r="D144" s="249"/>
      <c r="E144" s="231">
        <v>4</v>
      </c>
      <c r="F144" s="250" t="s">
        <v>20</v>
      </c>
      <c r="G144" s="28"/>
      <c r="H144" s="233">
        <f t="shared" si="5"/>
        <v>0</v>
      </c>
    </row>
    <row r="145" spans="1:8">
      <c r="A145" s="227">
        <f t="shared" si="6"/>
        <v>138</v>
      </c>
      <c r="B145" s="234" t="s">
        <v>286</v>
      </c>
      <c r="C145" s="229" t="s">
        <v>333</v>
      </c>
      <c r="D145" s="249"/>
      <c r="E145" s="231">
        <v>1</v>
      </c>
      <c r="F145" s="250" t="s">
        <v>20</v>
      </c>
      <c r="G145" s="28"/>
      <c r="H145" s="233">
        <f t="shared" si="5"/>
        <v>0</v>
      </c>
    </row>
    <row r="146" spans="1:8">
      <c r="A146" s="227">
        <f t="shared" si="6"/>
        <v>139</v>
      </c>
      <c r="B146" s="234" t="s">
        <v>287</v>
      </c>
      <c r="C146" s="229" t="s">
        <v>334</v>
      </c>
      <c r="D146" s="249"/>
      <c r="E146" s="231">
        <v>1</v>
      </c>
      <c r="F146" s="250" t="s">
        <v>20</v>
      </c>
      <c r="G146" s="28"/>
      <c r="H146" s="233">
        <f t="shared" si="5"/>
        <v>0</v>
      </c>
    </row>
    <row r="147" spans="1:8">
      <c r="A147" s="227">
        <f t="shared" si="6"/>
        <v>140</v>
      </c>
      <c r="B147" s="234" t="s">
        <v>288</v>
      </c>
      <c r="C147" s="229" t="s">
        <v>335</v>
      </c>
      <c r="D147" s="249"/>
      <c r="E147" s="231">
        <v>10</v>
      </c>
      <c r="F147" s="250" t="s">
        <v>20</v>
      </c>
      <c r="G147" s="28"/>
      <c r="H147" s="233">
        <f t="shared" si="5"/>
        <v>0</v>
      </c>
    </row>
    <row r="148" spans="1:8">
      <c r="A148" s="227">
        <f t="shared" si="6"/>
        <v>141</v>
      </c>
      <c r="B148" s="234" t="s">
        <v>289</v>
      </c>
      <c r="C148" s="229" t="s">
        <v>336</v>
      </c>
      <c r="D148" s="249"/>
      <c r="E148" s="231">
        <v>4</v>
      </c>
      <c r="F148" s="250" t="s">
        <v>20</v>
      </c>
      <c r="G148" s="28"/>
      <c r="H148" s="233">
        <f t="shared" ref="H148:H162" si="7">G148*E148</f>
        <v>0</v>
      </c>
    </row>
    <row r="149" spans="1:8">
      <c r="A149" s="227">
        <f t="shared" si="6"/>
        <v>142</v>
      </c>
      <c r="B149" s="254" t="s">
        <v>290</v>
      </c>
      <c r="C149" s="229" t="s">
        <v>337</v>
      </c>
      <c r="D149" s="255"/>
      <c r="E149" s="231">
        <v>1</v>
      </c>
      <c r="F149" s="250" t="s">
        <v>302</v>
      </c>
      <c r="G149" s="28"/>
      <c r="H149" s="233">
        <f t="shared" si="7"/>
        <v>0</v>
      </c>
    </row>
    <row r="150" spans="1:8">
      <c r="A150" s="227">
        <f t="shared" si="6"/>
        <v>143</v>
      </c>
      <c r="B150" s="254" t="s">
        <v>291</v>
      </c>
      <c r="C150" s="229" t="s">
        <v>338</v>
      </c>
      <c r="D150" s="255"/>
      <c r="E150" s="231">
        <v>1</v>
      </c>
      <c r="F150" s="250" t="s">
        <v>302</v>
      </c>
      <c r="G150" s="28"/>
      <c r="H150" s="233">
        <f t="shared" si="7"/>
        <v>0</v>
      </c>
    </row>
    <row r="151" spans="1:8">
      <c r="A151" s="227">
        <f t="shared" si="6"/>
        <v>144</v>
      </c>
      <c r="B151" s="254" t="s">
        <v>292</v>
      </c>
      <c r="C151" s="229" t="s">
        <v>339</v>
      </c>
      <c r="D151" s="255"/>
      <c r="E151" s="231">
        <v>8</v>
      </c>
      <c r="F151" s="250" t="s">
        <v>20</v>
      </c>
      <c r="G151" s="28"/>
      <c r="H151" s="233">
        <f t="shared" si="7"/>
        <v>0</v>
      </c>
    </row>
    <row r="152" spans="1:8">
      <c r="A152" s="227">
        <f t="shared" si="6"/>
        <v>145</v>
      </c>
      <c r="B152" s="254" t="s">
        <v>293</v>
      </c>
      <c r="C152" s="229" t="s">
        <v>340</v>
      </c>
      <c r="D152" s="255"/>
      <c r="E152" s="231">
        <v>5</v>
      </c>
      <c r="F152" s="250" t="s">
        <v>20</v>
      </c>
      <c r="G152" s="28"/>
      <c r="H152" s="233">
        <f t="shared" si="7"/>
        <v>0</v>
      </c>
    </row>
    <row r="153" spans="1:8">
      <c r="A153" s="227">
        <f t="shared" si="6"/>
        <v>146</v>
      </c>
      <c r="B153" s="254" t="s">
        <v>294</v>
      </c>
      <c r="C153" s="229" t="s">
        <v>341</v>
      </c>
      <c r="D153" s="255"/>
      <c r="E153" s="231">
        <v>1</v>
      </c>
      <c r="F153" s="250" t="s">
        <v>20</v>
      </c>
      <c r="G153" s="28"/>
      <c r="H153" s="233">
        <f t="shared" si="7"/>
        <v>0</v>
      </c>
    </row>
    <row r="154" spans="1:8">
      <c r="A154" s="227">
        <f t="shared" si="6"/>
        <v>147</v>
      </c>
      <c r="B154" s="234" t="s">
        <v>295</v>
      </c>
      <c r="C154" s="229" t="s">
        <v>342</v>
      </c>
      <c r="D154" s="249"/>
      <c r="E154" s="231">
        <v>330</v>
      </c>
      <c r="F154" s="250" t="s">
        <v>17</v>
      </c>
      <c r="G154" s="28"/>
      <c r="H154" s="233">
        <f t="shared" si="7"/>
        <v>0</v>
      </c>
    </row>
    <row r="155" spans="1:8">
      <c r="A155" s="227">
        <f t="shared" si="6"/>
        <v>148</v>
      </c>
      <c r="B155" s="238" t="s">
        <v>41</v>
      </c>
      <c r="C155" s="229" t="s">
        <v>350</v>
      </c>
      <c r="D155" s="239"/>
      <c r="E155" s="231">
        <v>18</v>
      </c>
      <c r="F155" s="253" t="s">
        <v>30</v>
      </c>
      <c r="G155" s="28"/>
      <c r="H155" s="233">
        <f t="shared" si="7"/>
        <v>0</v>
      </c>
    </row>
    <row r="156" spans="1:8">
      <c r="A156" s="227">
        <f t="shared" si="6"/>
        <v>149</v>
      </c>
      <c r="B156" s="234" t="s">
        <v>250</v>
      </c>
      <c r="C156" s="229" t="s">
        <v>351</v>
      </c>
      <c r="D156" s="239"/>
      <c r="E156" s="231">
        <v>9170</v>
      </c>
      <c r="F156" s="253" t="s">
        <v>17</v>
      </c>
      <c r="G156" s="28"/>
      <c r="H156" s="233">
        <f t="shared" si="7"/>
        <v>0</v>
      </c>
    </row>
    <row r="157" spans="1:8">
      <c r="A157" s="227">
        <f t="shared" si="6"/>
        <v>150</v>
      </c>
      <c r="B157" s="234" t="s">
        <v>251</v>
      </c>
      <c r="C157" s="229" t="s">
        <v>352</v>
      </c>
      <c r="D157" s="239"/>
      <c r="E157" s="231">
        <v>2495</v>
      </c>
      <c r="F157" s="253" t="s">
        <v>17</v>
      </c>
      <c r="G157" s="28"/>
      <c r="H157" s="233">
        <f t="shared" si="7"/>
        <v>0</v>
      </c>
    </row>
    <row r="158" spans="1:8">
      <c r="A158" s="227">
        <f t="shared" si="6"/>
        <v>151</v>
      </c>
      <c r="B158" s="234" t="s">
        <v>253</v>
      </c>
      <c r="C158" s="229" t="s">
        <v>353</v>
      </c>
      <c r="D158" s="239"/>
      <c r="E158" s="231">
        <v>125</v>
      </c>
      <c r="F158" s="253" t="s">
        <v>17</v>
      </c>
      <c r="G158" s="28"/>
      <c r="H158" s="233">
        <f t="shared" si="7"/>
        <v>0</v>
      </c>
    </row>
    <row r="159" spans="1:8">
      <c r="A159" s="227">
        <f t="shared" si="6"/>
        <v>152</v>
      </c>
      <c r="B159" s="234" t="s">
        <v>261</v>
      </c>
      <c r="C159" s="229" t="s">
        <v>354</v>
      </c>
      <c r="D159" s="239"/>
      <c r="E159" s="231">
        <v>106</v>
      </c>
      <c r="F159" s="253" t="s">
        <v>20</v>
      </c>
      <c r="G159" s="28"/>
      <c r="H159" s="233">
        <f t="shared" si="7"/>
        <v>0</v>
      </c>
    </row>
    <row r="160" spans="1:8">
      <c r="A160" s="227">
        <f t="shared" si="6"/>
        <v>153</v>
      </c>
      <c r="B160" s="234" t="s">
        <v>291</v>
      </c>
      <c r="C160" s="229" t="s">
        <v>355</v>
      </c>
      <c r="D160" s="239"/>
      <c r="E160" s="231">
        <v>1</v>
      </c>
      <c r="F160" s="253" t="s">
        <v>302</v>
      </c>
      <c r="G160" s="28"/>
      <c r="H160" s="233">
        <f t="shared" si="7"/>
        <v>0</v>
      </c>
    </row>
    <row r="161" spans="1:8">
      <c r="A161" s="227">
        <f t="shared" si="6"/>
        <v>154</v>
      </c>
      <c r="B161" s="234" t="s">
        <v>295</v>
      </c>
      <c r="C161" s="229" t="s">
        <v>356</v>
      </c>
      <c r="D161" s="239"/>
      <c r="E161" s="231">
        <v>19820</v>
      </c>
      <c r="F161" s="253" t="s">
        <v>17</v>
      </c>
      <c r="G161" s="28"/>
      <c r="H161" s="233">
        <f t="shared" si="7"/>
        <v>0</v>
      </c>
    </row>
    <row r="162" spans="1:8">
      <c r="A162" s="227">
        <f t="shared" si="6"/>
        <v>155</v>
      </c>
      <c r="B162" s="234" t="s">
        <v>343</v>
      </c>
      <c r="C162" s="229" t="s">
        <v>357</v>
      </c>
      <c r="D162" s="239"/>
      <c r="E162" s="231">
        <v>15880</v>
      </c>
      <c r="F162" s="253" t="s">
        <v>17</v>
      </c>
      <c r="G162" s="28"/>
      <c r="H162" s="233">
        <f t="shared" si="7"/>
        <v>0</v>
      </c>
    </row>
    <row r="163" spans="1:8">
      <c r="A163" s="227">
        <f t="shared" si="6"/>
        <v>156</v>
      </c>
      <c r="B163" s="234" t="s">
        <v>344</v>
      </c>
      <c r="C163" s="229" t="s">
        <v>358</v>
      </c>
      <c r="D163" s="239"/>
      <c r="E163" s="231">
        <v>930</v>
      </c>
      <c r="F163" s="253" t="s">
        <v>17</v>
      </c>
      <c r="G163" s="28"/>
      <c r="H163" s="233">
        <f t="shared" ref="H163:H185" si="8">G163*E163</f>
        <v>0</v>
      </c>
    </row>
    <row r="164" spans="1:8">
      <c r="A164" s="227">
        <f t="shared" si="6"/>
        <v>157</v>
      </c>
      <c r="B164" s="234" t="s">
        <v>345</v>
      </c>
      <c r="C164" s="229" t="s">
        <v>363</v>
      </c>
      <c r="D164" s="239"/>
      <c r="E164" s="231">
        <v>2</v>
      </c>
      <c r="F164" s="253" t="s">
        <v>20</v>
      </c>
      <c r="G164" s="28"/>
      <c r="H164" s="233">
        <f t="shared" si="8"/>
        <v>0</v>
      </c>
    </row>
    <row r="165" spans="1:8">
      <c r="A165" s="227">
        <f t="shared" si="6"/>
        <v>158</v>
      </c>
      <c r="B165" s="234" t="s">
        <v>346</v>
      </c>
      <c r="C165" s="229" t="s">
        <v>359</v>
      </c>
      <c r="D165" s="239"/>
      <c r="E165" s="231">
        <v>95</v>
      </c>
      <c r="F165" s="253" t="s">
        <v>20</v>
      </c>
      <c r="G165" s="28"/>
      <c r="H165" s="233">
        <f t="shared" si="8"/>
        <v>0</v>
      </c>
    </row>
    <row r="166" spans="1:8">
      <c r="A166" s="227">
        <f t="shared" si="6"/>
        <v>159</v>
      </c>
      <c r="B166" s="234" t="s">
        <v>347</v>
      </c>
      <c r="C166" s="229" t="s">
        <v>360</v>
      </c>
      <c r="D166" s="239"/>
      <c r="E166" s="231">
        <v>94</v>
      </c>
      <c r="F166" s="253" t="s">
        <v>20</v>
      </c>
      <c r="G166" s="28"/>
      <c r="H166" s="233">
        <f t="shared" si="8"/>
        <v>0</v>
      </c>
    </row>
    <row r="167" spans="1:8">
      <c r="A167" s="227">
        <f t="shared" si="6"/>
        <v>160</v>
      </c>
      <c r="B167" s="238" t="s">
        <v>348</v>
      </c>
      <c r="C167" s="229" t="s">
        <v>364</v>
      </c>
      <c r="D167" s="239"/>
      <c r="E167" s="231">
        <v>1</v>
      </c>
      <c r="F167" s="253" t="s">
        <v>20</v>
      </c>
      <c r="G167" s="28"/>
      <c r="H167" s="233">
        <f t="shared" si="8"/>
        <v>0</v>
      </c>
    </row>
    <row r="168" spans="1:8">
      <c r="A168" s="227">
        <f t="shared" si="6"/>
        <v>161</v>
      </c>
      <c r="B168" s="238" t="s">
        <v>349</v>
      </c>
      <c r="C168" s="229" t="s">
        <v>361</v>
      </c>
      <c r="D168" s="238"/>
      <c r="E168" s="231">
        <v>1</v>
      </c>
      <c r="F168" s="253" t="s">
        <v>20</v>
      </c>
      <c r="G168" s="28"/>
      <c r="H168" s="233">
        <f t="shared" si="8"/>
        <v>0</v>
      </c>
    </row>
    <row r="169" spans="1:8">
      <c r="A169" s="256"/>
      <c r="B169" s="257"/>
      <c r="C169" s="258" t="s">
        <v>228</v>
      </c>
      <c r="D169" s="257"/>
      <c r="E169" s="259"/>
      <c r="F169" s="260"/>
      <c r="G169" s="261"/>
      <c r="H169" s="262"/>
    </row>
    <row r="170" spans="1:8">
      <c r="A170" s="227">
        <f>A168+1</f>
        <v>162</v>
      </c>
      <c r="B170" s="238" t="s">
        <v>230</v>
      </c>
      <c r="C170" s="263" t="s">
        <v>383</v>
      </c>
      <c r="D170" s="239"/>
      <c r="E170" s="264">
        <v>1</v>
      </c>
      <c r="F170" s="265" t="s">
        <v>11</v>
      </c>
      <c r="G170" s="28"/>
      <c r="H170" s="233">
        <f t="shared" ref="H170:H175" si="9">G170*E170</f>
        <v>0</v>
      </c>
    </row>
    <row r="171" spans="1:8">
      <c r="A171" s="266">
        <f t="shared" ref="A171:A182" si="10">A170+1</f>
        <v>163</v>
      </c>
      <c r="B171" s="238" t="s">
        <v>231</v>
      </c>
      <c r="C171" s="263" t="s">
        <v>384</v>
      </c>
      <c r="D171" s="239"/>
      <c r="E171" s="267">
        <v>37.300000000000004</v>
      </c>
      <c r="F171" s="265" t="s">
        <v>14</v>
      </c>
      <c r="G171" s="28"/>
      <c r="H171" s="233">
        <f t="shared" si="9"/>
        <v>0</v>
      </c>
    </row>
    <row r="172" spans="1:8">
      <c r="A172" s="266">
        <f t="shared" si="10"/>
        <v>164</v>
      </c>
      <c r="B172" s="238" t="s">
        <v>232</v>
      </c>
      <c r="C172" s="263" t="s">
        <v>385</v>
      </c>
      <c r="D172" s="239"/>
      <c r="E172" s="267">
        <v>118.79709855555555</v>
      </c>
      <c r="F172" s="265" t="s">
        <v>14</v>
      </c>
      <c r="G172" s="28"/>
      <c r="H172" s="233">
        <f t="shared" si="9"/>
        <v>0</v>
      </c>
    </row>
    <row r="173" spans="1:8">
      <c r="A173" s="266">
        <f t="shared" si="10"/>
        <v>165</v>
      </c>
      <c r="B173" s="238" t="s">
        <v>233</v>
      </c>
      <c r="C173" s="263" t="s">
        <v>369</v>
      </c>
      <c r="D173" s="239"/>
      <c r="E173" s="267">
        <v>0.15277777777777776</v>
      </c>
      <c r="F173" s="265" t="s">
        <v>243</v>
      </c>
      <c r="G173" s="28"/>
      <c r="H173" s="233">
        <f t="shared" si="9"/>
        <v>0</v>
      </c>
    </row>
    <row r="174" spans="1:8">
      <c r="A174" s="266">
        <f t="shared" si="10"/>
        <v>166</v>
      </c>
      <c r="B174" s="238" t="s">
        <v>234</v>
      </c>
      <c r="C174" s="263" t="s">
        <v>370</v>
      </c>
      <c r="D174" s="239"/>
      <c r="E174" s="264">
        <v>11468</v>
      </c>
      <c r="F174" s="265" t="s">
        <v>244</v>
      </c>
      <c r="G174" s="28"/>
      <c r="H174" s="233">
        <f t="shared" si="9"/>
        <v>0</v>
      </c>
    </row>
    <row r="175" spans="1:8">
      <c r="A175" s="266">
        <f t="shared" si="10"/>
        <v>167</v>
      </c>
      <c r="B175" s="238" t="s">
        <v>235</v>
      </c>
      <c r="C175" s="263" t="s">
        <v>371</v>
      </c>
      <c r="D175" s="239"/>
      <c r="E175" s="264">
        <v>23274</v>
      </c>
      <c r="F175" s="265" t="s">
        <v>244</v>
      </c>
      <c r="G175" s="28"/>
      <c r="H175" s="233">
        <f t="shared" si="9"/>
        <v>0</v>
      </c>
    </row>
    <row r="176" spans="1:8">
      <c r="A176" s="266">
        <f t="shared" si="10"/>
        <v>168</v>
      </c>
      <c r="B176" s="238" t="s">
        <v>236</v>
      </c>
      <c r="C176" s="263" t="s">
        <v>386</v>
      </c>
      <c r="D176" s="239"/>
      <c r="E176" s="264">
        <v>116</v>
      </c>
      <c r="F176" s="265" t="s">
        <v>17</v>
      </c>
      <c r="G176" s="28"/>
      <c r="H176" s="233">
        <f t="shared" ref="H176" si="11">G176*E176</f>
        <v>0</v>
      </c>
    </row>
    <row r="177" spans="1:8">
      <c r="A177" s="266">
        <f t="shared" si="10"/>
        <v>169</v>
      </c>
      <c r="B177" s="238" t="s">
        <v>237</v>
      </c>
      <c r="C177" s="268" t="s">
        <v>372</v>
      </c>
      <c r="D177" s="269"/>
      <c r="E177" s="264">
        <v>800</v>
      </c>
      <c r="F177" s="265" t="s">
        <v>44</v>
      </c>
      <c r="G177" s="28"/>
      <c r="H177" s="233">
        <f t="shared" si="8"/>
        <v>0</v>
      </c>
    </row>
    <row r="178" spans="1:8">
      <c r="A178" s="266">
        <f t="shared" si="10"/>
        <v>170</v>
      </c>
      <c r="B178" s="238" t="s">
        <v>238</v>
      </c>
      <c r="C178" s="263" t="s">
        <v>373</v>
      </c>
      <c r="D178" s="239"/>
      <c r="E178" s="264">
        <v>155</v>
      </c>
      <c r="F178" s="265" t="s">
        <v>17</v>
      </c>
      <c r="G178" s="28"/>
      <c r="H178" s="233">
        <f t="shared" si="8"/>
        <v>0</v>
      </c>
    </row>
    <row r="179" spans="1:8">
      <c r="A179" s="266">
        <f t="shared" si="10"/>
        <v>171</v>
      </c>
      <c r="B179" s="238" t="s">
        <v>239</v>
      </c>
      <c r="C179" s="263" t="s">
        <v>374</v>
      </c>
      <c r="D179" s="239"/>
      <c r="E179" s="267">
        <v>6.4</v>
      </c>
      <c r="F179" s="265" t="s">
        <v>243</v>
      </c>
      <c r="G179" s="28"/>
      <c r="H179" s="233">
        <f t="shared" si="8"/>
        <v>0</v>
      </c>
    </row>
    <row r="180" spans="1:8">
      <c r="A180" s="266">
        <f t="shared" si="10"/>
        <v>172</v>
      </c>
      <c r="B180" s="238" t="s">
        <v>240</v>
      </c>
      <c r="C180" s="263" t="s">
        <v>375</v>
      </c>
      <c r="D180" s="239"/>
      <c r="E180" s="264">
        <v>196</v>
      </c>
      <c r="F180" s="265" t="s">
        <v>17</v>
      </c>
      <c r="G180" s="28"/>
      <c r="H180" s="233">
        <f t="shared" si="8"/>
        <v>0</v>
      </c>
    </row>
    <row r="181" spans="1:8">
      <c r="A181" s="266">
        <f t="shared" si="10"/>
        <v>173</v>
      </c>
      <c r="B181" s="270" t="s">
        <v>241</v>
      </c>
      <c r="C181" s="271" t="s">
        <v>376</v>
      </c>
      <c r="D181" s="272"/>
      <c r="E181" s="273">
        <v>0</v>
      </c>
      <c r="F181" s="274"/>
      <c r="G181" s="275"/>
      <c r="H181" s="262"/>
    </row>
    <row r="182" spans="1:8">
      <c r="A182" s="266">
        <f t="shared" si="10"/>
        <v>174</v>
      </c>
      <c r="B182" s="238" t="s">
        <v>242</v>
      </c>
      <c r="C182" s="263" t="s">
        <v>377</v>
      </c>
      <c r="D182" s="239"/>
      <c r="E182" s="264">
        <v>892</v>
      </c>
      <c r="F182" s="265" t="s">
        <v>34</v>
      </c>
      <c r="G182" s="28"/>
      <c r="H182" s="233">
        <f t="shared" si="8"/>
        <v>0</v>
      </c>
    </row>
    <row r="183" spans="1:8">
      <c r="A183" s="256"/>
      <c r="B183" s="257"/>
      <c r="C183" s="258" t="s">
        <v>229</v>
      </c>
      <c r="D183" s="257"/>
      <c r="E183" s="259"/>
      <c r="F183" s="260"/>
      <c r="G183" s="261"/>
      <c r="H183" s="262"/>
    </row>
    <row r="184" spans="1:8">
      <c r="A184" s="266">
        <f>A182+1</f>
        <v>175</v>
      </c>
      <c r="B184" s="234" t="s">
        <v>231</v>
      </c>
      <c r="C184" s="263" t="s">
        <v>384</v>
      </c>
      <c r="D184" s="239"/>
      <c r="E184" s="267">
        <v>28.200000000000003</v>
      </c>
      <c r="F184" s="265" t="s">
        <v>14</v>
      </c>
      <c r="G184" s="28"/>
      <c r="H184" s="233">
        <f t="shared" si="8"/>
        <v>0</v>
      </c>
    </row>
    <row r="185" spans="1:8">
      <c r="A185" s="266">
        <f t="shared" ref="A185:A194" si="12">A184+1</f>
        <v>176</v>
      </c>
      <c r="B185" s="234" t="s">
        <v>232</v>
      </c>
      <c r="C185" s="263" t="s">
        <v>385</v>
      </c>
      <c r="D185" s="239"/>
      <c r="E185" s="267">
        <v>3.657407407407407</v>
      </c>
      <c r="F185" s="265" t="s">
        <v>14</v>
      </c>
      <c r="G185" s="28"/>
      <c r="H185" s="233">
        <f t="shared" si="8"/>
        <v>0</v>
      </c>
    </row>
    <row r="186" spans="1:8">
      <c r="A186" s="266">
        <f t="shared" si="12"/>
        <v>177</v>
      </c>
      <c r="B186" s="234" t="s">
        <v>245</v>
      </c>
      <c r="C186" s="263" t="s">
        <v>387</v>
      </c>
      <c r="D186" s="239"/>
      <c r="E186" s="267">
        <v>12.393518518518517</v>
      </c>
      <c r="F186" s="265" t="s">
        <v>14</v>
      </c>
      <c r="G186" s="28"/>
      <c r="H186" s="233">
        <f t="shared" ref="H186:H194" si="13">G186*E186</f>
        <v>0</v>
      </c>
    </row>
    <row r="187" spans="1:8">
      <c r="A187" s="266">
        <f t="shared" si="12"/>
        <v>178</v>
      </c>
      <c r="B187" s="234" t="s">
        <v>233</v>
      </c>
      <c r="C187" s="263" t="s">
        <v>369</v>
      </c>
      <c r="D187" s="239"/>
      <c r="E187" s="267">
        <v>0.16666666666666666</v>
      </c>
      <c r="F187" s="265" t="s">
        <v>243</v>
      </c>
      <c r="G187" s="28"/>
      <c r="H187" s="233">
        <f t="shared" si="13"/>
        <v>0</v>
      </c>
    </row>
    <row r="188" spans="1:8">
      <c r="A188" s="266">
        <f t="shared" si="12"/>
        <v>179</v>
      </c>
      <c r="B188" s="234" t="s">
        <v>234</v>
      </c>
      <c r="C188" s="263" t="s">
        <v>370</v>
      </c>
      <c r="D188" s="239"/>
      <c r="E188" s="264">
        <v>5781</v>
      </c>
      <c r="F188" s="265" t="s">
        <v>244</v>
      </c>
      <c r="G188" s="28"/>
      <c r="H188" s="233">
        <f t="shared" si="13"/>
        <v>0</v>
      </c>
    </row>
    <row r="189" spans="1:8">
      <c r="A189" s="266">
        <f t="shared" si="12"/>
        <v>180</v>
      </c>
      <c r="B189" s="234" t="s">
        <v>246</v>
      </c>
      <c r="C189" s="263" t="s">
        <v>378</v>
      </c>
      <c r="D189" s="239"/>
      <c r="E189" s="264">
        <v>2344</v>
      </c>
      <c r="F189" s="265" t="s">
        <v>244</v>
      </c>
      <c r="G189" s="28"/>
      <c r="H189" s="233">
        <f t="shared" si="13"/>
        <v>0</v>
      </c>
    </row>
    <row r="190" spans="1:8">
      <c r="A190" s="266">
        <f t="shared" si="12"/>
        <v>181</v>
      </c>
      <c r="B190" s="238" t="s">
        <v>235</v>
      </c>
      <c r="C190" s="263" t="s">
        <v>371</v>
      </c>
      <c r="D190" s="239"/>
      <c r="E190" s="264">
        <v>756</v>
      </c>
      <c r="F190" s="265" t="s">
        <v>244</v>
      </c>
      <c r="G190" s="28"/>
      <c r="H190" s="233">
        <f t="shared" si="13"/>
        <v>0</v>
      </c>
    </row>
    <row r="191" spans="1:8">
      <c r="A191" s="276">
        <f t="shared" si="12"/>
        <v>182</v>
      </c>
      <c r="B191" s="277" t="s">
        <v>247</v>
      </c>
      <c r="C191" s="278" t="s">
        <v>379</v>
      </c>
      <c r="D191" s="277"/>
      <c r="E191" s="279">
        <v>150</v>
      </c>
      <c r="F191" s="265" t="s">
        <v>17</v>
      </c>
      <c r="G191" s="28"/>
      <c r="H191" s="233">
        <f t="shared" si="13"/>
        <v>0</v>
      </c>
    </row>
    <row r="192" spans="1:8">
      <c r="A192" s="276">
        <f t="shared" si="12"/>
        <v>183</v>
      </c>
      <c r="B192" s="280" t="s">
        <v>248</v>
      </c>
      <c r="C192" s="278" t="s">
        <v>380</v>
      </c>
      <c r="D192" s="280"/>
      <c r="E192" s="279">
        <v>70</v>
      </c>
      <c r="F192" s="265" t="s">
        <v>17</v>
      </c>
      <c r="G192" s="28"/>
      <c r="H192" s="233">
        <f t="shared" si="13"/>
        <v>0</v>
      </c>
    </row>
    <row r="193" spans="1:8">
      <c r="A193" s="266">
        <f t="shared" si="12"/>
        <v>184</v>
      </c>
      <c r="B193" s="249" t="s">
        <v>249</v>
      </c>
      <c r="C193" s="263" t="s">
        <v>381</v>
      </c>
      <c r="D193" s="238"/>
      <c r="E193" s="264">
        <v>32</v>
      </c>
      <c r="F193" s="253" t="s">
        <v>17</v>
      </c>
      <c r="G193" s="28"/>
      <c r="H193" s="233">
        <f t="shared" si="13"/>
        <v>0</v>
      </c>
    </row>
    <row r="194" spans="1:8" ht="15.75" thickBot="1">
      <c r="A194" s="281">
        <f t="shared" si="12"/>
        <v>185</v>
      </c>
      <c r="B194" s="282">
        <v>9999</v>
      </c>
      <c r="C194" s="283" t="s">
        <v>382</v>
      </c>
      <c r="D194" s="284"/>
      <c r="E194" s="285">
        <v>2</v>
      </c>
      <c r="F194" s="286" t="s">
        <v>20</v>
      </c>
      <c r="G194" s="28"/>
      <c r="H194" s="287">
        <f t="shared" si="13"/>
        <v>0</v>
      </c>
    </row>
    <row r="195" spans="1:8">
      <c r="A195" s="288"/>
      <c r="B195" s="289"/>
      <c r="C195" s="290" t="s">
        <v>394</v>
      </c>
      <c r="D195" s="290"/>
      <c r="E195" s="291"/>
      <c r="F195" s="292"/>
      <c r="G195" s="161"/>
      <c r="H195" s="293">
        <f>SUM(H8:H194)</f>
        <v>0</v>
      </c>
    </row>
    <row r="196" spans="1:8">
      <c r="A196" s="294"/>
      <c r="B196" s="295"/>
      <c r="C196" s="296" t="s">
        <v>427</v>
      </c>
      <c r="D196" s="297"/>
      <c r="E196" s="298"/>
      <c r="F196" s="299"/>
      <c r="G196" s="162"/>
      <c r="H196" s="300">
        <f>H195*10%</f>
        <v>0</v>
      </c>
    </row>
    <row r="197" spans="1:8" ht="15.75" thickBot="1">
      <c r="A197" s="301"/>
      <c r="B197" s="302"/>
      <c r="C197" s="303" t="s">
        <v>393</v>
      </c>
      <c r="D197" s="303"/>
      <c r="E197" s="304"/>
      <c r="F197" s="305"/>
      <c r="G197" s="163"/>
      <c r="H197" s="306">
        <f>SUM(H195:H196)</f>
        <v>0</v>
      </c>
    </row>
    <row r="198" spans="1:8" s="313" customFormat="1" ht="15.75" thickBot="1">
      <c r="A198" s="307"/>
      <c r="B198" s="308"/>
      <c r="C198" s="309"/>
      <c r="D198" s="309"/>
      <c r="E198" s="310"/>
      <c r="F198" s="311"/>
      <c r="G198" s="164"/>
      <c r="H198" s="312"/>
    </row>
    <row r="199" spans="1:8" ht="15.75" thickBot="1">
      <c r="A199" s="214"/>
      <c r="B199" s="215"/>
      <c r="C199" s="216" t="s">
        <v>388</v>
      </c>
      <c r="D199" s="314"/>
      <c r="E199" s="217"/>
      <c r="F199" s="218"/>
      <c r="G199" s="160"/>
      <c r="H199" s="219"/>
    </row>
    <row r="200" spans="1:8">
      <c r="A200" s="315">
        <v>186</v>
      </c>
      <c r="B200" s="316">
        <v>2.1</v>
      </c>
      <c r="C200" s="317" t="s">
        <v>190</v>
      </c>
      <c r="D200" s="318"/>
      <c r="E200" s="319">
        <v>300</v>
      </c>
      <c r="F200" s="225" t="s">
        <v>17</v>
      </c>
      <c r="G200" s="28"/>
      <c r="H200" s="226">
        <f t="shared" ref="H200" si="14">G200*E200</f>
        <v>0</v>
      </c>
    </row>
    <row r="201" spans="1:8">
      <c r="A201" s="266">
        <f t="shared" ref="A201:A223" si="15">A200+1</f>
        <v>187</v>
      </c>
      <c r="B201" s="320">
        <v>2.2000000000000002</v>
      </c>
      <c r="C201" s="263" t="s">
        <v>191</v>
      </c>
      <c r="D201" s="230"/>
      <c r="E201" s="321">
        <v>300</v>
      </c>
      <c r="F201" s="232" t="s">
        <v>17</v>
      </c>
      <c r="G201" s="28"/>
      <c r="H201" s="233">
        <f t="shared" ref="H201:H245" si="16">G201*E201</f>
        <v>0</v>
      </c>
    </row>
    <row r="202" spans="1:8">
      <c r="A202" s="266">
        <f t="shared" si="15"/>
        <v>188</v>
      </c>
      <c r="B202" s="322">
        <v>2.2999999999999998</v>
      </c>
      <c r="C202" s="268" t="s">
        <v>404</v>
      </c>
      <c r="D202" s="323"/>
      <c r="E202" s="264">
        <v>6</v>
      </c>
      <c r="F202" s="232" t="s">
        <v>20</v>
      </c>
      <c r="G202" s="28"/>
      <c r="H202" s="233">
        <f t="shared" si="16"/>
        <v>0</v>
      </c>
    </row>
    <row r="203" spans="1:8">
      <c r="A203" s="266">
        <f t="shared" si="15"/>
        <v>189</v>
      </c>
      <c r="B203" s="320">
        <v>2.4</v>
      </c>
      <c r="C203" s="268" t="s">
        <v>405</v>
      </c>
      <c r="D203" s="323"/>
      <c r="E203" s="321">
        <v>2</v>
      </c>
      <c r="F203" s="232" t="s">
        <v>20</v>
      </c>
      <c r="G203" s="28"/>
      <c r="H203" s="233">
        <f t="shared" si="16"/>
        <v>0</v>
      </c>
    </row>
    <row r="204" spans="1:8">
      <c r="A204" s="266">
        <f t="shared" si="15"/>
        <v>190</v>
      </c>
      <c r="B204" s="322">
        <v>2.5</v>
      </c>
      <c r="C204" s="268" t="s">
        <v>406</v>
      </c>
      <c r="D204" s="323"/>
      <c r="E204" s="321">
        <v>10</v>
      </c>
      <c r="F204" s="232" t="s">
        <v>20</v>
      </c>
      <c r="G204" s="28"/>
      <c r="H204" s="233">
        <f t="shared" si="16"/>
        <v>0</v>
      </c>
    </row>
    <row r="205" spans="1:8">
      <c r="A205" s="266">
        <f t="shared" si="15"/>
        <v>191</v>
      </c>
      <c r="B205" s="320">
        <v>2.6</v>
      </c>
      <c r="C205" s="263" t="s">
        <v>192</v>
      </c>
      <c r="D205" s="230"/>
      <c r="E205" s="321">
        <v>17</v>
      </c>
      <c r="F205" s="232" t="s">
        <v>20</v>
      </c>
      <c r="G205" s="28"/>
      <c r="H205" s="233">
        <f t="shared" si="16"/>
        <v>0</v>
      </c>
    </row>
    <row r="206" spans="1:8">
      <c r="A206" s="266">
        <f t="shared" si="15"/>
        <v>192</v>
      </c>
      <c r="B206" s="322">
        <v>2.7</v>
      </c>
      <c r="C206" s="263" t="s">
        <v>193</v>
      </c>
      <c r="D206" s="230"/>
      <c r="E206" s="321">
        <v>17</v>
      </c>
      <c r="F206" s="232" t="s">
        <v>20</v>
      </c>
      <c r="G206" s="28"/>
      <c r="H206" s="233">
        <f t="shared" si="16"/>
        <v>0</v>
      </c>
    </row>
    <row r="207" spans="1:8">
      <c r="A207" s="266">
        <f t="shared" si="15"/>
        <v>193</v>
      </c>
      <c r="B207" s="320">
        <v>2.8</v>
      </c>
      <c r="C207" s="263" t="s">
        <v>194</v>
      </c>
      <c r="D207" s="230"/>
      <c r="E207" s="321">
        <v>150</v>
      </c>
      <c r="F207" s="232" t="s">
        <v>17</v>
      </c>
      <c r="G207" s="28"/>
      <c r="H207" s="233">
        <f t="shared" si="16"/>
        <v>0</v>
      </c>
    </row>
    <row r="208" spans="1:8">
      <c r="A208" s="266">
        <f t="shared" si="15"/>
        <v>194</v>
      </c>
      <c r="B208" s="322">
        <v>2.9</v>
      </c>
      <c r="C208" s="263" t="s">
        <v>195</v>
      </c>
      <c r="D208" s="230"/>
      <c r="E208" s="321">
        <v>600</v>
      </c>
      <c r="F208" s="232" t="s">
        <v>17</v>
      </c>
      <c r="G208" s="28"/>
      <c r="H208" s="233">
        <f t="shared" si="16"/>
        <v>0</v>
      </c>
    </row>
    <row r="209" spans="1:8">
      <c r="A209" s="266">
        <f t="shared" si="15"/>
        <v>195</v>
      </c>
      <c r="B209" s="324">
        <v>2.1</v>
      </c>
      <c r="C209" s="263" t="s">
        <v>196</v>
      </c>
      <c r="D209" s="230"/>
      <c r="E209" s="321">
        <v>1</v>
      </c>
      <c r="F209" s="232" t="s">
        <v>20</v>
      </c>
      <c r="G209" s="28"/>
      <c r="H209" s="233">
        <f t="shared" si="16"/>
        <v>0</v>
      </c>
    </row>
    <row r="210" spans="1:8">
      <c r="A210" s="266">
        <f t="shared" si="15"/>
        <v>196</v>
      </c>
      <c r="B210" s="324">
        <v>2.11</v>
      </c>
      <c r="C210" s="263" t="s">
        <v>197</v>
      </c>
      <c r="D210" s="230"/>
      <c r="E210" s="321">
        <v>10</v>
      </c>
      <c r="F210" s="232" t="s">
        <v>20</v>
      </c>
      <c r="G210" s="28"/>
      <c r="H210" s="233">
        <f t="shared" si="16"/>
        <v>0</v>
      </c>
    </row>
    <row r="211" spans="1:8">
      <c r="A211" s="266">
        <f t="shared" si="15"/>
        <v>197</v>
      </c>
      <c r="B211" s="324">
        <v>2.12</v>
      </c>
      <c r="C211" s="263" t="s">
        <v>198</v>
      </c>
      <c r="D211" s="230"/>
      <c r="E211" s="321">
        <v>2</v>
      </c>
      <c r="F211" s="232" t="s">
        <v>20</v>
      </c>
      <c r="G211" s="28"/>
      <c r="H211" s="233">
        <f t="shared" si="16"/>
        <v>0</v>
      </c>
    </row>
    <row r="212" spans="1:8">
      <c r="A212" s="266">
        <f t="shared" si="15"/>
        <v>198</v>
      </c>
      <c r="B212" s="324">
        <v>2.13</v>
      </c>
      <c r="C212" s="263" t="s">
        <v>199</v>
      </c>
      <c r="D212" s="230"/>
      <c r="E212" s="321">
        <v>9</v>
      </c>
      <c r="F212" s="232" t="s">
        <v>20</v>
      </c>
      <c r="G212" s="28"/>
      <c r="H212" s="233">
        <f t="shared" si="16"/>
        <v>0</v>
      </c>
    </row>
    <row r="213" spans="1:8">
      <c r="A213" s="266">
        <f t="shared" si="15"/>
        <v>199</v>
      </c>
      <c r="B213" s="324">
        <v>2.14</v>
      </c>
      <c r="C213" s="263" t="s">
        <v>200</v>
      </c>
      <c r="D213" s="230"/>
      <c r="E213" s="321">
        <v>3</v>
      </c>
      <c r="F213" s="232" t="s">
        <v>20</v>
      </c>
      <c r="G213" s="28"/>
      <c r="H213" s="233">
        <f t="shared" si="16"/>
        <v>0</v>
      </c>
    </row>
    <row r="214" spans="1:8">
      <c r="A214" s="266">
        <f t="shared" si="15"/>
        <v>200</v>
      </c>
      <c r="B214" s="324">
        <v>2.15</v>
      </c>
      <c r="C214" s="263" t="s">
        <v>201</v>
      </c>
      <c r="D214" s="230"/>
      <c r="E214" s="321">
        <v>350</v>
      </c>
      <c r="F214" s="232" t="s">
        <v>17</v>
      </c>
      <c r="G214" s="28"/>
      <c r="H214" s="233">
        <f t="shared" si="16"/>
        <v>0</v>
      </c>
    </row>
    <row r="215" spans="1:8">
      <c r="A215" s="266">
        <f t="shared" si="15"/>
        <v>201</v>
      </c>
      <c r="B215" s="324">
        <v>2.16</v>
      </c>
      <c r="C215" s="263" t="s">
        <v>202</v>
      </c>
      <c r="D215" s="230"/>
      <c r="E215" s="321">
        <v>100</v>
      </c>
      <c r="F215" s="232" t="s">
        <v>17</v>
      </c>
      <c r="G215" s="28"/>
      <c r="H215" s="233">
        <f t="shared" si="16"/>
        <v>0</v>
      </c>
    </row>
    <row r="216" spans="1:8">
      <c r="A216" s="266">
        <f t="shared" si="15"/>
        <v>202</v>
      </c>
      <c r="B216" s="324">
        <v>2.17</v>
      </c>
      <c r="C216" s="263" t="s">
        <v>203</v>
      </c>
      <c r="D216" s="230"/>
      <c r="E216" s="321">
        <v>16</v>
      </c>
      <c r="F216" s="232" t="s">
        <v>20</v>
      </c>
      <c r="G216" s="28"/>
      <c r="H216" s="233">
        <f t="shared" si="16"/>
        <v>0</v>
      </c>
    </row>
    <row r="217" spans="1:8">
      <c r="A217" s="266">
        <f t="shared" si="15"/>
        <v>203</v>
      </c>
      <c r="B217" s="324">
        <v>2.1800000000000002</v>
      </c>
      <c r="C217" s="263" t="s">
        <v>407</v>
      </c>
      <c r="D217" s="230"/>
      <c r="E217" s="321">
        <v>1</v>
      </c>
      <c r="F217" s="232" t="s">
        <v>20</v>
      </c>
      <c r="G217" s="28"/>
      <c r="H217" s="233">
        <f t="shared" si="16"/>
        <v>0</v>
      </c>
    </row>
    <row r="218" spans="1:8">
      <c r="A218" s="266">
        <f t="shared" si="15"/>
        <v>204</v>
      </c>
      <c r="B218" s="324">
        <v>2.19</v>
      </c>
      <c r="C218" s="263" t="s">
        <v>204</v>
      </c>
      <c r="D218" s="230"/>
      <c r="E218" s="321">
        <v>5</v>
      </c>
      <c r="F218" s="232" t="s">
        <v>20</v>
      </c>
      <c r="G218" s="28"/>
      <c r="H218" s="233">
        <f t="shared" si="16"/>
        <v>0</v>
      </c>
    </row>
    <row r="219" spans="1:8">
      <c r="A219" s="266">
        <f t="shared" si="15"/>
        <v>205</v>
      </c>
      <c r="B219" s="324">
        <v>2.2000000000000002</v>
      </c>
      <c r="C219" s="263" t="s">
        <v>205</v>
      </c>
      <c r="D219" s="230"/>
      <c r="E219" s="321">
        <v>2</v>
      </c>
      <c r="F219" s="232" t="s">
        <v>20</v>
      </c>
      <c r="G219" s="28"/>
      <c r="H219" s="233">
        <f t="shared" si="16"/>
        <v>0</v>
      </c>
    </row>
    <row r="220" spans="1:8">
      <c r="A220" s="266">
        <f t="shared" si="15"/>
        <v>206</v>
      </c>
      <c r="B220" s="324">
        <v>2.21</v>
      </c>
      <c r="C220" s="263" t="s">
        <v>206</v>
      </c>
      <c r="D220" s="230"/>
      <c r="E220" s="321">
        <v>8</v>
      </c>
      <c r="F220" s="232" t="s">
        <v>20</v>
      </c>
      <c r="G220" s="28"/>
      <c r="H220" s="233">
        <f t="shared" ref="H220:H222" si="17">G220*E220</f>
        <v>0</v>
      </c>
    </row>
    <row r="221" spans="1:8">
      <c r="A221" s="266">
        <f t="shared" si="15"/>
        <v>207</v>
      </c>
      <c r="B221" s="324">
        <v>2.2200000000000002</v>
      </c>
      <c r="C221" s="263" t="s">
        <v>207</v>
      </c>
      <c r="D221" s="230"/>
      <c r="E221" s="321">
        <v>1</v>
      </c>
      <c r="F221" s="232" t="s">
        <v>20</v>
      </c>
      <c r="G221" s="28"/>
      <c r="H221" s="233">
        <f t="shared" si="17"/>
        <v>0</v>
      </c>
    </row>
    <row r="222" spans="1:8">
      <c r="A222" s="266">
        <f t="shared" si="15"/>
        <v>208</v>
      </c>
      <c r="B222" s="324">
        <v>2.23</v>
      </c>
      <c r="C222" s="263" t="s">
        <v>208</v>
      </c>
      <c r="D222" s="230"/>
      <c r="E222" s="321">
        <v>1</v>
      </c>
      <c r="F222" s="232" t="s">
        <v>20</v>
      </c>
      <c r="G222" s="28"/>
      <c r="H222" s="233">
        <f t="shared" si="17"/>
        <v>0</v>
      </c>
    </row>
    <row r="223" spans="1:8" ht="15.75" thickBot="1">
      <c r="A223" s="266">
        <f t="shared" si="15"/>
        <v>209</v>
      </c>
      <c r="B223" s="324">
        <v>2.2400000000000002</v>
      </c>
      <c r="C223" s="263" t="s">
        <v>209</v>
      </c>
      <c r="D223" s="230"/>
      <c r="E223" s="321">
        <v>1</v>
      </c>
      <c r="F223" s="232" t="s">
        <v>20</v>
      </c>
      <c r="G223" s="28"/>
      <c r="H223" s="233">
        <f t="shared" si="16"/>
        <v>0</v>
      </c>
    </row>
    <row r="224" spans="1:8">
      <c r="A224" s="288"/>
      <c r="B224" s="289"/>
      <c r="C224" s="325" t="s">
        <v>395</v>
      </c>
      <c r="D224" s="326"/>
      <c r="E224" s="327"/>
      <c r="F224" s="328"/>
      <c r="G224" s="165"/>
      <c r="H224" s="293">
        <f>SUM(H200:H223)</f>
        <v>0</v>
      </c>
    </row>
    <row r="225" spans="1:8">
      <c r="A225" s="294"/>
      <c r="B225" s="295"/>
      <c r="C225" s="296" t="s">
        <v>428</v>
      </c>
      <c r="D225" s="297"/>
      <c r="E225" s="298"/>
      <c r="F225" s="299"/>
      <c r="G225" s="162"/>
      <c r="H225" s="300">
        <f>H224*10%</f>
        <v>0</v>
      </c>
    </row>
    <row r="226" spans="1:8" ht="15.75" thickBot="1">
      <c r="A226" s="301"/>
      <c r="B226" s="302"/>
      <c r="C226" s="329" t="s">
        <v>396</v>
      </c>
      <c r="D226" s="330"/>
      <c r="E226" s="331"/>
      <c r="F226" s="332"/>
      <c r="G226" s="166"/>
      <c r="H226" s="306">
        <f>SUM(H224:H225)</f>
        <v>0</v>
      </c>
    </row>
    <row r="227" spans="1:8" s="313" customFormat="1" ht="15.75" thickBot="1">
      <c r="A227" s="307"/>
      <c r="B227" s="308"/>
      <c r="C227" s="309"/>
      <c r="D227" s="309"/>
      <c r="E227" s="310"/>
      <c r="F227" s="311"/>
      <c r="G227" s="164"/>
      <c r="H227" s="333"/>
    </row>
    <row r="228" spans="1:8" ht="15.75" thickBot="1">
      <c r="A228" s="214"/>
      <c r="B228" s="215"/>
      <c r="C228" s="216" t="s">
        <v>389</v>
      </c>
      <c r="D228" s="314"/>
      <c r="E228" s="217"/>
      <c r="F228" s="218"/>
      <c r="G228" s="160"/>
      <c r="H228" s="334"/>
    </row>
    <row r="229" spans="1:8">
      <c r="A229" s="315">
        <f>A223+1</f>
        <v>210</v>
      </c>
      <c r="B229" s="335">
        <v>3.1</v>
      </c>
      <c r="C229" s="317" t="s">
        <v>210</v>
      </c>
      <c r="D229" s="318"/>
      <c r="E229" s="336">
        <v>20</v>
      </c>
      <c r="F229" s="225" t="s">
        <v>17</v>
      </c>
      <c r="G229" s="28"/>
      <c r="H229" s="226">
        <f t="shared" si="16"/>
        <v>0</v>
      </c>
    </row>
    <row r="230" spans="1:8">
      <c r="A230" s="266">
        <f>A229+1</f>
        <v>211</v>
      </c>
      <c r="B230" s="320">
        <v>3.2</v>
      </c>
      <c r="C230" s="263" t="s">
        <v>211</v>
      </c>
      <c r="D230" s="230"/>
      <c r="E230" s="264">
        <v>950</v>
      </c>
      <c r="F230" s="232" t="s">
        <v>17</v>
      </c>
      <c r="G230" s="28"/>
      <c r="H230" s="233">
        <f t="shared" si="16"/>
        <v>0</v>
      </c>
    </row>
    <row r="231" spans="1:8">
      <c r="A231" s="266">
        <f t="shared" ref="A231:A246" si="18">A230+1</f>
        <v>212</v>
      </c>
      <c r="B231" s="320">
        <v>3.3</v>
      </c>
      <c r="C231" s="263" t="s">
        <v>212</v>
      </c>
      <c r="D231" s="230"/>
      <c r="E231" s="264">
        <v>100</v>
      </c>
      <c r="F231" s="232" t="s">
        <v>17</v>
      </c>
      <c r="G231" s="28"/>
      <c r="H231" s="233">
        <f t="shared" si="16"/>
        <v>0</v>
      </c>
    </row>
    <row r="232" spans="1:8">
      <c r="A232" s="266">
        <f t="shared" si="18"/>
        <v>213</v>
      </c>
      <c r="B232" s="320">
        <v>3.4</v>
      </c>
      <c r="C232" s="263" t="s">
        <v>213</v>
      </c>
      <c r="D232" s="230"/>
      <c r="E232" s="264">
        <v>350</v>
      </c>
      <c r="F232" s="232" t="s">
        <v>17</v>
      </c>
      <c r="G232" s="28"/>
      <c r="H232" s="233">
        <f t="shared" si="16"/>
        <v>0</v>
      </c>
    </row>
    <row r="233" spans="1:8">
      <c r="A233" s="266">
        <f t="shared" si="18"/>
        <v>214</v>
      </c>
      <c r="B233" s="320">
        <v>3.5</v>
      </c>
      <c r="C233" s="263" t="s">
        <v>214</v>
      </c>
      <c r="D233" s="230"/>
      <c r="E233" s="264">
        <v>400</v>
      </c>
      <c r="F233" s="232" t="s">
        <v>17</v>
      </c>
      <c r="G233" s="28"/>
      <c r="H233" s="233">
        <f t="shared" si="16"/>
        <v>0</v>
      </c>
    </row>
    <row r="234" spans="1:8">
      <c r="A234" s="266">
        <f t="shared" si="18"/>
        <v>215</v>
      </c>
      <c r="B234" s="320">
        <v>3.6</v>
      </c>
      <c r="C234" s="263" t="s">
        <v>215</v>
      </c>
      <c r="D234" s="230"/>
      <c r="E234" s="264">
        <v>3</v>
      </c>
      <c r="F234" s="232" t="s">
        <v>20</v>
      </c>
      <c r="G234" s="28"/>
      <c r="H234" s="233">
        <f t="shared" si="16"/>
        <v>0</v>
      </c>
    </row>
    <row r="235" spans="1:8">
      <c r="A235" s="266">
        <f t="shared" si="18"/>
        <v>216</v>
      </c>
      <c r="B235" s="320">
        <v>3.7</v>
      </c>
      <c r="C235" s="268" t="s">
        <v>405</v>
      </c>
      <c r="D235" s="323"/>
      <c r="E235" s="264">
        <v>2</v>
      </c>
      <c r="F235" s="232" t="s">
        <v>20</v>
      </c>
      <c r="G235" s="28"/>
      <c r="H235" s="233">
        <f t="shared" si="16"/>
        <v>0</v>
      </c>
    </row>
    <row r="236" spans="1:8">
      <c r="A236" s="266">
        <f t="shared" si="18"/>
        <v>217</v>
      </c>
      <c r="B236" s="320">
        <v>3.8</v>
      </c>
      <c r="C236" s="268" t="s">
        <v>408</v>
      </c>
      <c r="D236" s="323"/>
      <c r="E236" s="264">
        <v>2</v>
      </c>
      <c r="F236" s="232" t="s">
        <v>20</v>
      </c>
      <c r="G236" s="28"/>
      <c r="H236" s="233">
        <f t="shared" si="16"/>
        <v>0</v>
      </c>
    </row>
    <row r="237" spans="1:8">
      <c r="A237" s="266">
        <f t="shared" si="18"/>
        <v>218</v>
      </c>
      <c r="B237" s="320">
        <v>3.9</v>
      </c>
      <c r="C237" s="268" t="s">
        <v>406</v>
      </c>
      <c r="D237" s="323"/>
      <c r="E237" s="264">
        <v>9</v>
      </c>
      <c r="F237" s="232" t="s">
        <v>20</v>
      </c>
      <c r="G237" s="28"/>
      <c r="H237" s="233">
        <f t="shared" si="16"/>
        <v>0</v>
      </c>
    </row>
    <row r="238" spans="1:8">
      <c r="A238" s="266">
        <f t="shared" si="18"/>
        <v>219</v>
      </c>
      <c r="B238" s="324">
        <v>3.1</v>
      </c>
      <c r="C238" s="263" t="s">
        <v>193</v>
      </c>
      <c r="D238" s="230"/>
      <c r="E238" s="264">
        <v>40</v>
      </c>
      <c r="F238" s="232" t="s">
        <v>20</v>
      </c>
      <c r="G238" s="28"/>
      <c r="H238" s="233">
        <f t="shared" si="16"/>
        <v>0</v>
      </c>
    </row>
    <row r="239" spans="1:8">
      <c r="A239" s="266">
        <f t="shared" si="18"/>
        <v>220</v>
      </c>
      <c r="B239" s="324">
        <v>3.11</v>
      </c>
      <c r="C239" s="263" t="s">
        <v>216</v>
      </c>
      <c r="D239" s="230"/>
      <c r="E239" s="264">
        <v>1350</v>
      </c>
      <c r="F239" s="232" t="s">
        <v>17</v>
      </c>
      <c r="G239" s="28"/>
      <c r="H239" s="233">
        <f t="shared" si="16"/>
        <v>0</v>
      </c>
    </row>
    <row r="240" spans="1:8">
      <c r="A240" s="266">
        <f t="shared" si="18"/>
        <v>221</v>
      </c>
      <c r="B240" s="324">
        <v>3.12</v>
      </c>
      <c r="C240" s="263" t="s">
        <v>217</v>
      </c>
      <c r="D240" s="230"/>
      <c r="E240" s="264">
        <v>400</v>
      </c>
      <c r="F240" s="232" t="s">
        <v>17</v>
      </c>
      <c r="G240" s="28"/>
      <c r="H240" s="233">
        <f t="shared" si="16"/>
        <v>0</v>
      </c>
    </row>
    <row r="241" spans="1:8">
      <c r="A241" s="266">
        <f t="shared" si="18"/>
        <v>222</v>
      </c>
      <c r="B241" s="324">
        <v>3.13</v>
      </c>
      <c r="C241" s="263" t="s">
        <v>218</v>
      </c>
      <c r="D241" s="230"/>
      <c r="E241" s="264">
        <v>70</v>
      </c>
      <c r="F241" s="232" t="s">
        <v>17</v>
      </c>
      <c r="G241" s="28"/>
      <c r="H241" s="233">
        <f t="shared" si="16"/>
        <v>0</v>
      </c>
    </row>
    <row r="242" spans="1:8">
      <c r="A242" s="266">
        <f t="shared" si="18"/>
        <v>223</v>
      </c>
      <c r="B242" s="324">
        <v>3.14</v>
      </c>
      <c r="C242" s="263" t="s">
        <v>219</v>
      </c>
      <c r="D242" s="230"/>
      <c r="E242" s="264">
        <v>1</v>
      </c>
      <c r="F242" s="232" t="s">
        <v>20</v>
      </c>
      <c r="G242" s="28"/>
      <c r="H242" s="233">
        <f t="shared" si="16"/>
        <v>0</v>
      </c>
    </row>
    <row r="243" spans="1:8">
      <c r="A243" s="266">
        <f t="shared" si="18"/>
        <v>224</v>
      </c>
      <c r="B243" s="324">
        <v>3.15</v>
      </c>
      <c r="C243" s="263" t="s">
        <v>220</v>
      </c>
      <c r="D243" s="230"/>
      <c r="E243" s="264">
        <v>1</v>
      </c>
      <c r="F243" s="232" t="s">
        <v>20</v>
      </c>
      <c r="G243" s="28"/>
      <c r="H243" s="233">
        <f t="shared" ref="H243:H244" si="19">G243*E243</f>
        <v>0</v>
      </c>
    </row>
    <row r="244" spans="1:8">
      <c r="A244" s="266">
        <f t="shared" si="18"/>
        <v>225</v>
      </c>
      <c r="B244" s="324">
        <v>3.16</v>
      </c>
      <c r="C244" s="263" t="s">
        <v>221</v>
      </c>
      <c r="D244" s="230"/>
      <c r="E244" s="264">
        <v>1</v>
      </c>
      <c r="F244" s="232" t="s">
        <v>20</v>
      </c>
      <c r="G244" s="28"/>
      <c r="H244" s="233">
        <f t="shared" si="19"/>
        <v>0</v>
      </c>
    </row>
    <row r="245" spans="1:8">
      <c r="A245" s="266">
        <f t="shared" si="18"/>
        <v>226</v>
      </c>
      <c r="B245" s="324">
        <v>3.17</v>
      </c>
      <c r="C245" s="263" t="s">
        <v>222</v>
      </c>
      <c r="D245" s="230"/>
      <c r="E245" s="264">
        <v>3</v>
      </c>
      <c r="F245" s="232" t="s">
        <v>20</v>
      </c>
      <c r="G245" s="28"/>
      <c r="H245" s="233">
        <f t="shared" si="16"/>
        <v>0</v>
      </c>
    </row>
    <row r="246" spans="1:8" ht="15.75" thickBot="1">
      <c r="A246" s="266">
        <f t="shared" si="18"/>
        <v>227</v>
      </c>
      <c r="B246" s="324">
        <v>3.18</v>
      </c>
      <c r="C246" s="263" t="s">
        <v>223</v>
      </c>
      <c r="D246" s="230"/>
      <c r="E246" s="264">
        <v>1</v>
      </c>
      <c r="F246" s="232" t="s">
        <v>20</v>
      </c>
      <c r="G246" s="28"/>
      <c r="H246" s="337">
        <f t="shared" ref="H246:H250" si="20">G246*E246</f>
        <v>0</v>
      </c>
    </row>
    <row r="247" spans="1:8" ht="15.75" thickBot="1">
      <c r="A247" s="214"/>
      <c r="B247" s="215"/>
      <c r="C247" s="216" t="s">
        <v>224</v>
      </c>
      <c r="D247" s="314"/>
      <c r="E247" s="217"/>
      <c r="F247" s="218"/>
      <c r="G247" s="160"/>
      <c r="H247" s="334"/>
    </row>
    <row r="248" spans="1:8">
      <c r="A248" s="315">
        <f>A246+1</f>
        <v>228</v>
      </c>
      <c r="B248" s="335">
        <v>4.0999999999999996</v>
      </c>
      <c r="C248" s="317" t="s">
        <v>225</v>
      </c>
      <c r="D248" s="318"/>
      <c r="E248" s="319">
        <v>100</v>
      </c>
      <c r="F248" s="225" t="s">
        <v>14</v>
      </c>
      <c r="G248" s="28"/>
      <c r="H248" s="226">
        <f t="shared" si="20"/>
        <v>0</v>
      </c>
    </row>
    <row r="249" spans="1:8">
      <c r="A249" s="266">
        <f>A248+1</f>
        <v>229</v>
      </c>
      <c r="B249" s="320">
        <v>4.2</v>
      </c>
      <c r="C249" s="263" t="s">
        <v>226</v>
      </c>
      <c r="D249" s="230"/>
      <c r="E249" s="321">
        <v>100</v>
      </c>
      <c r="F249" s="232" t="s">
        <v>14</v>
      </c>
      <c r="G249" s="28"/>
      <c r="H249" s="233">
        <f t="shared" si="20"/>
        <v>0</v>
      </c>
    </row>
    <row r="250" spans="1:8" ht="15.75" thickBot="1">
      <c r="A250" s="266">
        <f>A249+1</f>
        <v>230</v>
      </c>
      <c r="B250" s="320">
        <v>4.3</v>
      </c>
      <c r="C250" s="263" t="s">
        <v>227</v>
      </c>
      <c r="D250" s="230"/>
      <c r="E250" s="321">
        <v>100</v>
      </c>
      <c r="F250" s="232" t="s">
        <v>14</v>
      </c>
      <c r="G250" s="28"/>
      <c r="H250" s="233">
        <f t="shared" si="20"/>
        <v>0</v>
      </c>
    </row>
    <row r="251" spans="1:8">
      <c r="A251" s="288"/>
      <c r="B251" s="289"/>
      <c r="C251" s="325" t="s">
        <v>397</v>
      </c>
      <c r="D251" s="326"/>
      <c r="E251" s="327"/>
      <c r="F251" s="328"/>
      <c r="G251" s="167"/>
      <c r="H251" s="293">
        <f>SUM(H229:H250)</f>
        <v>0</v>
      </c>
    </row>
    <row r="252" spans="1:8">
      <c r="A252" s="294"/>
      <c r="B252" s="295"/>
      <c r="C252" s="296" t="s">
        <v>429</v>
      </c>
      <c r="D252" s="297"/>
      <c r="E252" s="298"/>
      <c r="F252" s="299"/>
      <c r="G252" s="168"/>
      <c r="H252" s="300">
        <f>H251*10%</f>
        <v>0</v>
      </c>
    </row>
    <row r="253" spans="1:8" ht="15.75" thickBot="1">
      <c r="A253" s="301"/>
      <c r="B253" s="302"/>
      <c r="C253" s="329" t="s">
        <v>398</v>
      </c>
      <c r="D253" s="330"/>
      <c r="E253" s="331"/>
      <c r="F253" s="332"/>
      <c r="G253" s="169"/>
      <c r="H253" s="306">
        <f>SUM(H251:H252)</f>
        <v>0</v>
      </c>
    </row>
    <row r="254" spans="1:8" ht="15.75" thickBot="1">
      <c r="D254" s="338"/>
      <c r="G254" s="170"/>
      <c r="H254" s="340"/>
    </row>
    <row r="255" spans="1:8" s="347" customFormat="1" ht="15.75" thickTop="1">
      <c r="A255" s="341"/>
      <c r="B255" s="342"/>
      <c r="C255" s="343" t="s">
        <v>399</v>
      </c>
      <c r="D255" s="343"/>
      <c r="E255" s="344"/>
      <c r="F255" s="345"/>
      <c r="G255" s="171"/>
      <c r="H255" s="346">
        <f>H251+H224+H195</f>
        <v>0</v>
      </c>
    </row>
    <row r="256" spans="1:8" s="347" customFormat="1">
      <c r="A256" s="348"/>
      <c r="B256" s="349"/>
      <c r="C256" s="350" t="s">
        <v>390</v>
      </c>
      <c r="D256" s="350"/>
      <c r="E256" s="351"/>
      <c r="F256" s="352"/>
      <c r="G256" s="172"/>
      <c r="H256" s="353">
        <f>H252+H225+H196</f>
        <v>0</v>
      </c>
    </row>
    <row r="257" spans="1:8" s="347" customFormat="1" ht="15.75" thickBot="1">
      <c r="A257" s="354"/>
      <c r="B257" s="355"/>
      <c r="C257" s="356" t="s">
        <v>400</v>
      </c>
      <c r="D257" s="356"/>
      <c r="E257" s="357"/>
      <c r="F257" s="358"/>
      <c r="G257" s="173"/>
      <c r="H257" s="359">
        <f>H253+H226+H197</f>
        <v>0</v>
      </c>
    </row>
    <row r="258" spans="1:8" ht="15.75" thickTop="1">
      <c r="G258" s="151"/>
    </row>
    <row r="259" spans="1:8" ht="15.75" thickBot="1">
      <c r="A259" s="360" t="s">
        <v>434</v>
      </c>
      <c r="B259" s="360"/>
      <c r="C259" s="360"/>
      <c r="D259" s="360"/>
      <c r="E259" s="361"/>
      <c r="F259" s="360"/>
      <c r="G259" s="210"/>
      <c r="H259" s="360"/>
    </row>
    <row r="260" spans="1:8" ht="24.95" customHeight="1" thickTop="1" thickBot="1">
      <c r="A260" s="362"/>
      <c r="B260" s="363"/>
      <c r="C260" s="364"/>
      <c r="D260" s="365" t="s">
        <v>432</v>
      </c>
      <c r="E260" s="366">
        <v>19956</v>
      </c>
      <c r="F260" s="367" t="s">
        <v>14</v>
      </c>
      <c r="G260" s="206"/>
      <c r="H260" s="368">
        <f t="shared" ref="H260:H261" si="21">G260*E260</f>
        <v>0</v>
      </c>
    </row>
    <row r="261" spans="1:8" ht="24.95" customHeight="1" thickBot="1">
      <c r="A261" s="369"/>
      <c r="B261" s="370"/>
      <c r="C261" s="371"/>
      <c r="D261" s="372" t="s">
        <v>433</v>
      </c>
      <c r="E261" s="373">
        <v>19956</v>
      </c>
      <c r="F261" s="374" t="s">
        <v>14</v>
      </c>
      <c r="G261" s="198"/>
      <c r="H261" s="375">
        <f t="shared" si="21"/>
        <v>0</v>
      </c>
    </row>
  </sheetData>
  <sheetProtection algorithmName="SHA-512" hashValue="iSo0KVj8Z6pn5uuBTIth6zlun7d4xjXsxyRKn9YoLXOxub6LDm6SbhuNpWo6HpZ1hIdgkR3BMfuhMCdzNippdQ==" saltValue="NiV6eNswRnUegk67JG4b3g==" spinCount="100000" sheet="1" objects="1" scenarios="1"/>
  <customSheetViews>
    <customSheetView guid="{E566CCA2-7273-4A88-8E28-4A9E1FF97C38}" showPageBreaks="1" showGridLines="0" fitToPage="1" printArea="1">
      <selection activeCell="D27" sqref="D27"/>
      <pageMargins left="0.7" right="0.7" top="0.75" bottom="0.75" header="0.3" footer="0.3"/>
      <pageSetup scale="70" firstPageNumber="2" fitToHeight="0" orientation="portrait" r:id="rId1"/>
      <headerFooter>
        <oddHeader>&amp;RIFB 17-0418DC</oddHeader>
        <oddFooter>&amp;LBidder: ___________________________________
Signature: ____________________________________
&amp;RRevised Bid Form - Page &amp;P of &amp;N
Addendum 8</oddFooter>
      </headerFooter>
    </customSheetView>
  </customSheetViews>
  <mergeCells count="7">
    <mergeCell ref="H5:H6"/>
    <mergeCell ref="A5:A6"/>
    <mergeCell ref="B5:B6"/>
    <mergeCell ref="C5:D6"/>
    <mergeCell ref="E5:E6"/>
    <mergeCell ref="F5:F6"/>
    <mergeCell ref="G5:G6"/>
  </mergeCells>
  <pageMargins left="0.7" right="0.7" top="0.75" bottom="0.75" header="0.3" footer="0.3"/>
  <pageSetup scale="70" firstPageNumber="2" fitToHeight="0" orientation="portrait" r:id="rId2"/>
  <headerFooter>
    <oddHeader>&amp;RIFB 17-0418DC</oddHeader>
    <oddFooter>&amp;LBidder: ___________________________________
Signature: ____________________________________
&amp;RRevised Bid Form - Page &amp;P of &amp;N
Addendum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1"/>
  <sheetViews>
    <sheetView showGridLines="0" workbookViewId="0">
      <selection activeCell="G8" sqref="G8"/>
    </sheetView>
  </sheetViews>
  <sheetFormatPr defaultRowHeight="15"/>
  <cols>
    <col min="2" max="2" width="11.42578125" customWidth="1"/>
    <col min="4" max="4" width="60" customWidth="1"/>
    <col min="5" max="5" width="9.140625" style="21" customWidth="1"/>
    <col min="7" max="7" width="13.7109375" style="174" customWidth="1"/>
    <col min="8" max="8" width="15.7109375" customWidth="1"/>
  </cols>
  <sheetData>
    <row r="1" spans="1:8" ht="15" customHeight="1">
      <c r="A1" s="152" t="s">
        <v>0</v>
      </c>
      <c r="B1" s="153"/>
      <c r="C1" s="153"/>
      <c r="D1" s="153"/>
      <c r="E1" s="153"/>
      <c r="F1" s="153"/>
      <c r="G1" s="158"/>
      <c r="H1" s="153"/>
    </row>
    <row r="2" spans="1:8" ht="15" customHeight="1">
      <c r="A2" s="154" t="s">
        <v>1</v>
      </c>
      <c r="B2" s="153"/>
      <c r="C2" s="153"/>
      <c r="D2" s="153"/>
      <c r="E2" s="153"/>
      <c r="F2" s="153"/>
      <c r="G2" s="158"/>
      <c r="H2" s="153"/>
    </row>
    <row r="3" spans="1:8" ht="15" customHeight="1">
      <c r="A3" s="155" t="s">
        <v>403</v>
      </c>
      <c r="B3" s="153"/>
      <c r="C3" s="153"/>
      <c r="D3" s="153"/>
      <c r="E3" s="153"/>
      <c r="F3" s="153"/>
      <c r="G3" s="158"/>
      <c r="H3" s="153"/>
    </row>
    <row r="4" spans="1:8" ht="15.75" customHeight="1" thickBot="1">
      <c r="A4" s="156" t="s">
        <v>391</v>
      </c>
      <c r="B4" s="157"/>
      <c r="C4" s="157"/>
      <c r="D4" s="157"/>
      <c r="E4" s="157"/>
      <c r="F4" s="157"/>
      <c r="G4" s="159"/>
      <c r="H4" s="157"/>
    </row>
    <row r="5" spans="1:8" ht="15.75" thickTop="1">
      <c r="A5" s="392" t="s">
        <v>2</v>
      </c>
      <c r="B5" s="394" t="s">
        <v>3</v>
      </c>
      <c r="C5" s="396" t="s">
        <v>4</v>
      </c>
      <c r="D5" s="397"/>
      <c r="E5" s="400" t="s">
        <v>392</v>
      </c>
      <c r="F5" s="394" t="s">
        <v>5</v>
      </c>
      <c r="G5" s="388" t="s">
        <v>6</v>
      </c>
      <c r="H5" s="390" t="s">
        <v>7</v>
      </c>
    </row>
    <row r="6" spans="1:8" ht="15.75" thickBot="1">
      <c r="A6" s="393"/>
      <c r="B6" s="395"/>
      <c r="C6" s="398"/>
      <c r="D6" s="399"/>
      <c r="E6" s="401"/>
      <c r="F6" s="395"/>
      <c r="G6" s="389"/>
      <c r="H6" s="391"/>
    </row>
    <row r="7" spans="1:8" ht="15.75" thickBot="1">
      <c r="A7" s="1"/>
      <c r="B7" s="2"/>
      <c r="C7" s="3" t="s">
        <v>8</v>
      </c>
      <c r="D7" s="2"/>
      <c r="E7" s="19"/>
      <c r="F7" s="4"/>
      <c r="G7" s="160"/>
      <c r="H7" s="5"/>
    </row>
    <row r="8" spans="1:8">
      <c r="A8" s="22">
        <v>1</v>
      </c>
      <c r="B8" s="6" t="s">
        <v>9</v>
      </c>
      <c r="C8" s="107" t="s">
        <v>10</v>
      </c>
      <c r="D8" s="7"/>
      <c r="E8" s="120">
        <v>1</v>
      </c>
      <c r="F8" s="25" t="s">
        <v>11</v>
      </c>
      <c r="G8" s="28"/>
      <c r="H8" s="131">
        <f>G8*E8</f>
        <v>0</v>
      </c>
    </row>
    <row r="9" spans="1:8">
      <c r="A9" s="26">
        <f t="shared" ref="A9:A72" si="0">A8+1</f>
        <v>2</v>
      </c>
      <c r="B9" s="8" t="s">
        <v>12</v>
      </c>
      <c r="C9" s="106" t="s">
        <v>13</v>
      </c>
      <c r="D9" s="14"/>
      <c r="E9" s="121">
        <v>1</v>
      </c>
      <c r="F9" s="27" t="s">
        <v>11</v>
      </c>
      <c r="G9" s="28"/>
      <c r="H9" s="126">
        <f>G9*E9</f>
        <v>0</v>
      </c>
    </row>
    <row r="10" spans="1:8">
      <c r="A10" s="26">
        <f t="shared" si="0"/>
        <v>3</v>
      </c>
      <c r="B10" s="9" t="s">
        <v>15</v>
      </c>
      <c r="C10" s="106" t="s">
        <v>16</v>
      </c>
      <c r="D10" s="14"/>
      <c r="E10" s="121">
        <v>4736</v>
      </c>
      <c r="F10" s="29" t="s">
        <v>17</v>
      </c>
      <c r="G10" s="28"/>
      <c r="H10" s="126">
        <f t="shared" ref="H10:H76" si="1">G10*E10</f>
        <v>0</v>
      </c>
    </row>
    <row r="11" spans="1:8">
      <c r="A11" s="26">
        <f t="shared" si="0"/>
        <v>4</v>
      </c>
      <c r="B11" s="9" t="s">
        <v>18</v>
      </c>
      <c r="C11" s="106" t="s">
        <v>19</v>
      </c>
      <c r="D11" s="14"/>
      <c r="E11" s="121">
        <v>122</v>
      </c>
      <c r="F11" s="29" t="s">
        <v>17</v>
      </c>
      <c r="G11" s="28"/>
      <c r="H11" s="126">
        <f t="shared" si="1"/>
        <v>0</v>
      </c>
    </row>
    <row r="12" spans="1:8">
      <c r="A12" s="26">
        <f t="shared" si="0"/>
        <v>5</v>
      </c>
      <c r="B12" s="9" t="s">
        <v>21</v>
      </c>
      <c r="C12" s="106" t="s">
        <v>22</v>
      </c>
      <c r="D12" s="14"/>
      <c r="E12" s="121">
        <v>57</v>
      </c>
      <c r="F12" s="29" t="s">
        <v>20</v>
      </c>
      <c r="G12" s="28"/>
      <c r="H12" s="126">
        <f t="shared" si="1"/>
        <v>0</v>
      </c>
    </row>
    <row r="13" spans="1:8">
      <c r="A13" s="26">
        <f t="shared" si="0"/>
        <v>6</v>
      </c>
      <c r="B13" s="9" t="s">
        <v>23</v>
      </c>
      <c r="C13" s="106" t="s">
        <v>94</v>
      </c>
      <c r="D13" s="14"/>
      <c r="E13" s="121">
        <v>1</v>
      </c>
      <c r="F13" s="29" t="s">
        <v>11</v>
      </c>
      <c r="G13" s="28"/>
      <c r="H13" s="126">
        <f t="shared" si="1"/>
        <v>0</v>
      </c>
    </row>
    <row r="14" spans="1:8">
      <c r="A14" s="26">
        <f t="shared" si="0"/>
        <v>7</v>
      </c>
      <c r="B14" s="9" t="s">
        <v>95</v>
      </c>
      <c r="C14" s="106" t="s">
        <v>96</v>
      </c>
      <c r="D14" s="14"/>
      <c r="E14" s="121">
        <v>6938</v>
      </c>
      <c r="F14" s="29" t="s">
        <v>30</v>
      </c>
      <c r="G14" s="28"/>
      <c r="H14" s="126">
        <f t="shared" si="1"/>
        <v>0</v>
      </c>
    </row>
    <row r="15" spans="1:8">
      <c r="A15" s="26">
        <f t="shared" si="0"/>
        <v>8</v>
      </c>
      <c r="B15" s="10" t="s">
        <v>24</v>
      </c>
      <c r="C15" s="106" t="s">
        <v>25</v>
      </c>
      <c r="D15" s="14"/>
      <c r="E15" s="121">
        <v>36816</v>
      </c>
      <c r="F15" s="29" t="s">
        <v>14</v>
      </c>
      <c r="G15" s="28"/>
      <c r="H15" s="126">
        <f t="shared" si="1"/>
        <v>0</v>
      </c>
    </row>
    <row r="16" spans="1:8">
      <c r="A16" s="26">
        <f t="shared" si="0"/>
        <v>9</v>
      </c>
      <c r="B16" s="10" t="s">
        <v>26</v>
      </c>
      <c r="C16" s="106" t="s">
        <v>97</v>
      </c>
      <c r="D16" s="30"/>
      <c r="E16" s="121">
        <v>500</v>
      </c>
      <c r="F16" s="29" t="s">
        <v>14</v>
      </c>
      <c r="G16" s="28"/>
      <c r="H16" s="126">
        <f t="shared" si="1"/>
        <v>0</v>
      </c>
    </row>
    <row r="17" spans="1:8">
      <c r="A17" s="26">
        <f t="shared" si="0"/>
        <v>10</v>
      </c>
      <c r="B17" s="10" t="s">
        <v>27</v>
      </c>
      <c r="C17" s="106" t="s">
        <v>28</v>
      </c>
      <c r="D17" s="14"/>
      <c r="E17" s="121">
        <v>16860</v>
      </c>
      <c r="F17" s="29" t="s">
        <v>14</v>
      </c>
      <c r="G17" s="28"/>
      <c r="H17" s="126">
        <f t="shared" si="1"/>
        <v>0</v>
      </c>
    </row>
    <row r="18" spans="1:8">
      <c r="A18" s="26">
        <f t="shared" si="0"/>
        <v>11</v>
      </c>
      <c r="B18" s="10" t="s">
        <v>430</v>
      </c>
      <c r="C18" s="106" t="s">
        <v>431</v>
      </c>
      <c r="D18" s="14"/>
      <c r="E18" s="121">
        <v>185</v>
      </c>
      <c r="F18" s="29" t="s">
        <v>30</v>
      </c>
      <c r="G18" s="28"/>
      <c r="H18" s="126">
        <f t="shared" si="1"/>
        <v>0</v>
      </c>
    </row>
    <row r="19" spans="1:8">
      <c r="A19" s="26">
        <f t="shared" si="0"/>
        <v>12</v>
      </c>
      <c r="B19" s="9" t="s">
        <v>29</v>
      </c>
      <c r="C19" s="106" t="s">
        <v>98</v>
      </c>
      <c r="D19" s="14"/>
      <c r="E19" s="121">
        <v>48240</v>
      </c>
      <c r="F19" s="29" t="s">
        <v>30</v>
      </c>
      <c r="G19" s="28"/>
      <c r="H19" s="126">
        <f t="shared" si="1"/>
        <v>0</v>
      </c>
    </row>
    <row r="20" spans="1:8">
      <c r="A20" s="26">
        <f t="shared" si="0"/>
        <v>13</v>
      </c>
      <c r="B20" s="9" t="s">
        <v>31</v>
      </c>
      <c r="C20" s="106" t="s">
        <v>99</v>
      </c>
      <c r="D20" s="14"/>
      <c r="E20" s="121">
        <v>128</v>
      </c>
      <c r="F20" s="29" t="s">
        <v>30</v>
      </c>
      <c r="G20" s="28"/>
      <c r="H20" s="126">
        <f t="shared" si="1"/>
        <v>0</v>
      </c>
    </row>
    <row r="21" spans="1:8">
      <c r="A21" s="26">
        <f t="shared" si="0"/>
        <v>14</v>
      </c>
      <c r="B21" s="9" t="s">
        <v>32</v>
      </c>
      <c r="C21" s="106" t="s">
        <v>100</v>
      </c>
      <c r="D21" s="14"/>
      <c r="E21" s="121">
        <v>42500</v>
      </c>
      <c r="F21" s="29" t="s">
        <v>30</v>
      </c>
      <c r="G21" s="28"/>
      <c r="H21" s="126">
        <f t="shared" si="1"/>
        <v>0</v>
      </c>
    </row>
    <row r="22" spans="1:8">
      <c r="A22" s="26">
        <f t="shared" si="0"/>
        <v>15</v>
      </c>
      <c r="B22" s="8" t="s">
        <v>365</v>
      </c>
      <c r="C22" s="106" t="s">
        <v>366</v>
      </c>
      <c r="D22" s="14"/>
      <c r="E22" s="121">
        <v>420</v>
      </c>
      <c r="F22" s="27" t="s">
        <v>30</v>
      </c>
      <c r="G22" s="28"/>
      <c r="H22" s="126">
        <f t="shared" si="1"/>
        <v>0</v>
      </c>
    </row>
    <row r="23" spans="1:8">
      <c r="A23" s="26">
        <f t="shared" si="0"/>
        <v>16</v>
      </c>
      <c r="B23" s="8" t="s">
        <v>33</v>
      </c>
      <c r="C23" s="106" t="s">
        <v>101</v>
      </c>
      <c r="D23" s="14"/>
      <c r="E23" s="121">
        <v>6986</v>
      </c>
      <c r="F23" s="27" t="s">
        <v>34</v>
      </c>
      <c r="G23" s="28"/>
      <c r="H23" s="126">
        <f t="shared" si="1"/>
        <v>0</v>
      </c>
    </row>
    <row r="24" spans="1:8">
      <c r="A24" s="26">
        <f t="shared" si="0"/>
        <v>17</v>
      </c>
      <c r="B24" s="9" t="s">
        <v>35</v>
      </c>
      <c r="C24" s="106" t="s">
        <v>102</v>
      </c>
      <c r="D24" s="14"/>
      <c r="E24" s="121">
        <v>3494</v>
      </c>
      <c r="F24" s="27" t="s">
        <v>34</v>
      </c>
      <c r="G24" s="28"/>
      <c r="H24" s="126">
        <f t="shared" si="1"/>
        <v>0</v>
      </c>
    </row>
    <row r="25" spans="1:8">
      <c r="A25" s="26">
        <f t="shared" si="0"/>
        <v>18</v>
      </c>
      <c r="B25" s="8" t="s">
        <v>103</v>
      </c>
      <c r="C25" s="106" t="s">
        <v>104</v>
      </c>
      <c r="D25" s="14"/>
      <c r="E25" s="121">
        <v>305</v>
      </c>
      <c r="F25" s="27" t="s">
        <v>14</v>
      </c>
      <c r="G25" s="28"/>
      <c r="H25" s="126">
        <f t="shared" si="1"/>
        <v>0</v>
      </c>
    </row>
    <row r="26" spans="1:8">
      <c r="A26" s="26">
        <f t="shared" si="0"/>
        <v>19</v>
      </c>
      <c r="B26" s="8" t="s">
        <v>105</v>
      </c>
      <c r="C26" s="106" t="s">
        <v>106</v>
      </c>
      <c r="D26" s="14"/>
      <c r="E26" s="121">
        <v>1</v>
      </c>
      <c r="F26" s="27" t="s">
        <v>20</v>
      </c>
      <c r="G26" s="28"/>
      <c r="H26" s="126">
        <f t="shared" si="1"/>
        <v>0</v>
      </c>
    </row>
    <row r="27" spans="1:8">
      <c r="A27" s="26">
        <f t="shared" si="0"/>
        <v>20</v>
      </c>
      <c r="B27" s="9" t="s">
        <v>107</v>
      </c>
      <c r="C27" s="106" t="s">
        <v>108</v>
      </c>
      <c r="D27" s="14"/>
      <c r="E27" s="121">
        <v>1</v>
      </c>
      <c r="F27" s="27" t="s">
        <v>20</v>
      </c>
      <c r="G27" s="28"/>
      <c r="H27" s="126">
        <f t="shared" si="1"/>
        <v>0</v>
      </c>
    </row>
    <row r="28" spans="1:8">
      <c r="A28" s="26">
        <f t="shared" si="0"/>
        <v>21</v>
      </c>
      <c r="B28" s="9" t="s">
        <v>109</v>
      </c>
      <c r="C28" s="106" t="s">
        <v>110</v>
      </c>
      <c r="D28" s="31"/>
      <c r="E28" s="121">
        <v>1</v>
      </c>
      <c r="F28" s="27" t="s">
        <v>20</v>
      </c>
      <c r="G28" s="28"/>
      <c r="H28" s="126">
        <f t="shared" si="1"/>
        <v>0</v>
      </c>
    </row>
    <row r="29" spans="1:8">
      <c r="A29" s="26">
        <f t="shared" si="0"/>
        <v>22</v>
      </c>
      <c r="B29" s="9" t="s">
        <v>111</v>
      </c>
      <c r="C29" s="106" t="s">
        <v>112</v>
      </c>
      <c r="D29" s="31"/>
      <c r="E29" s="121">
        <v>1</v>
      </c>
      <c r="F29" s="27" t="s">
        <v>20</v>
      </c>
      <c r="G29" s="28"/>
      <c r="H29" s="126">
        <f t="shared" si="1"/>
        <v>0</v>
      </c>
    </row>
    <row r="30" spans="1:8">
      <c r="A30" s="26">
        <f t="shared" si="0"/>
        <v>23</v>
      </c>
      <c r="B30" s="11" t="s">
        <v>113</v>
      </c>
      <c r="C30" s="106" t="s">
        <v>114</v>
      </c>
      <c r="D30" s="14"/>
      <c r="E30" s="121">
        <v>20</v>
      </c>
      <c r="F30" s="27" t="s">
        <v>20</v>
      </c>
      <c r="G30" s="28"/>
      <c r="H30" s="126">
        <f t="shared" si="1"/>
        <v>0</v>
      </c>
    </row>
    <row r="31" spans="1:8">
      <c r="A31" s="26">
        <f t="shared" si="0"/>
        <v>24</v>
      </c>
      <c r="B31" s="9" t="s">
        <v>115</v>
      </c>
      <c r="C31" s="106" t="s">
        <v>116</v>
      </c>
      <c r="D31" s="14"/>
      <c r="E31" s="121">
        <v>6</v>
      </c>
      <c r="F31" s="27" t="s">
        <v>20</v>
      </c>
      <c r="G31" s="28"/>
      <c r="H31" s="126">
        <f t="shared" si="1"/>
        <v>0</v>
      </c>
    </row>
    <row r="32" spans="1:8">
      <c r="A32" s="26">
        <f t="shared" si="0"/>
        <v>25</v>
      </c>
      <c r="B32" s="11" t="s">
        <v>117</v>
      </c>
      <c r="C32" s="106" t="s">
        <v>118</v>
      </c>
      <c r="D32" s="14"/>
      <c r="E32" s="121">
        <v>4</v>
      </c>
      <c r="F32" s="27" t="s">
        <v>20</v>
      </c>
      <c r="G32" s="28"/>
      <c r="H32" s="126">
        <f t="shared" si="1"/>
        <v>0</v>
      </c>
    </row>
    <row r="33" spans="1:8">
      <c r="A33" s="26">
        <f t="shared" si="0"/>
        <v>26</v>
      </c>
      <c r="B33" s="8" t="s">
        <v>117</v>
      </c>
      <c r="C33" s="106" t="s">
        <v>119</v>
      </c>
      <c r="D33" s="32"/>
      <c r="E33" s="121">
        <v>2</v>
      </c>
      <c r="F33" s="27" t="s">
        <v>20</v>
      </c>
      <c r="G33" s="28"/>
      <c r="H33" s="126">
        <f t="shared" si="1"/>
        <v>0</v>
      </c>
    </row>
    <row r="34" spans="1:8">
      <c r="A34" s="26">
        <f t="shared" si="0"/>
        <v>27</v>
      </c>
      <c r="B34" s="8" t="s">
        <v>117</v>
      </c>
      <c r="C34" s="106" t="s">
        <v>120</v>
      </c>
      <c r="D34" s="32"/>
      <c r="E34" s="121">
        <v>2</v>
      </c>
      <c r="F34" s="27" t="s">
        <v>20</v>
      </c>
      <c r="G34" s="28"/>
      <c r="H34" s="126">
        <f t="shared" si="1"/>
        <v>0</v>
      </c>
    </row>
    <row r="35" spans="1:8">
      <c r="A35" s="26">
        <f t="shared" si="0"/>
        <v>28</v>
      </c>
      <c r="B35" s="8" t="s">
        <v>121</v>
      </c>
      <c r="C35" s="106" t="s">
        <v>122</v>
      </c>
      <c r="D35" s="32"/>
      <c r="E35" s="121">
        <v>2</v>
      </c>
      <c r="F35" s="27" t="s">
        <v>20</v>
      </c>
      <c r="G35" s="28"/>
      <c r="H35" s="126">
        <f t="shared" si="1"/>
        <v>0</v>
      </c>
    </row>
    <row r="36" spans="1:8">
      <c r="A36" s="26">
        <f t="shared" si="0"/>
        <v>29</v>
      </c>
      <c r="B36" s="8" t="s">
        <v>121</v>
      </c>
      <c r="C36" s="106" t="s">
        <v>123</v>
      </c>
      <c r="D36" s="31"/>
      <c r="E36" s="121">
        <v>2</v>
      </c>
      <c r="F36" s="27" t="s">
        <v>20</v>
      </c>
      <c r="G36" s="28"/>
      <c r="H36" s="126">
        <f t="shared" si="1"/>
        <v>0</v>
      </c>
    </row>
    <row r="37" spans="1:8">
      <c r="A37" s="26">
        <f t="shared" si="0"/>
        <v>30</v>
      </c>
      <c r="B37" s="8" t="s">
        <v>124</v>
      </c>
      <c r="C37" s="106" t="s">
        <v>125</v>
      </c>
      <c r="D37" s="32"/>
      <c r="E37" s="121">
        <v>2</v>
      </c>
      <c r="F37" s="27" t="s">
        <v>20</v>
      </c>
      <c r="G37" s="28"/>
      <c r="H37" s="126">
        <f t="shared" si="1"/>
        <v>0</v>
      </c>
    </row>
    <row r="38" spans="1:8">
      <c r="A38" s="26">
        <f t="shared" si="0"/>
        <v>31</v>
      </c>
      <c r="B38" s="9" t="s">
        <v>126</v>
      </c>
      <c r="C38" s="106" t="s">
        <v>127</v>
      </c>
      <c r="D38" s="32"/>
      <c r="E38" s="121">
        <v>1</v>
      </c>
      <c r="F38" s="27" t="s">
        <v>20</v>
      </c>
      <c r="G38" s="28"/>
      <c r="H38" s="126">
        <f t="shared" si="1"/>
        <v>0</v>
      </c>
    </row>
    <row r="39" spans="1:8">
      <c r="A39" s="26">
        <f t="shared" si="0"/>
        <v>32</v>
      </c>
      <c r="B39" s="9" t="s">
        <v>128</v>
      </c>
      <c r="C39" s="106" t="s">
        <v>129</v>
      </c>
      <c r="D39" s="32"/>
      <c r="E39" s="121">
        <v>2</v>
      </c>
      <c r="F39" s="27" t="s">
        <v>20</v>
      </c>
      <c r="G39" s="28"/>
      <c r="H39" s="126">
        <f t="shared" si="1"/>
        <v>0</v>
      </c>
    </row>
    <row r="40" spans="1:8">
      <c r="A40" s="26">
        <f t="shared" si="0"/>
        <v>33</v>
      </c>
      <c r="B40" s="9" t="s">
        <v>130</v>
      </c>
      <c r="C40" s="106" t="s">
        <v>131</v>
      </c>
      <c r="D40" s="32"/>
      <c r="E40" s="121">
        <v>2</v>
      </c>
      <c r="F40" s="27" t="s">
        <v>20</v>
      </c>
      <c r="G40" s="28"/>
      <c r="H40" s="126">
        <f t="shared" si="1"/>
        <v>0</v>
      </c>
    </row>
    <row r="41" spans="1:8">
      <c r="A41" s="26">
        <f t="shared" si="0"/>
        <v>34</v>
      </c>
      <c r="B41" s="8" t="s">
        <v>132</v>
      </c>
      <c r="C41" s="106" t="s">
        <v>133</v>
      </c>
      <c r="D41" s="32"/>
      <c r="E41" s="121">
        <v>2</v>
      </c>
      <c r="F41" s="27" t="s">
        <v>20</v>
      </c>
      <c r="G41" s="28"/>
      <c r="H41" s="126">
        <f t="shared" si="1"/>
        <v>0</v>
      </c>
    </row>
    <row r="42" spans="1:8">
      <c r="A42" s="26">
        <f t="shared" si="0"/>
        <v>35</v>
      </c>
      <c r="B42" s="8" t="s">
        <v>134</v>
      </c>
      <c r="C42" s="106" t="s">
        <v>135</v>
      </c>
      <c r="D42" s="32"/>
      <c r="E42" s="121">
        <v>1</v>
      </c>
      <c r="F42" s="33" t="s">
        <v>20</v>
      </c>
      <c r="G42" s="28"/>
      <c r="H42" s="126">
        <f t="shared" si="1"/>
        <v>0</v>
      </c>
    </row>
    <row r="43" spans="1:8">
      <c r="A43" s="26">
        <f t="shared" si="0"/>
        <v>36</v>
      </c>
      <c r="B43" s="9" t="s">
        <v>136</v>
      </c>
      <c r="C43" s="106" t="s">
        <v>137</v>
      </c>
      <c r="D43" s="32"/>
      <c r="E43" s="121">
        <v>1</v>
      </c>
      <c r="F43" s="33" t="s">
        <v>20</v>
      </c>
      <c r="G43" s="28"/>
      <c r="H43" s="126">
        <f t="shared" si="1"/>
        <v>0</v>
      </c>
    </row>
    <row r="44" spans="1:8">
      <c r="A44" s="26">
        <f t="shared" si="0"/>
        <v>37</v>
      </c>
      <c r="B44" s="9" t="s">
        <v>36</v>
      </c>
      <c r="C44" s="106" t="s">
        <v>138</v>
      </c>
      <c r="D44" s="32"/>
      <c r="E44" s="191">
        <v>5</v>
      </c>
      <c r="F44" s="33" t="s">
        <v>20</v>
      </c>
      <c r="G44" s="28"/>
      <c r="H44" s="126">
        <f t="shared" si="1"/>
        <v>0</v>
      </c>
    </row>
    <row r="45" spans="1:8">
      <c r="A45" s="26">
        <f t="shared" si="0"/>
        <v>38</v>
      </c>
      <c r="B45" s="8" t="s">
        <v>139</v>
      </c>
      <c r="C45" s="106" t="s">
        <v>140</v>
      </c>
      <c r="D45" s="32"/>
      <c r="E45" s="191">
        <v>1</v>
      </c>
      <c r="F45" s="33" t="s">
        <v>20</v>
      </c>
      <c r="G45" s="28"/>
      <c r="H45" s="126">
        <f t="shared" si="1"/>
        <v>0</v>
      </c>
    </row>
    <row r="46" spans="1:8">
      <c r="A46" s="26">
        <f t="shared" si="0"/>
        <v>39</v>
      </c>
      <c r="B46" s="9" t="s">
        <v>141</v>
      </c>
      <c r="C46" s="106" t="s">
        <v>142</v>
      </c>
      <c r="D46" s="32"/>
      <c r="E46" s="121">
        <v>1</v>
      </c>
      <c r="F46" s="33" t="s">
        <v>20</v>
      </c>
      <c r="G46" s="28"/>
      <c r="H46" s="126">
        <f t="shared" si="1"/>
        <v>0</v>
      </c>
    </row>
    <row r="47" spans="1:8">
      <c r="A47" s="26">
        <f t="shared" si="0"/>
        <v>40</v>
      </c>
      <c r="B47" s="8" t="s">
        <v>141</v>
      </c>
      <c r="C47" s="106" t="s">
        <v>143</v>
      </c>
      <c r="D47" s="32"/>
      <c r="E47" s="121">
        <v>1</v>
      </c>
      <c r="F47" s="33" t="s">
        <v>20</v>
      </c>
      <c r="G47" s="28"/>
      <c r="H47" s="126">
        <f t="shared" si="1"/>
        <v>0</v>
      </c>
    </row>
    <row r="48" spans="1:8">
      <c r="A48" s="26">
        <f t="shared" si="0"/>
        <v>41</v>
      </c>
      <c r="B48" s="8" t="s">
        <v>37</v>
      </c>
      <c r="C48" s="106" t="s">
        <v>144</v>
      </c>
      <c r="D48" s="32"/>
      <c r="E48" s="121">
        <v>2</v>
      </c>
      <c r="F48" s="33" t="s">
        <v>20</v>
      </c>
      <c r="G48" s="28"/>
      <c r="H48" s="126">
        <f t="shared" si="1"/>
        <v>0</v>
      </c>
    </row>
    <row r="49" spans="1:8">
      <c r="A49" s="26">
        <f t="shared" si="0"/>
        <v>42</v>
      </c>
      <c r="B49" s="8" t="s">
        <v>37</v>
      </c>
      <c r="C49" s="106" t="s">
        <v>145</v>
      </c>
      <c r="D49" s="32"/>
      <c r="E49" s="121">
        <v>1</v>
      </c>
      <c r="F49" s="33" t="s">
        <v>20</v>
      </c>
      <c r="G49" s="28"/>
      <c r="H49" s="126">
        <f t="shared" si="1"/>
        <v>0</v>
      </c>
    </row>
    <row r="50" spans="1:8">
      <c r="A50" s="26">
        <f t="shared" si="0"/>
        <v>43</v>
      </c>
      <c r="B50" s="9" t="s">
        <v>37</v>
      </c>
      <c r="C50" s="106" t="s">
        <v>146</v>
      </c>
      <c r="D50" s="32"/>
      <c r="E50" s="121">
        <v>1</v>
      </c>
      <c r="F50" s="33" t="s">
        <v>20</v>
      </c>
      <c r="G50" s="28"/>
      <c r="H50" s="126">
        <f t="shared" si="1"/>
        <v>0</v>
      </c>
    </row>
    <row r="51" spans="1:8">
      <c r="A51" s="26">
        <f t="shared" si="0"/>
        <v>44</v>
      </c>
      <c r="B51" s="9" t="s">
        <v>147</v>
      </c>
      <c r="C51" s="106" t="s">
        <v>148</v>
      </c>
      <c r="D51" s="34"/>
      <c r="E51" s="121">
        <v>1</v>
      </c>
      <c r="F51" s="33" t="s">
        <v>20</v>
      </c>
      <c r="G51" s="28"/>
      <c r="H51" s="126">
        <f t="shared" si="1"/>
        <v>0</v>
      </c>
    </row>
    <row r="52" spans="1:8">
      <c r="A52" s="26">
        <f t="shared" si="0"/>
        <v>45</v>
      </c>
      <c r="B52" s="9" t="s">
        <v>149</v>
      </c>
      <c r="C52" s="106" t="s">
        <v>150</v>
      </c>
      <c r="D52" s="32"/>
      <c r="E52" s="121">
        <v>1</v>
      </c>
      <c r="F52" s="33" t="s">
        <v>20</v>
      </c>
      <c r="G52" s="28"/>
      <c r="H52" s="126">
        <f t="shared" si="1"/>
        <v>0</v>
      </c>
    </row>
    <row r="53" spans="1:8">
      <c r="A53" s="26">
        <f t="shared" si="0"/>
        <v>46</v>
      </c>
      <c r="B53" s="9" t="s">
        <v>151</v>
      </c>
      <c r="C53" s="106" t="s">
        <v>152</v>
      </c>
      <c r="D53" s="32"/>
      <c r="E53" s="121">
        <v>1</v>
      </c>
      <c r="F53" s="33" t="s">
        <v>20</v>
      </c>
      <c r="G53" s="28"/>
      <c r="H53" s="126">
        <f t="shared" si="1"/>
        <v>0</v>
      </c>
    </row>
    <row r="54" spans="1:8">
      <c r="A54" s="26">
        <f t="shared" si="0"/>
        <v>47</v>
      </c>
      <c r="B54" s="9" t="s">
        <v>153</v>
      </c>
      <c r="C54" s="106" t="s">
        <v>154</v>
      </c>
      <c r="D54" s="32"/>
      <c r="E54" s="121">
        <v>1</v>
      </c>
      <c r="F54" s="33" t="s">
        <v>20</v>
      </c>
      <c r="G54" s="28"/>
      <c r="H54" s="126">
        <f t="shared" si="1"/>
        <v>0</v>
      </c>
    </row>
    <row r="55" spans="1:8">
      <c r="A55" s="26">
        <f t="shared" si="0"/>
        <v>48</v>
      </c>
      <c r="B55" s="9" t="s">
        <v>38</v>
      </c>
      <c r="C55" s="106" t="s">
        <v>155</v>
      </c>
      <c r="D55" s="32"/>
      <c r="E55" s="121">
        <v>2</v>
      </c>
      <c r="F55" s="33" t="s">
        <v>20</v>
      </c>
      <c r="G55" s="28"/>
      <c r="H55" s="126">
        <f t="shared" si="1"/>
        <v>0</v>
      </c>
    </row>
    <row r="56" spans="1:8">
      <c r="A56" s="26">
        <f t="shared" si="0"/>
        <v>49</v>
      </c>
      <c r="B56" s="9" t="s">
        <v>156</v>
      </c>
      <c r="C56" s="106" t="s">
        <v>157</v>
      </c>
      <c r="D56" s="32"/>
      <c r="E56" s="121">
        <v>406</v>
      </c>
      <c r="F56" s="33" t="s">
        <v>17</v>
      </c>
      <c r="G56" s="28"/>
      <c r="H56" s="126">
        <f t="shared" si="1"/>
        <v>0</v>
      </c>
    </row>
    <row r="57" spans="1:8">
      <c r="A57" s="26">
        <f t="shared" si="0"/>
        <v>50</v>
      </c>
      <c r="B57" s="9" t="s">
        <v>158</v>
      </c>
      <c r="C57" s="106" t="s">
        <v>159</v>
      </c>
      <c r="D57" s="32"/>
      <c r="E57" s="121">
        <v>287</v>
      </c>
      <c r="F57" s="33" t="s">
        <v>17</v>
      </c>
      <c r="G57" s="28"/>
      <c r="H57" s="126">
        <f t="shared" si="1"/>
        <v>0</v>
      </c>
    </row>
    <row r="58" spans="1:8">
      <c r="A58" s="26">
        <f t="shared" si="0"/>
        <v>51</v>
      </c>
      <c r="B58" s="9" t="s">
        <v>160</v>
      </c>
      <c r="C58" s="106" t="s">
        <v>161</v>
      </c>
      <c r="D58" s="32"/>
      <c r="E58" s="121">
        <v>831</v>
      </c>
      <c r="F58" s="33" t="s">
        <v>17</v>
      </c>
      <c r="G58" s="28"/>
      <c r="H58" s="126">
        <f t="shared" si="1"/>
        <v>0</v>
      </c>
    </row>
    <row r="59" spans="1:8">
      <c r="A59" s="26">
        <f t="shared" si="0"/>
        <v>52</v>
      </c>
      <c r="B59" s="9" t="s">
        <v>162</v>
      </c>
      <c r="C59" s="106" t="s">
        <v>163</v>
      </c>
      <c r="D59" s="32"/>
      <c r="E59" s="121">
        <v>1559</v>
      </c>
      <c r="F59" s="33" t="s">
        <v>17</v>
      </c>
      <c r="G59" s="28"/>
      <c r="H59" s="126">
        <f t="shared" si="1"/>
        <v>0</v>
      </c>
    </row>
    <row r="60" spans="1:8">
      <c r="A60" s="26">
        <f t="shared" si="0"/>
        <v>53</v>
      </c>
      <c r="B60" s="9" t="s">
        <v>164</v>
      </c>
      <c r="C60" s="106" t="s">
        <v>165</v>
      </c>
      <c r="D60" s="32"/>
      <c r="E60" s="121">
        <v>1143</v>
      </c>
      <c r="F60" s="33" t="s">
        <v>17</v>
      </c>
      <c r="G60" s="28"/>
      <c r="H60" s="126">
        <f t="shared" si="1"/>
        <v>0</v>
      </c>
    </row>
    <row r="61" spans="1:8">
      <c r="A61" s="26">
        <f t="shared" si="0"/>
        <v>54</v>
      </c>
      <c r="B61" s="9" t="s">
        <v>166</v>
      </c>
      <c r="C61" s="106" t="s">
        <v>167</v>
      </c>
      <c r="D61" s="32"/>
      <c r="E61" s="121">
        <v>550</v>
      </c>
      <c r="F61" s="33" t="s">
        <v>17</v>
      </c>
      <c r="G61" s="28"/>
      <c r="H61" s="126">
        <f t="shared" si="1"/>
        <v>0</v>
      </c>
    </row>
    <row r="62" spans="1:8">
      <c r="A62" s="26">
        <f t="shared" si="0"/>
        <v>55</v>
      </c>
      <c r="B62" s="9" t="s">
        <v>168</v>
      </c>
      <c r="C62" s="106" t="s">
        <v>169</v>
      </c>
      <c r="D62" s="32"/>
      <c r="E62" s="121">
        <v>1420</v>
      </c>
      <c r="F62" s="33" t="s">
        <v>17</v>
      </c>
      <c r="G62" s="28"/>
      <c r="H62" s="126">
        <f t="shared" si="1"/>
        <v>0</v>
      </c>
    </row>
    <row r="63" spans="1:8">
      <c r="A63" s="26">
        <f t="shared" si="0"/>
        <v>56</v>
      </c>
      <c r="B63" s="9" t="s">
        <v>170</v>
      </c>
      <c r="C63" s="106" t="s">
        <v>171</v>
      </c>
      <c r="D63" s="32"/>
      <c r="E63" s="121">
        <v>422</v>
      </c>
      <c r="F63" s="33" t="s">
        <v>17</v>
      </c>
      <c r="G63" s="28"/>
      <c r="H63" s="126">
        <f t="shared" si="1"/>
        <v>0</v>
      </c>
    </row>
    <row r="64" spans="1:8">
      <c r="A64" s="26">
        <f t="shared" si="0"/>
        <v>57</v>
      </c>
      <c r="B64" s="9" t="s">
        <v>172</v>
      </c>
      <c r="C64" s="106" t="s">
        <v>173</v>
      </c>
      <c r="D64" s="32"/>
      <c r="E64" s="121">
        <v>90</v>
      </c>
      <c r="F64" s="33" t="s">
        <v>17</v>
      </c>
      <c r="G64" s="28"/>
      <c r="H64" s="126">
        <f t="shared" si="1"/>
        <v>0</v>
      </c>
    </row>
    <row r="65" spans="1:8">
      <c r="A65" s="26">
        <f t="shared" si="0"/>
        <v>58</v>
      </c>
      <c r="B65" s="9" t="s">
        <v>174</v>
      </c>
      <c r="C65" s="106" t="s">
        <v>175</v>
      </c>
      <c r="D65" s="32"/>
      <c r="E65" s="121">
        <v>235</v>
      </c>
      <c r="F65" s="33" t="s">
        <v>17</v>
      </c>
      <c r="G65" s="28"/>
      <c r="H65" s="126">
        <f t="shared" si="1"/>
        <v>0</v>
      </c>
    </row>
    <row r="66" spans="1:8">
      <c r="A66" s="26">
        <f t="shared" si="0"/>
        <v>59</v>
      </c>
      <c r="B66" s="9" t="s">
        <v>176</v>
      </c>
      <c r="C66" s="106" t="s">
        <v>177</v>
      </c>
      <c r="D66" s="32"/>
      <c r="E66" s="121">
        <v>112</v>
      </c>
      <c r="F66" s="33" t="s">
        <v>17</v>
      </c>
      <c r="G66" s="28"/>
      <c r="H66" s="126">
        <f t="shared" si="1"/>
        <v>0</v>
      </c>
    </row>
    <row r="67" spans="1:8">
      <c r="A67" s="26">
        <f t="shared" si="0"/>
        <v>60</v>
      </c>
      <c r="B67" s="9" t="s">
        <v>178</v>
      </c>
      <c r="C67" s="106" t="s">
        <v>179</v>
      </c>
      <c r="D67" s="32"/>
      <c r="E67" s="121">
        <v>370</v>
      </c>
      <c r="F67" s="33" t="s">
        <v>17</v>
      </c>
      <c r="G67" s="28"/>
      <c r="H67" s="126">
        <f t="shared" si="1"/>
        <v>0</v>
      </c>
    </row>
    <row r="68" spans="1:8">
      <c r="A68" s="26">
        <f t="shared" si="0"/>
        <v>61</v>
      </c>
      <c r="B68" s="9" t="s">
        <v>180</v>
      </c>
      <c r="C68" s="106" t="s">
        <v>181</v>
      </c>
      <c r="D68" s="32"/>
      <c r="E68" s="121">
        <v>3974</v>
      </c>
      <c r="F68" s="33" t="s">
        <v>17</v>
      </c>
      <c r="G68" s="28"/>
      <c r="H68" s="126">
        <f t="shared" si="1"/>
        <v>0</v>
      </c>
    </row>
    <row r="69" spans="1:8">
      <c r="A69" s="26">
        <f t="shared" si="0"/>
        <v>62</v>
      </c>
      <c r="B69" s="9" t="s">
        <v>182</v>
      </c>
      <c r="C69" s="106" t="s">
        <v>183</v>
      </c>
      <c r="D69" s="32"/>
      <c r="E69" s="121">
        <v>569</v>
      </c>
      <c r="F69" s="33" t="s">
        <v>17</v>
      </c>
      <c r="G69" s="28"/>
      <c r="H69" s="126">
        <f t="shared" si="1"/>
        <v>0</v>
      </c>
    </row>
    <row r="70" spans="1:8">
      <c r="A70" s="26">
        <f t="shared" si="0"/>
        <v>63</v>
      </c>
      <c r="B70" s="9" t="s">
        <v>39</v>
      </c>
      <c r="C70" s="106" t="s">
        <v>184</v>
      </c>
      <c r="D70" s="32"/>
      <c r="E70" s="121">
        <v>18767</v>
      </c>
      <c r="F70" s="33" t="s">
        <v>17</v>
      </c>
      <c r="G70" s="28"/>
      <c r="H70" s="126">
        <f t="shared" si="1"/>
        <v>0</v>
      </c>
    </row>
    <row r="71" spans="1:8">
      <c r="A71" s="26">
        <f t="shared" si="0"/>
        <v>64</v>
      </c>
      <c r="B71" s="9" t="s">
        <v>185</v>
      </c>
      <c r="C71" s="106" t="s">
        <v>186</v>
      </c>
      <c r="D71" s="32"/>
      <c r="E71" s="121">
        <v>2026</v>
      </c>
      <c r="F71" s="33" t="s">
        <v>17</v>
      </c>
      <c r="G71" s="28"/>
      <c r="H71" s="126">
        <f t="shared" si="1"/>
        <v>0</v>
      </c>
    </row>
    <row r="72" spans="1:8">
      <c r="A72" s="26">
        <f t="shared" si="0"/>
        <v>65</v>
      </c>
      <c r="B72" s="9" t="s">
        <v>40</v>
      </c>
      <c r="C72" s="106" t="s">
        <v>368</v>
      </c>
      <c r="D72" s="32"/>
      <c r="E72" s="121">
        <v>6432</v>
      </c>
      <c r="F72" s="33" t="s">
        <v>30</v>
      </c>
      <c r="G72" s="28"/>
      <c r="H72" s="126">
        <f t="shared" si="1"/>
        <v>0</v>
      </c>
    </row>
    <row r="73" spans="1:8">
      <c r="A73" s="26">
        <f t="shared" ref="A73:A136" si="2">A72+1</f>
        <v>66</v>
      </c>
      <c r="B73" s="9" t="s">
        <v>41</v>
      </c>
      <c r="C73" s="106" t="s">
        <v>350</v>
      </c>
      <c r="D73" s="32"/>
      <c r="E73" s="121">
        <v>614</v>
      </c>
      <c r="F73" s="33" t="s">
        <v>30</v>
      </c>
      <c r="G73" s="28"/>
      <c r="H73" s="126">
        <f t="shared" si="1"/>
        <v>0</v>
      </c>
    </row>
    <row r="74" spans="1:8">
      <c r="A74" s="26">
        <f t="shared" si="2"/>
        <v>67</v>
      </c>
      <c r="B74" s="9" t="s">
        <v>42</v>
      </c>
      <c r="C74" s="106" t="s">
        <v>43</v>
      </c>
      <c r="D74" s="32"/>
      <c r="E74" s="121">
        <v>385</v>
      </c>
      <c r="F74" s="33" t="s">
        <v>44</v>
      </c>
      <c r="G74" s="28"/>
      <c r="H74" s="126">
        <f t="shared" si="1"/>
        <v>0</v>
      </c>
    </row>
    <row r="75" spans="1:8">
      <c r="A75" s="26">
        <f t="shared" si="2"/>
        <v>68</v>
      </c>
      <c r="B75" s="9" t="s">
        <v>187</v>
      </c>
      <c r="C75" s="106" t="s">
        <v>188</v>
      </c>
      <c r="D75" s="32"/>
      <c r="E75" s="121">
        <v>9</v>
      </c>
      <c r="F75" s="33" t="s">
        <v>34</v>
      </c>
      <c r="G75" s="28"/>
      <c r="H75" s="126">
        <f t="shared" si="1"/>
        <v>0</v>
      </c>
    </row>
    <row r="76" spans="1:8">
      <c r="A76" s="26">
        <f t="shared" si="2"/>
        <v>69</v>
      </c>
      <c r="B76" s="9" t="s">
        <v>45</v>
      </c>
      <c r="C76" s="106" t="s">
        <v>189</v>
      </c>
      <c r="D76" s="32"/>
      <c r="E76" s="121">
        <v>21141</v>
      </c>
      <c r="F76" s="33" t="s">
        <v>30</v>
      </c>
      <c r="G76" s="28"/>
      <c r="H76" s="126">
        <f t="shared" si="1"/>
        <v>0</v>
      </c>
    </row>
    <row r="77" spans="1:8">
      <c r="A77" s="26">
        <f t="shared" si="2"/>
        <v>70</v>
      </c>
      <c r="B77" s="8" t="s">
        <v>367</v>
      </c>
      <c r="C77" s="106" t="s">
        <v>93</v>
      </c>
      <c r="D77" s="14"/>
      <c r="E77" s="121">
        <v>1</v>
      </c>
      <c r="F77" s="27" t="s">
        <v>11</v>
      </c>
      <c r="G77" s="28"/>
      <c r="H77" s="126">
        <f>G77*E77</f>
        <v>0</v>
      </c>
    </row>
    <row r="78" spans="1:8">
      <c r="A78" s="26">
        <f t="shared" si="2"/>
        <v>71</v>
      </c>
      <c r="B78" s="13" t="s">
        <v>56</v>
      </c>
      <c r="C78" s="106" t="s">
        <v>57</v>
      </c>
      <c r="D78" s="35"/>
      <c r="E78" s="121">
        <v>34</v>
      </c>
      <c r="F78" s="36" t="s">
        <v>46</v>
      </c>
      <c r="G78" s="28"/>
      <c r="H78" s="126">
        <f t="shared" ref="H78:H141" si="3">G78*E78</f>
        <v>0</v>
      </c>
    </row>
    <row r="79" spans="1:8">
      <c r="A79" s="26">
        <f t="shared" si="2"/>
        <v>72</v>
      </c>
      <c r="B79" s="13" t="s">
        <v>58</v>
      </c>
      <c r="C79" s="106" t="s">
        <v>59</v>
      </c>
      <c r="D79" s="35"/>
      <c r="E79" s="121">
        <v>5</v>
      </c>
      <c r="F79" s="36" t="s">
        <v>46</v>
      </c>
      <c r="G79" s="28"/>
      <c r="H79" s="126">
        <f t="shared" si="3"/>
        <v>0</v>
      </c>
    </row>
    <row r="80" spans="1:8">
      <c r="A80" s="26">
        <f t="shared" si="2"/>
        <v>73</v>
      </c>
      <c r="B80" s="9" t="s">
        <v>60</v>
      </c>
      <c r="C80" s="106" t="s">
        <v>61</v>
      </c>
      <c r="D80" s="35"/>
      <c r="E80" s="121">
        <v>8</v>
      </c>
      <c r="F80" s="36" t="s">
        <v>46</v>
      </c>
      <c r="G80" s="28"/>
      <c r="H80" s="126">
        <f t="shared" si="3"/>
        <v>0</v>
      </c>
    </row>
    <row r="81" spans="1:8">
      <c r="A81" s="26">
        <f t="shared" si="2"/>
        <v>74</v>
      </c>
      <c r="B81" s="9" t="s">
        <v>62</v>
      </c>
      <c r="C81" s="106" t="s">
        <v>63</v>
      </c>
      <c r="D81" s="35"/>
      <c r="E81" s="121">
        <v>17</v>
      </c>
      <c r="F81" s="36" t="s">
        <v>46</v>
      </c>
      <c r="G81" s="28"/>
      <c r="H81" s="126">
        <f t="shared" si="3"/>
        <v>0</v>
      </c>
    </row>
    <row r="82" spans="1:8">
      <c r="A82" s="26">
        <f t="shared" si="2"/>
        <v>75</v>
      </c>
      <c r="B82" s="9" t="s">
        <v>64</v>
      </c>
      <c r="C82" s="106" t="s">
        <v>65</v>
      </c>
      <c r="D82" s="35"/>
      <c r="E82" s="121">
        <v>1</v>
      </c>
      <c r="F82" s="36" t="s">
        <v>46</v>
      </c>
      <c r="G82" s="28"/>
      <c r="H82" s="126">
        <f t="shared" si="3"/>
        <v>0</v>
      </c>
    </row>
    <row r="83" spans="1:8">
      <c r="A83" s="26">
        <f t="shared" si="2"/>
        <v>76</v>
      </c>
      <c r="B83" s="9" t="s">
        <v>66</v>
      </c>
      <c r="C83" s="106" t="s">
        <v>67</v>
      </c>
      <c r="D83" s="35"/>
      <c r="E83" s="121">
        <v>1</v>
      </c>
      <c r="F83" s="36" t="s">
        <v>46</v>
      </c>
      <c r="G83" s="28"/>
      <c r="H83" s="126">
        <f t="shared" si="3"/>
        <v>0</v>
      </c>
    </row>
    <row r="84" spans="1:8">
      <c r="A84" s="26">
        <f t="shared" si="2"/>
        <v>77</v>
      </c>
      <c r="B84" s="9" t="s">
        <v>47</v>
      </c>
      <c r="C84" s="106" t="s">
        <v>68</v>
      </c>
      <c r="D84" s="35"/>
      <c r="E84" s="121">
        <v>470</v>
      </c>
      <c r="F84" s="36" t="s">
        <v>20</v>
      </c>
      <c r="G84" s="28"/>
      <c r="H84" s="126">
        <f t="shared" si="3"/>
        <v>0</v>
      </c>
    </row>
    <row r="85" spans="1:8">
      <c r="A85" s="26">
        <f t="shared" si="2"/>
        <v>78</v>
      </c>
      <c r="B85" s="9" t="s">
        <v>48</v>
      </c>
      <c r="C85" s="106" t="s">
        <v>69</v>
      </c>
      <c r="D85" s="35"/>
      <c r="E85" s="121">
        <v>105</v>
      </c>
      <c r="F85" s="36" t="s">
        <v>44</v>
      </c>
      <c r="G85" s="28"/>
      <c r="H85" s="126">
        <f t="shared" si="3"/>
        <v>0</v>
      </c>
    </row>
    <row r="86" spans="1:8">
      <c r="A86" s="26">
        <f t="shared" si="2"/>
        <v>79</v>
      </c>
      <c r="B86" s="9" t="s">
        <v>50</v>
      </c>
      <c r="C86" s="106" t="s">
        <v>70</v>
      </c>
      <c r="D86" s="35"/>
      <c r="E86" s="121">
        <v>1250</v>
      </c>
      <c r="F86" s="36" t="s">
        <v>17</v>
      </c>
      <c r="G86" s="28"/>
      <c r="H86" s="126">
        <f t="shared" si="3"/>
        <v>0</v>
      </c>
    </row>
    <row r="87" spans="1:8">
      <c r="A87" s="26">
        <f t="shared" si="2"/>
        <v>80</v>
      </c>
      <c r="B87" s="13" t="s">
        <v>51</v>
      </c>
      <c r="C87" s="106" t="s">
        <v>71</v>
      </c>
      <c r="D87" s="35"/>
      <c r="E87" s="121">
        <v>7</v>
      </c>
      <c r="F87" s="36" t="s">
        <v>17</v>
      </c>
      <c r="G87" s="28"/>
      <c r="H87" s="126">
        <f t="shared" si="3"/>
        <v>0</v>
      </c>
    </row>
    <row r="88" spans="1:8">
      <c r="A88" s="26">
        <f t="shared" si="2"/>
        <v>81</v>
      </c>
      <c r="B88" s="13" t="s">
        <v>52</v>
      </c>
      <c r="C88" s="106" t="s">
        <v>72</v>
      </c>
      <c r="D88" s="35"/>
      <c r="E88" s="121">
        <v>420</v>
      </c>
      <c r="F88" s="36" t="s">
        <v>17</v>
      </c>
      <c r="G88" s="28"/>
      <c r="H88" s="126">
        <f t="shared" si="3"/>
        <v>0</v>
      </c>
    </row>
    <row r="89" spans="1:8">
      <c r="A89" s="26">
        <f t="shared" si="2"/>
        <v>82</v>
      </c>
      <c r="B89" s="9" t="s">
        <v>54</v>
      </c>
      <c r="C89" s="106" t="s">
        <v>73</v>
      </c>
      <c r="D89" s="35"/>
      <c r="E89" s="121">
        <v>685</v>
      </c>
      <c r="F89" s="36" t="s">
        <v>17</v>
      </c>
      <c r="G89" s="28"/>
      <c r="H89" s="126">
        <f t="shared" si="3"/>
        <v>0</v>
      </c>
    </row>
    <row r="90" spans="1:8">
      <c r="A90" s="26">
        <f t="shared" si="2"/>
        <v>83</v>
      </c>
      <c r="B90" s="8" t="s">
        <v>55</v>
      </c>
      <c r="C90" s="106" t="s">
        <v>74</v>
      </c>
      <c r="D90" s="32"/>
      <c r="E90" s="121">
        <v>110</v>
      </c>
      <c r="F90" s="27" t="s">
        <v>17</v>
      </c>
      <c r="G90" s="28"/>
      <c r="H90" s="126">
        <f t="shared" si="3"/>
        <v>0</v>
      </c>
    </row>
    <row r="91" spans="1:8">
      <c r="A91" s="26">
        <f t="shared" si="2"/>
        <v>84</v>
      </c>
      <c r="B91" s="8" t="s">
        <v>75</v>
      </c>
      <c r="C91" s="106" t="s">
        <v>76</v>
      </c>
      <c r="D91" s="32"/>
      <c r="E91" s="121">
        <v>1190</v>
      </c>
      <c r="F91" s="27" t="s">
        <v>17</v>
      </c>
      <c r="G91" s="28"/>
      <c r="H91" s="126">
        <f t="shared" si="3"/>
        <v>0</v>
      </c>
    </row>
    <row r="92" spans="1:8">
      <c r="A92" s="26">
        <f t="shared" si="2"/>
        <v>85</v>
      </c>
      <c r="B92" s="8" t="s">
        <v>77</v>
      </c>
      <c r="C92" s="106" t="s">
        <v>78</v>
      </c>
      <c r="D92" s="14"/>
      <c r="E92" s="121">
        <v>24</v>
      </c>
      <c r="F92" s="27" t="s">
        <v>20</v>
      </c>
      <c r="G92" s="28"/>
      <c r="H92" s="126">
        <f t="shared" si="3"/>
        <v>0</v>
      </c>
    </row>
    <row r="93" spans="1:8">
      <c r="A93" s="26">
        <f t="shared" si="2"/>
        <v>86</v>
      </c>
      <c r="B93" s="8" t="s">
        <v>77</v>
      </c>
      <c r="C93" s="106" t="s">
        <v>79</v>
      </c>
      <c r="D93" s="14"/>
      <c r="E93" s="121">
        <v>9</v>
      </c>
      <c r="F93" s="27" t="s">
        <v>20</v>
      </c>
      <c r="G93" s="28"/>
      <c r="H93" s="126">
        <f t="shared" si="3"/>
        <v>0</v>
      </c>
    </row>
    <row r="94" spans="1:8">
      <c r="A94" s="26">
        <f t="shared" si="2"/>
        <v>87</v>
      </c>
      <c r="B94" s="11" t="s">
        <v>80</v>
      </c>
      <c r="C94" s="106" t="s">
        <v>81</v>
      </c>
      <c r="D94" s="37"/>
      <c r="E94" s="121">
        <v>24</v>
      </c>
      <c r="F94" s="27" t="s">
        <v>20</v>
      </c>
      <c r="G94" s="28"/>
      <c r="H94" s="126">
        <f t="shared" si="3"/>
        <v>0</v>
      </c>
    </row>
    <row r="95" spans="1:8">
      <c r="A95" s="26">
        <f t="shared" si="2"/>
        <v>88</v>
      </c>
      <c r="B95" s="11" t="s">
        <v>80</v>
      </c>
      <c r="C95" s="106" t="s">
        <v>82</v>
      </c>
      <c r="D95" s="37"/>
      <c r="E95" s="121">
        <v>40</v>
      </c>
      <c r="F95" s="27" t="s">
        <v>20</v>
      </c>
      <c r="G95" s="28"/>
      <c r="H95" s="126">
        <f t="shared" si="3"/>
        <v>0</v>
      </c>
    </row>
    <row r="96" spans="1:8">
      <c r="A96" s="26">
        <f t="shared" si="2"/>
        <v>89</v>
      </c>
      <c r="B96" s="11" t="s">
        <v>83</v>
      </c>
      <c r="C96" s="106" t="s">
        <v>84</v>
      </c>
      <c r="D96" s="37"/>
      <c r="E96" s="121">
        <v>1</v>
      </c>
      <c r="F96" s="27" t="s">
        <v>20</v>
      </c>
      <c r="G96" s="28"/>
      <c r="H96" s="126">
        <f t="shared" si="3"/>
        <v>0</v>
      </c>
    </row>
    <row r="97" spans="1:8">
      <c r="A97" s="26">
        <f t="shared" si="2"/>
        <v>90</v>
      </c>
      <c r="B97" s="14" t="s">
        <v>85</v>
      </c>
      <c r="C97" s="106" t="s">
        <v>86</v>
      </c>
      <c r="D97" s="14"/>
      <c r="E97" s="121">
        <v>180</v>
      </c>
      <c r="F97" s="27" t="s">
        <v>17</v>
      </c>
      <c r="G97" s="28"/>
      <c r="H97" s="126">
        <f t="shared" si="3"/>
        <v>0</v>
      </c>
    </row>
    <row r="98" spans="1:8">
      <c r="A98" s="26">
        <f t="shared" si="2"/>
        <v>91</v>
      </c>
      <c r="B98" s="15" t="s">
        <v>87</v>
      </c>
      <c r="C98" s="106" t="s">
        <v>88</v>
      </c>
      <c r="D98" s="15"/>
      <c r="E98" s="121">
        <v>2.76</v>
      </c>
      <c r="F98" s="38" t="s">
        <v>49</v>
      </c>
      <c r="G98" s="28"/>
      <c r="H98" s="126">
        <f t="shared" si="3"/>
        <v>0</v>
      </c>
    </row>
    <row r="99" spans="1:8">
      <c r="A99" s="26">
        <f t="shared" si="2"/>
        <v>92</v>
      </c>
      <c r="B99" s="15" t="s">
        <v>89</v>
      </c>
      <c r="C99" s="106" t="s">
        <v>90</v>
      </c>
      <c r="D99" s="15"/>
      <c r="E99" s="121">
        <v>1.9</v>
      </c>
      <c r="F99" s="38" t="s">
        <v>53</v>
      </c>
      <c r="G99" s="28"/>
      <c r="H99" s="126">
        <f t="shared" si="3"/>
        <v>0</v>
      </c>
    </row>
    <row r="100" spans="1:8">
      <c r="A100" s="26">
        <f t="shared" si="2"/>
        <v>93</v>
      </c>
      <c r="B100" s="9" t="s">
        <v>91</v>
      </c>
      <c r="C100" s="106" t="s">
        <v>92</v>
      </c>
      <c r="D100" s="15"/>
      <c r="E100" s="121">
        <v>1.98</v>
      </c>
      <c r="F100" s="38" t="s">
        <v>49</v>
      </c>
      <c r="G100" s="28"/>
      <c r="H100" s="126">
        <f t="shared" si="3"/>
        <v>0</v>
      </c>
    </row>
    <row r="101" spans="1:8">
      <c r="A101" s="26">
        <f t="shared" si="2"/>
        <v>94</v>
      </c>
      <c r="B101" s="8" t="s">
        <v>250</v>
      </c>
      <c r="C101" s="106" t="s">
        <v>296</v>
      </c>
      <c r="D101" s="39"/>
      <c r="E101" s="121">
        <v>5625</v>
      </c>
      <c r="F101" s="38" t="s">
        <v>17</v>
      </c>
      <c r="G101" s="28"/>
      <c r="H101" s="126">
        <f t="shared" si="3"/>
        <v>0</v>
      </c>
    </row>
    <row r="102" spans="1:8">
      <c r="A102" s="26">
        <f t="shared" si="2"/>
        <v>95</v>
      </c>
      <c r="B102" s="8" t="s">
        <v>251</v>
      </c>
      <c r="C102" s="106" t="s">
        <v>297</v>
      </c>
      <c r="D102" s="39"/>
      <c r="E102" s="121">
        <v>1550</v>
      </c>
      <c r="F102" s="38" t="s">
        <v>17</v>
      </c>
      <c r="G102" s="28"/>
      <c r="H102" s="126">
        <f t="shared" si="3"/>
        <v>0</v>
      </c>
    </row>
    <row r="103" spans="1:8">
      <c r="A103" s="26">
        <f t="shared" si="2"/>
        <v>96</v>
      </c>
      <c r="B103" s="9" t="s">
        <v>252</v>
      </c>
      <c r="C103" s="106" t="s">
        <v>298</v>
      </c>
      <c r="D103" s="39"/>
      <c r="E103" s="121">
        <v>200</v>
      </c>
      <c r="F103" s="38" t="s">
        <v>17</v>
      </c>
      <c r="G103" s="28"/>
      <c r="H103" s="126">
        <f t="shared" si="3"/>
        <v>0</v>
      </c>
    </row>
    <row r="104" spans="1:8">
      <c r="A104" s="26">
        <f t="shared" si="2"/>
        <v>97</v>
      </c>
      <c r="B104" s="8" t="s">
        <v>253</v>
      </c>
      <c r="C104" s="106" t="s">
        <v>299</v>
      </c>
      <c r="D104" s="39"/>
      <c r="E104" s="121">
        <v>120</v>
      </c>
      <c r="F104" s="38" t="s">
        <v>17</v>
      </c>
      <c r="G104" s="28"/>
      <c r="H104" s="126">
        <f t="shared" si="3"/>
        <v>0</v>
      </c>
    </row>
    <row r="105" spans="1:8">
      <c r="A105" s="26">
        <f t="shared" si="2"/>
        <v>98</v>
      </c>
      <c r="B105" s="8" t="s">
        <v>254</v>
      </c>
      <c r="C105" s="106" t="s">
        <v>300</v>
      </c>
      <c r="D105" s="39"/>
      <c r="E105" s="121">
        <v>3</v>
      </c>
      <c r="F105" s="38" t="s">
        <v>302</v>
      </c>
      <c r="G105" s="28"/>
      <c r="H105" s="126">
        <f t="shared" si="3"/>
        <v>0</v>
      </c>
    </row>
    <row r="106" spans="1:8">
      <c r="A106" s="26">
        <f t="shared" si="2"/>
        <v>99</v>
      </c>
      <c r="B106" s="8" t="s">
        <v>255</v>
      </c>
      <c r="C106" s="106" t="s">
        <v>301</v>
      </c>
      <c r="D106" s="39"/>
      <c r="E106" s="121">
        <v>485</v>
      </c>
      <c r="F106" s="38" t="s">
        <v>17</v>
      </c>
      <c r="G106" s="28"/>
      <c r="H106" s="126">
        <f t="shared" si="3"/>
        <v>0</v>
      </c>
    </row>
    <row r="107" spans="1:8">
      <c r="A107" s="26">
        <f t="shared" si="2"/>
        <v>100</v>
      </c>
      <c r="B107" s="8" t="s">
        <v>411</v>
      </c>
      <c r="C107" s="106" t="s">
        <v>412</v>
      </c>
      <c r="D107" s="39"/>
      <c r="E107" s="121">
        <v>270</v>
      </c>
      <c r="F107" s="38" t="s">
        <v>17</v>
      </c>
      <c r="G107" s="28"/>
      <c r="H107" s="126">
        <f t="shared" si="3"/>
        <v>0</v>
      </c>
    </row>
    <row r="108" spans="1:8">
      <c r="A108" s="26">
        <f t="shared" si="2"/>
        <v>101</v>
      </c>
      <c r="B108" s="8" t="s">
        <v>256</v>
      </c>
      <c r="C108" s="106" t="s">
        <v>303</v>
      </c>
      <c r="D108" s="39"/>
      <c r="E108" s="121">
        <v>7040</v>
      </c>
      <c r="F108" s="38" t="s">
        <v>17</v>
      </c>
      <c r="G108" s="28"/>
      <c r="H108" s="126">
        <f t="shared" si="3"/>
        <v>0</v>
      </c>
    </row>
    <row r="109" spans="1:8">
      <c r="A109" s="26">
        <f t="shared" si="2"/>
        <v>102</v>
      </c>
      <c r="B109" s="8" t="s">
        <v>257</v>
      </c>
      <c r="C109" s="106" t="s">
        <v>304</v>
      </c>
      <c r="D109" s="39"/>
      <c r="E109" s="121">
        <v>18</v>
      </c>
      <c r="F109" s="38" t="s">
        <v>20</v>
      </c>
      <c r="G109" s="28"/>
      <c r="H109" s="126">
        <f t="shared" si="3"/>
        <v>0</v>
      </c>
    </row>
    <row r="110" spans="1:8">
      <c r="A110" s="26">
        <f t="shared" si="2"/>
        <v>103</v>
      </c>
      <c r="B110" s="8" t="s">
        <v>413</v>
      </c>
      <c r="C110" s="106" t="s">
        <v>414</v>
      </c>
      <c r="D110" s="39"/>
      <c r="E110" s="121">
        <v>48</v>
      </c>
      <c r="F110" s="38" t="s">
        <v>20</v>
      </c>
      <c r="G110" s="28"/>
      <c r="H110" s="126">
        <f t="shared" si="3"/>
        <v>0</v>
      </c>
    </row>
    <row r="111" spans="1:8">
      <c r="A111" s="26">
        <f t="shared" si="2"/>
        <v>104</v>
      </c>
      <c r="B111" s="8" t="s">
        <v>258</v>
      </c>
      <c r="C111" s="106" t="s">
        <v>305</v>
      </c>
      <c r="D111" s="39"/>
      <c r="E111" s="121">
        <v>4</v>
      </c>
      <c r="F111" s="38" t="s">
        <v>20</v>
      </c>
      <c r="G111" s="28"/>
      <c r="H111" s="126">
        <f t="shared" si="3"/>
        <v>0</v>
      </c>
    </row>
    <row r="112" spans="1:8">
      <c r="A112" s="26">
        <f t="shared" si="2"/>
        <v>105</v>
      </c>
      <c r="B112" s="8" t="s">
        <v>259</v>
      </c>
      <c r="C112" s="106" t="s">
        <v>306</v>
      </c>
      <c r="D112" s="39"/>
      <c r="E112" s="121">
        <v>4</v>
      </c>
      <c r="F112" s="38" t="s">
        <v>20</v>
      </c>
      <c r="G112" s="28"/>
      <c r="H112" s="126">
        <f t="shared" si="3"/>
        <v>0</v>
      </c>
    </row>
    <row r="113" spans="1:8">
      <c r="A113" s="26">
        <f t="shared" si="2"/>
        <v>106</v>
      </c>
      <c r="B113" s="8" t="s">
        <v>415</v>
      </c>
      <c r="C113" s="106" t="s">
        <v>416</v>
      </c>
      <c r="D113" s="39"/>
      <c r="E113" s="121">
        <v>4</v>
      </c>
      <c r="F113" s="38" t="s">
        <v>20</v>
      </c>
      <c r="G113" s="28"/>
      <c r="H113" s="126">
        <f t="shared" si="3"/>
        <v>0</v>
      </c>
    </row>
    <row r="114" spans="1:8">
      <c r="A114" s="26">
        <f t="shared" si="2"/>
        <v>107</v>
      </c>
      <c r="B114" s="8" t="s">
        <v>260</v>
      </c>
      <c r="C114" s="106" t="s">
        <v>307</v>
      </c>
      <c r="D114" s="39"/>
      <c r="E114" s="121">
        <v>30</v>
      </c>
      <c r="F114" s="38" t="s">
        <v>17</v>
      </c>
      <c r="G114" s="28"/>
      <c r="H114" s="126">
        <f t="shared" si="3"/>
        <v>0</v>
      </c>
    </row>
    <row r="115" spans="1:8">
      <c r="A115" s="26">
        <f t="shared" si="2"/>
        <v>108</v>
      </c>
      <c r="B115" s="8" t="s">
        <v>261</v>
      </c>
      <c r="C115" s="106" t="s">
        <v>308</v>
      </c>
      <c r="D115" s="39"/>
      <c r="E115" s="121">
        <v>31</v>
      </c>
      <c r="F115" s="38" t="s">
        <v>20</v>
      </c>
      <c r="G115" s="28"/>
      <c r="H115" s="126">
        <f t="shared" si="3"/>
        <v>0</v>
      </c>
    </row>
    <row r="116" spans="1:8">
      <c r="A116" s="26">
        <f t="shared" si="2"/>
        <v>109</v>
      </c>
      <c r="B116" s="8" t="s">
        <v>262</v>
      </c>
      <c r="C116" s="106" t="s">
        <v>309</v>
      </c>
      <c r="D116" s="39"/>
      <c r="E116" s="121">
        <v>16</v>
      </c>
      <c r="F116" s="38" t="s">
        <v>20</v>
      </c>
      <c r="G116" s="28"/>
      <c r="H116" s="126">
        <f t="shared" si="3"/>
        <v>0</v>
      </c>
    </row>
    <row r="117" spans="1:8">
      <c r="A117" s="26">
        <f t="shared" si="2"/>
        <v>110</v>
      </c>
      <c r="B117" s="8" t="s">
        <v>263</v>
      </c>
      <c r="C117" s="106" t="s">
        <v>310</v>
      </c>
      <c r="D117" s="39"/>
      <c r="E117" s="121">
        <v>3</v>
      </c>
      <c r="F117" s="38" t="s">
        <v>20</v>
      </c>
      <c r="G117" s="28"/>
      <c r="H117" s="126">
        <f t="shared" si="3"/>
        <v>0</v>
      </c>
    </row>
    <row r="118" spans="1:8">
      <c r="A118" s="26">
        <f t="shared" si="2"/>
        <v>111</v>
      </c>
      <c r="B118" s="8" t="s">
        <v>264</v>
      </c>
      <c r="C118" s="106" t="s">
        <v>311</v>
      </c>
      <c r="D118" s="39"/>
      <c r="E118" s="121">
        <v>4</v>
      </c>
      <c r="F118" s="38" t="s">
        <v>46</v>
      </c>
      <c r="G118" s="28"/>
      <c r="H118" s="126">
        <f t="shared" si="3"/>
        <v>0</v>
      </c>
    </row>
    <row r="119" spans="1:8">
      <c r="A119" s="26">
        <f t="shared" si="2"/>
        <v>112</v>
      </c>
      <c r="B119" s="9" t="s">
        <v>265</v>
      </c>
      <c r="C119" s="106" t="s">
        <v>312</v>
      </c>
      <c r="D119" s="39"/>
      <c r="E119" s="121">
        <v>540</v>
      </c>
      <c r="F119" s="38" t="s">
        <v>17</v>
      </c>
      <c r="G119" s="28"/>
      <c r="H119" s="126">
        <f t="shared" si="3"/>
        <v>0</v>
      </c>
    </row>
    <row r="120" spans="1:8">
      <c r="A120" s="26">
        <f t="shared" si="2"/>
        <v>113</v>
      </c>
      <c r="B120" s="8" t="s">
        <v>266</v>
      </c>
      <c r="C120" s="106" t="s">
        <v>313</v>
      </c>
      <c r="D120" s="39"/>
      <c r="E120" s="121">
        <v>2</v>
      </c>
      <c r="F120" s="38" t="s">
        <v>20</v>
      </c>
      <c r="G120" s="28"/>
      <c r="H120" s="126">
        <f t="shared" si="3"/>
        <v>0</v>
      </c>
    </row>
    <row r="121" spans="1:8">
      <c r="A121" s="26">
        <f t="shared" si="2"/>
        <v>114</v>
      </c>
      <c r="B121" s="8" t="s">
        <v>267</v>
      </c>
      <c r="C121" s="106" t="s">
        <v>314</v>
      </c>
      <c r="D121" s="39"/>
      <c r="E121" s="121">
        <v>5</v>
      </c>
      <c r="F121" s="38" t="s">
        <v>20</v>
      </c>
      <c r="G121" s="28"/>
      <c r="H121" s="126">
        <f t="shared" si="3"/>
        <v>0</v>
      </c>
    </row>
    <row r="122" spans="1:8">
      <c r="A122" s="26">
        <f t="shared" si="2"/>
        <v>115</v>
      </c>
      <c r="B122" s="8" t="s">
        <v>417</v>
      </c>
      <c r="C122" s="106" t="s">
        <v>418</v>
      </c>
      <c r="D122" s="39"/>
      <c r="E122" s="121">
        <v>1</v>
      </c>
      <c r="F122" s="38" t="s">
        <v>20</v>
      </c>
      <c r="G122" s="28"/>
      <c r="H122" s="126">
        <f t="shared" si="3"/>
        <v>0</v>
      </c>
    </row>
    <row r="123" spans="1:8">
      <c r="A123" s="26">
        <f t="shared" si="2"/>
        <v>116</v>
      </c>
      <c r="B123" s="8" t="s">
        <v>268</v>
      </c>
      <c r="C123" s="106" t="s">
        <v>315</v>
      </c>
      <c r="D123" s="39"/>
      <c r="E123" s="121">
        <v>8</v>
      </c>
      <c r="F123" s="38" t="s">
        <v>20</v>
      </c>
      <c r="G123" s="28"/>
      <c r="H123" s="126">
        <f t="shared" si="3"/>
        <v>0</v>
      </c>
    </row>
    <row r="124" spans="1:8">
      <c r="A124" s="26">
        <f t="shared" si="2"/>
        <v>117</v>
      </c>
      <c r="B124" s="8" t="s">
        <v>269</v>
      </c>
      <c r="C124" s="106" t="s">
        <v>316</v>
      </c>
      <c r="D124" s="39"/>
      <c r="E124" s="121">
        <v>2</v>
      </c>
      <c r="F124" s="38" t="s">
        <v>20</v>
      </c>
      <c r="G124" s="28"/>
      <c r="H124" s="126">
        <f t="shared" si="3"/>
        <v>0</v>
      </c>
    </row>
    <row r="125" spans="1:8">
      <c r="A125" s="26">
        <f t="shared" si="2"/>
        <v>118</v>
      </c>
      <c r="B125" s="8" t="s">
        <v>270</v>
      </c>
      <c r="C125" s="106" t="s">
        <v>318</v>
      </c>
      <c r="D125" s="39"/>
      <c r="E125" s="121">
        <v>1</v>
      </c>
      <c r="F125" s="38" t="s">
        <v>20</v>
      </c>
      <c r="G125" s="28"/>
      <c r="H125" s="126">
        <f t="shared" si="3"/>
        <v>0</v>
      </c>
    </row>
    <row r="126" spans="1:8">
      <c r="A126" s="26">
        <f t="shared" si="2"/>
        <v>119</v>
      </c>
      <c r="B126" s="9" t="s">
        <v>271</v>
      </c>
      <c r="C126" s="106" t="s">
        <v>317</v>
      </c>
      <c r="D126" s="39"/>
      <c r="E126" s="121">
        <v>2</v>
      </c>
      <c r="F126" s="38" t="s">
        <v>20</v>
      </c>
      <c r="G126" s="28"/>
      <c r="H126" s="126">
        <f t="shared" si="3"/>
        <v>0</v>
      </c>
    </row>
    <row r="127" spans="1:8">
      <c r="A127" s="26">
        <f t="shared" si="2"/>
        <v>120</v>
      </c>
      <c r="B127" s="8" t="s">
        <v>272</v>
      </c>
      <c r="C127" s="106" t="s">
        <v>319</v>
      </c>
      <c r="D127" s="39"/>
      <c r="E127" s="121">
        <v>19</v>
      </c>
      <c r="F127" s="38" t="s">
        <v>46</v>
      </c>
      <c r="G127" s="28"/>
      <c r="H127" s="126">
        <f t="shared" si="3"/>
        <v>0</v>
      </c>
    </row>
    <row r="128" spans="1:8">
      <c r="A128" s="26">
        <f t="shared" si="2"/>
        <v>121</v>
      </c>
      <c r="B128" s="11" t="s">
        <v>273</v>
      </c>
      <c r="C128" s="106" t="s">
        <v>320</v>
      </c>
      <c r="D128" s="39"/>
      <c r="E128" s="121">
        <v>1</v>
      </c>
      <c r="F128" s="38" t="s">
        <v>46</v>
      </c>
      <c r="G128" s="28"/>
      <c r="H128" s="126">
        <f t="shared" si="3"/>
        <v>0</v>
      </c>
    </row>
    <row r="129" spans="1:8">
      <c r="A129" s="26">
        <f t="shared" si="2"/>
        <v>122</v>
      </c>
      <c r="B129" s="11" t="s">
        <v>274</v>
      </c>
      <c r="C129" s="106" t="s">
        <v>321</v>
      </c>
      <c r="D129" s="39"/>
      <c r="E129" s="121">
        <v>3</v>
      </c>
      <c r="F129" s="38" t="s">
        <v>46</v>
      </c>
      <c r="G129" s="28"/>
      <c r="H129" s="126">
        <f t="shared" si="3"/>
        <v>0</v>
      </c>
    </row>
    <row r="130" spans="1:8">
      <c r="A130" s="26">
        <f t="shared" si="2"/>
        <v>123</v>
      </c>
      <c r="B130" s="11" t="s">
        <v>275</v>
      </c>
      <c r="C130" s="106" t="s">
        <v>322</v>
      </c>
      <c r="D130" s="39"/>
      <c r="E130" s="121">
        <v>8</v>
      </c>
      <c r="F130" s="38" t="s">
        <v>46</v>
      </c>
      <c r="G130" s="28"/>
      <c r="H130" s="126">
        <f t="shared" si="3"/>
        <v>0</v>
      </c>
    </row>
    <row r="131" spans="1:8">
      <c r="A131" s="26">
        <f t="shared" si="2"/>
        <v>124</v>
      </c>
      <c r="B131" s="11" t="s">
        <v>419</v>
      </c>
      <c r="C131" s="106" t="s">
        <v>420</v>
      </c>
      <c r="D131" s="39"/>
      <c r="E131" s="121">
        <v>1</v>
      </c>
      <c r="F131" s="38" t="s">
        <v>20</v>
      </c>
      <c r="G131" s="28"/>
      <c r="H131" s="126">
        <f t="shared" si="3"/>
        <v>0</v>
      </c>
    </row>
    <row r="132" spans="1:8">
      <c r="A132" s="26">
        <f t="shared" si="2"/>
        <v>125</v>
      </c>
      <c r="B132" s="11" t="s">
        <v>421</v>
      </c>
      <c r="C132" s="106" t="s">
        <v>422</v>
      </c>
      <c r="D132" s="39"/>
      <c r="E132" s="121">
        <v>1</v>
      </c>
      <c r="F132" s="38" t="s">
        <v>20</v>
      </c>
      <c r="G132" s="28"/>
      <c r="H132" s="126">
        <f t="shared" si="3"/>
        <v>0</v>
      </c>
    </row>
    <row r="133" spans="1:8">
      <c r="A133" s="26">
        <f t="shared" si="2"/>
        <v>126</v>
      </c>
      <c r="B133" s="11" t="s">
        <v>276</v>
      </c>
      <c r="C133" s="106" t="s">
        <v>323</v>
      </c>
      <c r="D133" s="39"/>
      <c r="E133" s="121">
        <v>8</v>
      </c>
      <c r="F133" s="38" t="s">
        <v>20</v>
      </c>
      <c r="G133" s="28"/>
      <c r="H133" s="126">
        <f t="shared" si="3"/>
        <v>0</v>
      </c>
    </row>
    <row r="134" spans="1:8">
      <c r="A134" s="26">
        <f t="shared" si="2"/>
        <v>127</v>
      </c>
      <c r="B134" s="9" t="s">
        <v>277</v>
      </c>
      <c r="C134" s="106" t="s">
        <v>324</v>
      </c>
      <c r="D134" s="39"/>
      <c r="E134" s="121">
        <v>8</v>
      </c>
      <c r="F134" s="38" t="s">
        <v>20</v>
      </c>
      <c r="G134" s="28"/>
      <c r="H134" s="126">
        <f t="shared" si="3"/>
        <v>0</v>
      </c>
    </row>
    <row r="135" spans="1:8">
      <c r="A135" s="26">
        <f t="shared" si="2"/>
        <v>128</v>
      </c>
      <c r="B135" s="9" t="s">
        <v>278</v>
      </c>
      <c r="C135" s="106" t="s">
        <v>325</v>
      </c>
      <c r="D135" s="39"/>
      <c r="E135" s="121">
        <v>10</v>
      </c>
      <c r="F135" s="40" t="s">
        <v>20</v>
      </c>
      <c r="G135" s="28"/>
      <c r="H135" s="126">
        <f t="shared" si="3"/>
        <v>0</v>
      </c>
    </row>
    <row r="136" spans="1:8">
      <c r="A136" s="26">
        <f t="shared" si="2"/>
        <v>129</v>
      </c>
      <c r="B136" s="141" t="s">
        <v>279</v>
      </c>
      <c r="C136" s="106" t="s">
        <v>326</v>
      </c>
      <c r="D136" s="104"/>
      <c r="E136" s="121">
        <v>1</v>
      </c>
      <c r="F136" s="42" t="s">
        <v>46</v>
      </c>
      <c r="G136" s="28"/>
      <c r="H136" s="126">
        <f t="shared" si="3"/>
        <v>0</v>
      </c>
    </row>
    <row r="137" spans="1:8">
      <c r="A137" s="26">
        <f t="shared" ref="A137:A168" si="4">A136+1</f>
        <v>130</v>
      </c>
      <c r="B137" s="141" t="s">
        <v>280</v>
      </c>
      <c r="C137" s="106" t="s">
        <v>327</v>
      </c>
      <c r="D137" s="104"/>
      <c r="E137" s="121">
        <v>2</v>
      </c>
      <c r="F137" s="42" t="s">
        <v>46</v>
      </c>
      <c r="G137" s="28"/>
      <c r="H137" s="126">
        <f t="shared" si="3"/>
        <v>0</v>
      </c>
    </row>
    <row r="138" spans="1:8">
      <c r="A138" s="26">
        <f t="shared" si="4"/>
        <v>131</v>
      </c>
      <c r="B138" s="141" t="s">
        <v>423</v>
      </c>
      <c r="C138" s="106" t="s">
        <v>424</v>
      </c>
      <c r="D138" s="104"/>
      <c r="E138" s="121">
        <v>1</v>
      </c>
      <c r="F138" s="42" t="s">
        <v>20</v>
      </c>
      <c r="G138" s="28"/>
      <c r="H138" s="126">
        <f t="shared" si="3"/>
        <v>0</v>
      </c>
    </row>
    <row r="139" spans="1:8">
      <c r="A139" s="26">
        <f t="shared" si="4"/>
        <v>132</v>
      </c>
      <c r="B139" s="141" t="s">
        <v>425</v>
      </c>
      <c r="C139" s="106" t="s">
        <v>426</v>
      </c>
      <c r="D139" s="104"/>
      <c r="E139" s="121">
        <v>1</v>
      </c>
      <c r="F139" s="42" t="s">
        <v>20</v>
      </c>
      <c r="G139" s="28"/>
      <c r="H139" s="126">
        <f t="shared" si="3"/>
        <v>0</v>
      </c>
    </row>
    <row r="140" spans="1:8">
      <c r="A140" s="26">
        <f t="shared" si="4"/>
        <v>133</v>
      </c>
      <c r="B140" s="9" t="s">
        <v>281</v>
      </c>
      <c r="C140" s="106" t="s">
        <v>328</v>
      </c>
      <c r="D140" s="39"/>
      <c r="E140" s="121">
        <v>4</v>
      </c>
      <c r="F140" s="40" t="s">
        <v>20</v>
      </c>
      <c r="G140" s="28"/>
      <c r="H140" s="126">
        <f t="shared" si="3"/>
        <v>0</v>
      </c>
    </row>
    <row r="141" spans="1:8">
      <c r="A141" s="26">
        <f t="shared" si="4"/>
        <v>134</v>
      </c>
      <c r="B141" s="9" t="s">
        <v>282</v>
      </c>
      <c r="C141" s="106" t="s">
        <v>329</v>
      </c>
      <c r="D141" s="39"/>
      <c r="E141" s="121">
        <v>4</v>
      </c>
      <c r="F141" s="40" t="s">
        <v>20</v>
      </c>
      <c r="G141" s="28"/>
      <c r="H141" s="126">
        <f t="shared" si="3"/>
        <v>0</v>
      </c>
    </row>
    <row r="142" spans="1:8">
      <c r="A142" s="26">
        <f t="shared" si="4"/>
        <v>135</v>
      </c>
      <c r="B142" s="9" t="s">
        <v>283</v>
      </c>
      <c r="C142" s="106" t="s">
        <v>330</v>
      </c>
      <c r="D142" s="39"/>
      <c r="E142" s="121">
        <v>3</v>
      </c>
      <c r="F142" s="40" t="s">
        <v>20</v>
      </c>
      <c r="G142" s="28"/>
      <c r="H142" s="126">
        <f t="shared" ref="H142:H162" si="5">G142*E142</f>
        <v>0</v>
      </c>
    </row>
    <row r="143" spans="1:8">
      <c r="A143" s="26">
        <f t="shared" si="4"/>
        <v>136</v>
      </c>
      <c r="B143" s="9" t="s">
        <v>284</v>
      </c>
      <c r="C143" s="106" t="s">
        <v>331</v>
      </c>
      <c r="D143" s="39"/>
      <c r="E143" s="121">
        <v>4</v>
      </c>
      <c r="F143" s="40" t="s">
        <v>20</v>
      </c>
      <c r="G143" s="28"/>
      <c r="H143" s="126">
        <f t="shared" si="5"/>
        <v>0</v>
      </c>
    </row>
    <row r="144" spans="1:8">
      <c r="A144" s="26">
        <f t="shared" si="4"/>
        <v>137</v>
      </c>
      <c r="B144" s="9" t="s">
        <v>285</v>
      </c>
      <c r="C144" s="106" t="s">
        <v>332</v>
      </c>
      <c r="D144" s="39"/>
      <c r="E144" s="121">
        <v>4</v>
      </c>
      <c r="F144" s="40" t="s">
        <v>20</v>
      </c>
      <c r="G144" s="28"/>
      <c r="H144" s="126">
        <f t="shared" si="5"/>
        <v>0</v>
      </c>
    </row>
    <row r="145" spans="1:8">
      <c r="A145" s="26">
        <f t="shared" si="4"/>
        <v>138</v>
      </c>
      <c r="B145" s="9" t="s">
        <v>286</v>
      </c>
      <c r="C145" s="106" t="s">
        <v>333</v>
      </c>
      <c r="D145" s="39"/>
      <c r="E145" s="121">
        <v>1</v>
      </c>
      <c r="F145" s="40" t="s">
        <v>20</v>
      </c>
      <c r="G145" s="28"/>
      <c r="H145" s="126">
        <f t="shared" si="5"/>
        <v>0</v>
      </c>
    </row>
    <row r="146" spans="1:8">
      <c r="A146" s="26">
        <f t="shared" si="4"/>
        <v>139</v>
      </c>
      <c r="B146" s="9" t="s">
        <v>287</v>
      </c>
      <c r="C146" s="106" t="s">
        <v>334</v>
      </c>
      <c r="D146" s="39"/>
      <c r="E146" s="121">
        <v>1</v>
      </c>
      <c r="F146" s="40" t="s">
        <v>20</v>
      </c>
      <c r="G146" s="28"/>
      <c r="H146" s="126">
        <f t="shared" si="5"/>
        <v>0</v>
      </c>
    </row>
    <row r="147" spans="1:8">
      <c r="A147" s="26">
        <f t="shared" si="4"/>
        <v>140</v>
      </c>
      <c r="B147" s="9" t="s">
        <v>288</v>
      </c>
      <c r="C147" s="106" t="s">
        <v>335</v>
      </c>
      <c r="D147" s="39"/>
      <c r="E147" s="121">
        <v>10</v>
      </c>
      <c r="F147" s="40" t="s">
        <v>20</v>
      </c>
      <c r="G147" s="28"/>
      <c r="H147" s="126">
        <f t="shared" si="5"/>
        <v>0</v>
      </c>
    </row>
    <row r="148" spans="1:8">
      <c r="A148" s="26">
        <f t="shared" si="4"/>
        <v>141</v>
      </c>
      <c r="B148" s="9" t="s">
        <v>289</v>
      </c>
      <c r="C148" s="106" t="s">
        <v>336</v>
      </c>
      <c r="D148" s="39"/>
      <c r="E148" s="121">
        <v>4</v>
      </c>
      <c r="F148" s="40" t="s">
        <v>20</v>
      </c>
      <c r="G148" s="28"/>
      <c r="H148" s="126">
        <f t="shared" si="5"/>
        <v>0</v>
      </c>
    </row>
    <row r="149" spans="1:8">
      <c r="A149" s="26">
        <f t="shared" si="4"/>
        <v>142</v>
      </c>
      <c r="B149" s="16" t="s">
        <v>290</v>
      </c>
      <c r="C149" s="106" t="s">
        <v>337</v>
      </c>
      <c r="D149" s="41"/>
      <c r="E149" s="121">
        <v>1</v>
      </c>
      <c r="F149" s="40" t="s">
        <v>302</v>
      </c>
      <c r="G149" s="28"/>
      <c r="H149" s="126">
        <f t="shared" si="5"/>
        <v>0</v>
      </c>
    </row>
    <row r="150" spans="1:8">
      <c r="A150" s="26">
        <f t="shared" si="4"/>
        <v>143</v>
      </c>
      <c r="B150" s="16" t="s">
        <v>291</v>
      </c>
      <c r="C150" s="106" t="s">
        <v>338</v>
      </c>
      <c r="D150" s="41"/>
      <c r="E150" s="121">
        <v>1</v>
      </c>
      <c r="F150" s="40" t="s">
        <v>302</v>
      </c>
      <c r="G150" s="28"/>
      <c r="H150" s="126">
        <f t="shared" si="5"/>
        <v>0</v>
      </c>
    </row>
    <row r="151" spans="1:8">
      <c r="A151" s="26">
        <f t="shared" si="4"/>
        <v>144</v>
      </c>
      <c r="B151" s="16" t="s">
        <v>292</v>
      </c>
      <c r="C151" s="106" t="s">
        <v>339</v>
      </c>
      <c r="D151" s="41"/>
      <c r="E151" s="121">
        <v>8</v>
      </c>
      <c r="F151" s="40" t="s">
        <v>20</v>
      </c>
      <c r="G151" s="28"/>
      <c r="H151" s="126">
        <f t="shared" si="5"/>
        <v>0</v>
      </c>
    </row>
    <row r="152" spans="1:8">
      <c r="A152" s="26">
        <f t="shared" si="4"/>
        <v>145</v>
      </c>
      <c r="B152" s="16" t="s">
        <v>293</v>
      </c>
      <c r="C152" s="106" t="s">
        <v>340</v>
      </c>
      <c r="D152" s="41"/>
      <c r="E152" s="121">
        <v>5</v>
      </c>
      <c r="F152" s="40" t="s">
        <v>20</v>
      </c>
      <c r="G152" s="28"/>
      <c r="H152" s="126">
        <f t="shared" si="5"/>
        <v>0</v>
      </c>
    </row>
    <row r="153" spans="1:8">
      <c r="A153" s="26">
        <f t="shared" si="4"/>
        <v>146</v>
      </c>
      <c r="B153" s="16" t="s">
        <v>294</v>
      </c>
      <c r="C153" s="106" t="s">
        <v>341</v>
      </c>
      <c r="D153" s="41"/>
      <c r="E153" s="121">
        <v>1</v>
      </c>
      <c r="F153" s="40" t="s">
        <v>20</v>
      </c>
      <c r="G153" s="28"/>
      <c r="H153" s="126">
        <f t="shared" si="5"/>
        <v>0</v>
      </c>
    </row>
    <row r="154" spans="1:8">
      <c r="A154" s="26">
        <f t="shared" si="4"/>
        <v>147</v>
      </c>
      <c r="B154" s="9" t="s">
        <v>295</v>
      </c>
      <c r="C154" s="106" t="s">
        <v>342</v>
      </c>
      <c r="D154" s="39"/>
      <c r="E154" s="121">
        <v>330</v>
      </c>
      <c r="F154" s="40" t="s">
        <v>17</v>
      </c>
      <c r="G154" s="28"/>
      <c r="H154" s="126">
        <f t="shared" si="5"/>
        <v>0</v>
      </c>
    </row>
    <row r="155" spans="1:8">
      <c r="A155" s="26">
        <f t="shared" si="4"/>
        <v>148</v>
      </c>
      <c r="B155" s="11" t="s">
        <v>41</v>
      </c>
      <c r="C155" s="106" t="s">
        <v>350</v>
      </c>
      <c r="D155" s="32"/>
      <c r="E155" s="121">
        <v>18</v>
      </c>
      <c r="F155" s="42" t="s">
        <v>30</v>
      </c>
      <c r="G155" s="28"/>
      <c r="H155" s="126">
        <f t="shared" si="5"/>
        <v>0</v>
      </c>
    </row>
    <row r="156" spans="1:8">
      <c r="A156" s="26">
        <f t="shared" si="4"/>
        <v>149</v>
      </c>
      <c r="B156" s="9" t="s">
        <v>250</v>
      </c>
      <c r="C156" s="106" t="s">
        <v>351</v>
      </c>
      <c r="D156" s="32"/>
      <c r="E156" s="121">
        <v>9170</v>
      </c>
      <c r="F156" s="42" t="s">
        <v>17</v>
      </c>
      <c r="G156" s="28"/>
      <c r="H156" s="126">
        <f t="shared" si="5"/>
        <v>0</v>
      </c>
    </row>
    <row r="157" spans="1:8">
      <c r="A157" s="26">
        <f t="shared" si="4"/>
        <v>150</v>
      </c>
      <c r="B157" s="9" t="s">
        <v>251</v>
      </c>
      <c r="C157" s="106" t="s">
        <v>352</v>
      </c>
      <c r="D157" s="32"/>
      <c r="E157" s="121">
        <v>2495</v>
      </c>
      <c r="F157" s="42" t="s">
        <v>17</v>
      </c>
      <c r="G157" s="28"/>
      <c r="H157" s="126">
        <f t="shared" si="5"/>
        <v>0</v>
      </c>
    </row>
    <row r="158" spans="1:8">
      <c r="A158" s="26">
        <f t="shared" si="4"/>
        <v>151</v>
      </c>
      <c r="B158" s="9" t="s">
        <v>253</v>
      </c>
      <c r="C158" s="106" t="s">
        <v>353</v>
      </c>
      <c r="D158" s="32"/>
      <c r="E158" s="121">
        <v>125</v>
      </c>
      <c r="F158" s="42" t="s">
        <v>17</v>
      </c>
      <c r="G158" s="28"/>
      <c r="H158" s="126">
        <f t="shared" si="5"/>
        <v>0</v>
      </c>
    </row>
    <row r="159" spans="1:8">
      <c r="A159" s="26">
        <f t="shared" si="4"/>
        <v>152</v>
      </c>
      <c r="B159" s="9" t="s">
        <v>261</v>
      </c>
      <c r="C159" s="106" t="s">
        <v>354</v>
      </c>
      <c r="D159" s="32"/>
      <c r="E159" s="121">
        <v>106</v>
      </c>
      <c r="F159" s="42" t="s">
        <v>20</v>
      </c>
      <c r="G159" s="28"/>
      <c r="H159" s="126">
        <f t="shared" si="5"/>
        <v>0</v>
      </c>
    </row>
    <row r="160" spans="1:8">
      <c r="A160" s="26">
        <f t="shared" si="4"/>
        <v>153</v>
      </c>
      <c r="B160" s="9" t="s">
        <v>291</v>
      </c>
      <c r="C160" s="106" t="s">
        <v>355</v>
      </c>
      <c r="D160" s="32"/>
      <c r="E160" s="121">
        <v>1</v>
      </c>
      <c r="F160" s="42" t="s">
        <v>302</v>
      </c>
      <c r="G160" s="28"/>
      <c r="H160" s="126">
        <f t="shared" si="5"/>
        <v>0</v>
      </c>
    </row>
    <row r="161" spans="1:8">
      <c r="A161" s="26">
        <f t="shared" si="4"/>
        <v>154</v>
      </c>
      <c r="B161" s="9" t="s">
        <v>295</v>
      </c>
      <c r="C161" s="106" t="s">
        <v>356</v>
      </c>
      <c r="D161" s="32"/>
      <c r="E161" s="121">
        <v>19820</v>
      </c>
      <c r="F161" s="42" t="s">
        <v>17</v>
      </c>
      <c r="G161" s="28"/>
      <c r="H161" s="126">
        <f t="shared" si="5"/>
        <v>0</v>
      </c>
    </row>
    <row r="162" spans="1:8">
      <c r="A162" s="26">
        <f t="shared" si="4"/>
        <v>155</v>
      </c>
      <c r="B162" s="9" t="s">
        <v>343</v>
      </c>
      <c r="C162" s="106" t="s">
        <v>357</v>
      </c>
      <c r="D162" s="32"/>
      <c r="E162" s="121">
        <v>15880</v>
      </c>
      <c r="F162" s="42" t="s">
        <v>17</v>
      </c>
      <c r="G162" s="28"/>
      <c r="H162" s="146">
        <f t="shared" si="5"/>
        <v>0</v>
      </c>
    </row>
    <row r="163" spans="1:8">
      <c r="A163" s="26">
        <f t="shared" si="4"/>
        <v>156</v>
      </c>
      <c r="B163" s="9" t="s">
        <v>344</v>
      </c>
      <c r="C163" s="106" t="s">
        <v>358</v>
      </c>
      <c r="D163" s="32"/>
      <c r="E163" s="121">
        <v>930</v>
      </c>
      <c r="F163" s="42" t="s">
        <v>17</v>
      </c>
      <c r="G163" s="28"/>
      <c r="H163" s="126">
        <f t="shared" ref="H163:H168" si="6">G163*E163</f>
        <v>0</v>
      </c>
    </row>
    <row r="164" spans="1:8">
      <c r="A164" s="26">
        <f t="shared" si="4"/>
        <v>157</v>
      </c>
      <c r="B164" s="9" t="s">
        <v>345</v>
      </c>
      <c r="C164" s="106" t="s">
        <v>363</v>
      </c>
      <c r="D164" s="32"/>
      <c r="E164" s="121">
        <v>2</v>
      </c>
      <c r="F164" s="42" t="s">
        <v>20</v>
      </c>
      <c r="G164" s="28"/>
      <c r="H164" s="126">
        <f t="shared" si="6"/>
        <v>0</v>
      </c>
    </row>
    <row r="165" spans="1:8">
      <c r="A165" s="26">
        <f t="shared" si="4"/>
        <v>158</v>
      </c>
      <c r="B165" s="9" t="s">
        <v>346</v>
      </c>
      <c r="C165" s="106" t="s">
        <v>359</v>
      </c>
      <c r="D165" s="32"/>
      <c r="E165" s="121">
        <v>95</v>
      </c>
      <c r="F165" s="42" t="s">
        <v>20</v>
      </c>
      <c r="G165" s="28"/>
      <c r="H165" s="126">
        <f t="shared" si="6"/>
        <v>0</v>
      </c>
    </row>
    <row r="166" spans="1:8">
      <c r="A166" s="26">
        <f t="shared" si="4"/>
        <v>159</v>
      </c>
      <c r="B166" s="9" t="s">
        <v>347</v>
      </c>
      <c r="C166" s="106" t="s">
        <v>360</v>
      </c>
      <c r="D166" s="32"/>
      <c r="E166" s="121">
        <v>94</v>
      </c>
      <c r="F166" s="42" t="s">
        <v>20</v>
      </c>
      <c r="G166" s="28"/>
      <c r="H166" s="126">
        <f t="shared" si="6"/>
        <v>0</v>
      </c>
    </row>
    <row r="167" spans="1:8">
      <c r="A167" s="26">
        <f t="shared" si="4"/>
        <v>160</v>
      </c>
      <c r="B167" s="11" t="s">
        <v>348</v>
      </c>
      <c r="C167" s="106" t="s">
        <v>364</v>
      </c>
      <c r="D167" s="32"/>
      <c r="E167" s="121">
        <v>1</v>
      </c>
      <c r="F167" s="42" t="s">
        <v>20</v>
      </c>
      <c r="G167" s="28"/>
      <c r="H167" s="126">
        <f t="shared" si="6"/>
        <v>0</v>
      </c>
    </row>
    <row r="168" spans="1:8">
      <c r="A168" s="26">
        <f t="shared" si="4"/>
        <v>161</v>
      </c>
      <c r="B168" s="11" t="s">
        <v>349</v>
      </c>
      <c r="C168" s="106" t="s">
        <v>361</v>
      </c>
      <c r="D168" s="11"/>
      <c r="E168" s="121">
        <v>1</v>
      </c>
      <c r="F168" s="42" t="s">
        <v>20</v>
      </c>
      <c r="G168" s="149"/>
      <c r="H168" s="126">
        <f t="shared" si="6"/>
        <v>0</v>
      </c>
    </row>
    <row r="169" spans="1:8">
      <c r="A169" s="48"/>
      <c r="B169" s="49"/>
      <c r="C169" s="50" t="s">
        <v>228</v>
      </c>
      <c r="D169" s="49"/>
      <c r="E169" s="51"/>
      <c r="F169" s="52"/>
      <c r="G169" s="175"/>
      <c r="H169" s="148"/>
    </row>
    <row r="170" spans="1:8">
      <c r="A170" s="26">
        <f>A168+1</f>
        <v>162</v>
      </c>
      <c r="B170" s="11" t="s">
        <v>230</v>
      </c>
      <c r="C170" s="108" t="s">
        <v>383</v>
      </c>
      <c r="D170" s="32"/>
      <c r="E170" s="122">
        <v>1</v>
      </c>
      <c r="F170" s="70" t="s">
        <v>11</v>
      </c>
      <c r="G170" s="150"/>
      <c r="H170" s="126">
        <f t="shared" ref="H170:H176" si="7">G170*E170</f>
        <v>0</v>
      </c>
    </row>
    <row r="171" spans="1:8">
      <c r="A171" s="18">
        <f t="shared" ref="A171:A182" si="8">A170+1</f>
        <v>163</v>
      </c>
      <c r="B171" s="11" t="s">
        <v>231</v>
      </c>
      <c r="C171" s="108" t="s">
        <v>384</v>
      </c>
      <c r="D171" s="32"/>
      <c r="E171" s="123">
        <v>37.300000000000004</v>
      </c>
      <c r="F171" s="70" t="s">
        <v>14</v>
      </c>
      <c r="G171" s="28"/>
      <c r="H171" s="126">
        <f t="shared" si="7"/>
        <v>0</v>
      </c>
    </row>
    <row r="172" spans="1:8">
      <c r="A172" s="18">
        <f t="shared" si="8"/>
        <v>164</v>
      </c>
      <c r="B172" s="11" t="s">
        <v>232</v>
      </c>
      <c r="C172" s="108" t="s">
        <v>385</v>
      </c>
      <c r="D172" s="32"/>
      <c r="E172" s="123">
        <v>118.79709855555555</v>
      </c>
      <c r="F172" s="70" t="s">
        <v>14</v>
      </c>
      <c r="G172" s="28"/>
      <c r="H172" s="126">
        <f t="shared" si="7"/>
        <v>0</v>
      </c>
    </row>
    <row r="173" spans="1:8">
      <c r="A173" s="18">
        <f t="shared" si="8"/>
        <v>165</v>
      </c>
      <c r="B173" s="11" t="s">
        <v>233</v>
      </c>
      <c r="C173" s="108" t="s">
        <v>369</v>
      </c>
      <c r="D173" s="32"/>
      <c r="E173" s="123">
        <v>0.15277777777777776</v>
      </c>
      <c r="F173" s="70" t="s">
        <v>243</v>
      </c>
      <c r="G173" s="28"/>
      <c r="H173" s="126">
        <f t="shared" si="7"/>
        <v>0</v>
      </c>
    </row>
    <row r="174" spans="1:8">
      <c r="A174" s="18">
        <f t="shared" si="8"/>
        <v>166</v>
      </c>
      <c r="B174" s="11" t="s">
        <v>234</v>
      </c>
      <c r="C174" s="108" t="s">
        <v>370</v>
      </c>
      <c r="D174" s="32"/>
      <c r="E174" s="122">
        <v>11468</v>
      </c>
      <c r="F174" s="70" t="s">
        <v>244</v>
      </c>
      <c r="G174" s="28"/>
      <c r="H174" s="126">
        <f t="shared" si="7"/>
        <v>0</v>
      </c>
    </row>
    <row r="175" spans="1:8">
      <c r="A175" s="18">
        <f t="shared" si="8"/>
        <v>167</v>
      </c>
      <c r="B175" s="11" t="s">
        <v>235</v>
      </c>
      <c r="C175" s="108" t="s">
        <v>371</v>
      </c>
      <c r="D175" s="32"/>
      <c r="E175" s="122">
        <v>23274</v>
      </c>
      <c r="F175" s="70" t="s">
        <v>244</v>
      </c>
      <c r="G175" s="28"/>
      <c r="H175" s="126">
        <f t="shared" si="7"/>
        <v>0</v>
      </c>
    </row>
    <row r="176" spans="1:8">
      <c r="A176" s="18">
        <f t="shared" si="8"/>
        <v>168</v>
      </c>
      <c r="B176" s="11" t="s">
        <v>236</v>
      </c>
      <c r="C176" s="108" t="s">
        <v>386</v>
      </c>
      <c r="D176" s="32"/>
      <c r="E176" s="122">
        <v>116</v>
      </c>
      <c r="F176" s="70" t="s">
        <v>17</v>
      </c>
      <c r="G176" s="28"/>
      <c r="H176" s="145">
        <f t="shared" si="7"/>
        <v>0</v>
      </c>
    </row>
    <row r="177" spans="1:8">
      <c r="A177" s="18">
        <f t="shared" si="8"/>
        <v>169</v>
      </c>
      <c r="B177" s="11" t="s">
        <v>237</v>
      </c>
      <c r="C177" s="109" t="s">
        <v>372</v>
      </c>
      <c r="D177" s="12"/>
      <c r="E177" s="122">
        <v>800</v>
      </c>
      <c r="F177" s="70" t="s">
        <v>44</v>
      </c>
      <c r="G177" s="28"/>
      <c r="H177" s="126">
        <f t="shared" ref="H177:H194" si="9">G177*E177</f>
        <v>0</v>
      </c>
    </row>
    <row r="178" spans="1:8">
      <c r="A178" s="18">
        <f t="shared" si="8"/>
        <v>170</v>
      </c>
      <c r="B178" s="11" t="s">
        <v>238</v>
      </c>
      <c r="C178" s="108" t="s">
        <v>373</v>
      </c>
      <c r="D178" s="32"/>
      <c r="E178" s="122">
        <v>155</v>
      </c>
      <c r="F178" s="70" t="s">
        <v>17</v>
      </c>
      <c r="G178" s="28"/>
      <c r="H178" s="126">
        <f t="shared" si="9"/>
        <v>0</v>
      </c>
    </row>
    <row r="179" spans="1:8">
      <c r="A179" s="18">
        <f t="shared" si="8"/>
        <v>171</v>
      </c>
      <c r="B179" s="11" t="s">
        <v>239</v>
      </c>
      <c r="C179" s="108" t="s">
        <v>374</v>
      </c>
      <c r="D179" s="32"/>
      <c r="E179" s="123">
        <v>6.4</v>
      </c>
      <c r="F179" s="70" t="s">
        <v>243</v>
      </c>
      <c r="G179" s="28"/>
      <c r="H179" s="126">
        <f t="shared" si="9"/>
        <v>0</v>
      </c>
    </row>
    <row r="180" spans="1:8">
      <c r="A180" s="18">
        <f t="shared" si="8"/>
        <v>172</v>
      </c>
      <c r="B180" s="11" t="s">
        <v>240</v>
      </c>
      <c r="C180" s="108" t="s">
        <v>375</v>
      </c>
      <c r="D180" s="32"/>
      <c r="E180" s="122">
        <v>196</v>
      </c>
      <c r="F180" s="70" t="s">
        <v>17</v>
      </c>
      <c r="G180" s="28"/>
      <c r="H180" s="126">
        <f t="shared" si="9"/>
        <v>0</v>
      </c>
    </row>
    <row r="181" spans="1:8">
      <c r="A181" s="18">
        <f t="shared" si="8"/>
        <v>173</v>
      </c>
      <c r="B181" s="186" t="s">
        <v>241</v>
      </c>
      <c r="C181" s="187" t="s">
        <v>376</v>
      </c>
      <c r="D181" s="188"/>
      <c r="E181" s="189">
        <v>0</v>
      </c>
      <c r="F181" s="190"/>
      <c r="G181" s="275"/>
      <c r="H181" s="262"/>
    </row>
    <row r="182" spans="1:8">
      <c r="A182" s="18">
        <f t="shared" si="8"/>
        <v>174</v>
      </c>
      <c r="B182" s="11" t="s">
        <v>242</v>
      </c>
      <c r="C182" s="108" t="s">
        <v>377</v>
      </c>
      <c r="D182" s="32"/>
      <c r="E182" s="122">
        <v>892</v>
      </c>
      <c r="F182" s="70" t="s">
        <v>34</v>
      </c>
      <c r="G182" s="28"/>
      <c r="H182" s="126">
        <f t="shared" si="9"/>
        <v>0</v>
      </c>
    </row>
    <row r="183" spans="1:8">
      <c r="A183" s="48"/>
      <c r="B183" s="49"/>
      <c r="C183" s="50" t="s">
        <v>229</v>
      </c>
      <c r="D183" s="49"/>
      <c r="E183" s="51"/>
      <c r="F183" s="52"/>
      <c r="G183" s="147"/>
      <c r="H183" s="148"/>
    </row>
    <row r="184" spans="1:8">
      <c r="A184" s="18">
        <f>A182+1</f>
        <v>175</v>
      </c>
      <c r="B184" s="9" t="s">
        <v>231</v>
      </c>
      <c r="C184" s="108" t="s">
        <v>384</v>
      </c>
      <c r="D184" s="32"/>
      <c r="E184" s="123">
        <v>28.200000000000003</v>
      </c>
      <c r="F184" s="70" t="s">
        <v>14</v>
      </c>
      <c r="G184" s="28"/>
      <c r="H184" s="126">
        <f t="shared" si="9"/>
        <v>0</v>
      </c>
    </row>
    <row r="185" spans="1:8">
      <c r="A185" s="18">
        <f t="shared" ref="A185:A194" si="10">A184+1</f>
        <v>176</v>
      </c>
      <c r="B185" s="9" t="s">
        <v>232</v>
      </c>
      <c r="C185" s="108" t="s">
        <v>385</v>
      </c>
      <c r="D185" s="32"/>
      <c r="E185" s="123">
        <v>3.657407407407407</v>
      </c>
      <c r="F185" s="70" t="s">
        <v>14</v>
      </c>
      <c r="G185" s="28"/>
      <c r="H185" s="126">
        <f t="shared" si="9"/>
        <v>0</v>
      </c>
    </row>
    <row r="186" spans="1:8">
      <c r="A186" s="18">
        <f t="shared" si="10"/>
        <v>177</v>
      </c>
      <c r="B186" s="9" t="s">
        <v>245</v>
      </c>
      <c r="C186" s="108" t="s">
        <v>387</v>
      </c>
      <c r="D186" s="32"/>
      <c r="E186" s="123">
        <v>12.393518518518517</v>
      </c>
      <c r="F186" s="70" t="s">
        <v>14</v>
      </c>
      <c r="G186" s="28"/>
      <c r="H186" s="126">
        <f t="shared" si="9"/>
        <v>0</v>
      </c>
    </row>
    <row r="187" spans="1:8">
      <c r="A187" s="18">
        <f t="shared" si="10"/>
        <v>178</v>
      </c>
      <c r="B187" s="9" t="s">
        <v>233</v>
      </c>
      <c r="C187" s="108" t="s">
        <v>369</v>
      </c>
      <c r="D187" s="32"/>
      <c r="E187" s="123">
        <v>0.16666666666666666</v>
      </c>
      <c r="F187" s="70" t="s">
        <v>243</v>
      </c>
      <c r="G187" s="28"/>
      <c r="H187" s="126">
        <f t="shared" si="9"/>
        <v>0</v>
      </c>
    </row>
    <row r="188" spans="1:8">
      <c r="A188" s="18">
        <f t="shared" si="10"/>
        <v>179</v>
      </c>
      <c r="B188" s="9" t="s">
        <v>234</v>
      </c>
      <c r="C188" s="108" t="s">
        <v>370</v>
      </c>
      <c r="D188" s="32"/>
      <c r="E188" s="122">
        <v>5781</v>
      </c>
      <c r="F188" s="70" t="s">
        <v>244</v>
      </c>
      <c r="G188" s="28"/>
      <c r="H188" s="126">
        <f t="shared" si="9"/>
        <v>0</v>
      </c>
    </row>
    <row r="189" spans="1:8">
      <c r="A189" s="18">
        <f t="shared" si="10"/>
        <v>180</v>
      </c>
      <c r="B189" s="9" t="s">
        <v>246</v>
      </c>
      <c r="C189" s="108" t="s">
        <v>378</v>
      </c>
      <c r="D189" s="32"/>
      <c r="E189" s="122">
        <v>2344</v>
      </c>
      <c r="F189" s="70" t="s">
        <v>244</v>
      </c>
      <c r="G189" s="28"/>
      <c r="H189" s="126">
        <f t="shared" si="9"/>
        <v>0</v>
      </c>
    </row>
    <row r="190" spans="1:8">
      <c r="A190" s="18">
        <f t="shared" si="10"/>
        <v>181</v>
      </c>
      <c r="B190" s="11" t="s">
        <v>235</v>
      </c>
      <c r="C190" s="108" t="s">
        <v>371</v>
      </c>
      <c r="D190" s="32"/>
      <c r="E190" s="122">
        <v>756</v>
      </c>
      <c r="F190" s="70" t="s">
        <v>244</v>
      </c>
      <c r="G190" s="28"/>
      <c r="H190" s="126">
        <f t="shared" si="9"/>
        <v>0</v>
      </c>
    </row>
    <row r="191" spans="1:8">
      <c r="A191" s="180">
        <f t="shared" si="10"/>
        <v>182</v>
      </c>
      <c r="B191" s="181" t="s">
        <v>247</v>
      </c>
      <c r="C191" s="182" t="s">
        <v>379</v>
      </c>
      <c r="D191" s="181"/>
      <c r="E191" s="183">
        <v>150</v>
      </c>
      <c r="F191" s="184" t="s">
        <v>17</v>
      </c>
      <c r="G191" s="28"/>
      <c r="H191" s="126">
        <f t="shared" si="9"/>
        <v>0</v>
      </c>
    </row>
    <row r="192" spans="1:8">
      <c r="A192" s="180">
        <f t="shared" si="10"/>
        <v>183</v>
      </c>
      <c r="B192" s="185" t="s">
        <v>248</v>
      </c>
      <c r="C192" s="182" t="s">
        <v>380</v>
      </c>
      <c r="D192" s="185"/>
      <c r="E192" s="183">
        <v>70</v>
      </c>
      <c r="F192" s="184" t="s">
        <v>17</v>
      </c>
      <c r="G192" s="28"/>
      <c r="H192" s="126">
        <f t="shared" si="9"/>
        <v>0</v>
      </c>
    </row>
    <row r="193" spans="1:8">
      <c r="A193" s="18">
        <f>A192+1</f>
        <v>184</v>
      </c>
      <c r="B193" s="39" t="s">
        <v>249</v>
      </c>
      <c r="C193" s="108" t="s">
        <v>381</v>
      </c>
      <c r="D193" s="11"/>
      <c r="E193" s="122">
        <v>32</v>
      </c>
      <c r="F193" s="42" t="s">
        <v>17</v>
      </c>
      <c r="G193" s="28"/>
      <c r="H193" s="126">
        <f t="shared" si="9"/>
        <v>0</v>
      </c>
    </row>
    <row r="194" spans="1:8" ht="15.75" thickBot="1">
      <c r="A194" s="67">
        <f t="shared" si="10"/>
        <v>185</v>
      </c>
      <c r="B194" s="68">
        <v>9999</v>
      </c>
      <c r="C194" s="110" t="s">
        <v>382</v>
      </c>
      <c r="D194" s="69"/>
      <c r="E194" s="125">
        <v>2</v>
      </c>
      <c r="F194" s="112" t="s">
        <v>20</v>
      </c>
      <c r="G194" s="28"/>
      <c r="H194" s="127">
        <f t="shared" si="9"/>
        <v>0</v>
      </c>
    </row>
    <row r="195" spans="1:8">
      <c r="A195" s="71"/>
      <c r="B195" s="72"/>
      <c r="C195" s="73" t="s">
        <v>394</v>
      </c>
      <c r="D195" s="74"/>
      <c r="E195" s="75"/>
      <c r="F195" s="76"/>
      <c r="G195" s="176"/>
      <c r="H195" s="128">
        <f>SUM(H8:H194)</f>
        <v>0</v>
      </c>
    </row>
    <row r="196" spans="1:8">
      <c r="A196" s="77"/>
      <c r="B196" s="78"/>
      <c r="C196" s="79" t="s">
        <v>427</v>
      </c>
      <c r="D196" s="80"/>
      <c r="E196" s="81"/>
      <c r="F196" s="82"/>
      <c r="G196" s="168"/>
      <c r="H196" s="129">
        <f>H195*10%</f>
        <v>0</v>
      </c>
    </row>
    <row r="197" spans="1:8" ht="15.75" thickBot="1">
      <c r="A197" s="53"/>
      <c r="B197" s="43"/>
      <c r="C197" s="44" t="s">
        <v>393</v>
      </c>
      <c r="D197" s="45"/>
      <c r="E197" s="46"/>
      <c r="F197" s="47"/>
      <c r="G197" s="177"/>
      <c r="H197" s="130">
        <f>SUM(H195:H196)</f>
        <v>0</v>
      </c>
    </row>
    <row r="198" spans="1:8" s="60" customFormat="1" ht="15.75" thickBot="1">
      <c r="A198" s="54"/>
      <c r="B198" s="55"/>
      <c r="C198" s="56"/>
      <c r="D198" s="57"/>
      <c r="E198" s="58"/>
      <c r="F198" s="59"/>
      <c r="G198" s="178"/>
      <c r="H198" s="132"/>
    </row>
    <row r="199" spans="1:8" ht="15.75" thickBot="1">
      <c r="A199" s="1"/>
      <c r="B199" s="2"/>
      <c r="C199" s="3" t="s">
        <v>388</v>
      </c>
      <c r="D199" s="2"/>
      <c r="E199" s="19"/>
      <c r="F199" s="4"/>
      <c r="G199" s="160"/>
      <c r="H199" s="133"/>
    </row>
    <row r="200" spans="1:8">
      <c r="A200" s="17">
        <v>186</v>
      </c>
      <c r="B200" s="142">
        <v>2.1</v>
      </c>
      <c r="C200" s="111" t="s">
        <v>190</v>
      </c>
      <c r="D200" s="23"/>
      <c r="E200" s="24">
        <v>300</v>
      </c>
      <c r="F200" s="25" t="s">
        <v>17</v>
      </c>
      <c r="G200" s="28"/>
      <c r="H200" s="131">
        <f t="shared" ref="H200:H250" si="11">G200*E200</f>
        <v>0</v>
      </c>
    </row>
    <row r="201" spans="1:8">
      <c r="A201" s="18">
        <f t="shared" ref="A201:A223" si="12">A200+1</f>
        <v>187</v>
      </c>
      <c r="B201" s="140">
        <v>2.2000000000000002</v>
      </c>
      <c r="C201" s="108" t="s">
        <v>191</v>
      </c>
      <c r="D201" s="14"/>
      <c r="E201" s="20">
        <v>300</v>
      </c>
      <c r="F201" s="27" t="s">
        <v>17</v>
      </c>
      <c r="G201" s="28"/>
      <c r="H201" s="126">
        <f t="shared" si="11"/>
        <v>0</v>
      </c>
    </row>
    <row r="202" spans="1:8">
      <c r="A202" s="18">
        <f t="shared" si="12"/>
        <v>188</v>
      </c>
      <c r="B202" s="143">
        <v>2.2999999999999998</v>
      </c>
      <c r="C202" s="109" t="s">
        <v>404</v>
      </c>
      <c r="D202" s="144"/>
      <c r="E202" s="122">
        <v>6</v>
      </c>
      <c r="F202" s="27" t="s">
        <v>20</v>
      </c>
      <c r="G202" s="28"/>
      <c r="H202" s="126">
        <f t="shared" si="11"/>
        <v>0</v>
      </c>
    </row>
    <row r="203" spans="1:8">
      <c r="A203" s="18">
        <f t="shared" si="12"/>
        <v>189</v>
      </c>
      <c r="B203" s="140">
        <v>2.4</v>
      </c>
      <c r="C203" s="109" t="s">
        <v>405</v>
      </c>
      <c r="D203" s="144"/>
      <c r="E203" s="20">
        <v>2</v>
      </c>
      <c r="F203" s="27" t="s">
        <v>20</v>
      </c>
      <c r="G203" s="28"/>
      <c r="H203" s="126">
        <f t="shared" si="11"/>
        <v>0</v>
      </c>
    </row>
    <row r="204" spans="1:8">
      <c r="A204" s="18">
        <f t="shared" si="12"/>
        <v>190</v>
      </c>
      <c r="B204" s="143">
        <v>2.5</v>
      </c>
      <c r="C204" s="109" t="s">
        <v>406</v>
      </c>
      <c r="D204" s="144"/>
      <c r="E204" s="20">
        <v>10</v>
      </c>
      <c r="F204" s="27" t="s">
        <v>20</v>
      </c>
      <c r="G204" s="28"/>
      <c r="H204" s="126">
        <f t="shared" si="11"/>
        <v>0</v>
      </c>
    </row>
    <row r="205" spans="1:8">
      <c r="A205" s="18">
        <f t="shared" si="12"/>
        <v>191</v>
      </c>
      <c r="B205" s="140">
        <v>2.6</v>
      </c>
      <c r="C205" s="108" t="s">
        <v>192</v>
      </c>
      <c r="D205" s="14"/>
      <c r="E205" s="20">
        <v>17</v>
      </c>
      <c r="F205" s="27" t="s">
        <v>20</v>
      </c>
      <c r="G205" s="28"/>
      <c r="H205" s="126">
        <f t="shared" si="11"/>
        <v>0</v>
      </c>
    </row>
    <row r="206" spans="1:8">
      <c r="A206" s="18">
        <f t="shared" si="12"/>
        <v>192</v>
      </c>
      <c r="B206" s="143">
        <v>2.7</v>
      </c>
      <c r="C206" s="108" t="s">
        <v>193</v>
      </c>
      <c r="D206" s="14"/>
      <c r="E206" s="20">
        <v>17</v>
      </c>
      <c r="F206" s="27" t="s">
        <v>20</v>
      </c>
      <c r="G206" s="28"/>
      <c r="H206" s="126">
        <f t="shared" si="11"/>
        <v>0</v>
      </c>
    </row>
    <row r="207" spans="1:8">
      <c r="A207" s="18">
        <f t="shared" si="12"/>
        <v>193</v>
      </c>
      <c r="B207" s="140">
        <v>2.8</v>
      </c>
      <c r="C207" s="108" t="s">
        <v>194</v>
      </c>
      <c r="D207" s="14"/>
      <c r="E207" s="20">
        <v>150</v>
      </c>
      <c r="F207" s="27" t="s">
        <v>17</v>
      </c>
      <c r="G207" s="28"/>
      <c r="H207" s="126">
        <f t="shared" si="11"/>
        <v>0</v>
      </c>
    </row>
    <row r="208" spans="1:8">
      <c r="A208" s="18">
        <f t="shared" si="12"/>
        <v>194</v>
      </c>
      <c r="B208" s="143">
        <v>2.9</v>
      </c>
      <c r="C208" s="108" t="s">
        <v>195</v>
      </c>
      <c r="D208" s="14"/>
      <c r="E208" s="20">
        <v>600</v>
      </c>
      <c r="F208" s="27" t="s">
        <v>17</v>
      </c>
      <c r="G208" s="28"/>
      <c r="H208" s="126">
        <f t="shared" si="11"/>
        <v>0</v>
      </c>
    </row>
    <row r="209" spans="1:8">
      <c r="A209" s="18">
        <f t="shared" si="12"/>
        <v>195</v>
      </c>
      <c r="B209" s="66">
        <v>2.1</v>
      </c>
      <c r="C209" s="108" t="s">
        <v>196</v>
      </c>
      <c r="D209" s="14"/>
      <c r="E209" s="20">
        <v>1</v>
      </c>
      <c r="F209" s="27" t="s">
        <v>20</v>
      </c>
      <c r="G209" s="28"/>
      <c r="H209" s="126">
        <f t="shared" si="11"/>
        <v>0</v>
      </c>
    </row>
    <row r="210" spans="1:8">
      <c r="A210" s="18">
        <f t="shared" si="12"/>
        <v>196</v>
      </c>
      <c r="B210" s="66">
        <v>2.11</v>
      </c>
      <c r="C210" s="108" t="s">
        <v>197</v>
      </c>
      <c r="D210" s="14"/>
      <c r="E210" s="20">
        <v>10</v>
      </c>
      <c r="F210" s="27" t="s">
        <v>20</v>
      </c>
      <c r="G210" s="28"/>
      <c r="H210" s="126">
        <f t="shared" si="11"/>
        <v>0</v>
      </c>
    </row>
    <row r="211" spans="1:8">
      <c r="A211" s="18">
        <f t="shared" si="12"/>
        <v>197</v>
      </c>
      <c r="B211" s="66">
        <v>2.12</v>
      </c>
      <c r="C211" s="108" t="s">
        <v>198</v>
      </c>
      <c r="D211" s="14"/>
      <c r="E211" s="20">
        <v>2</v>
      </c>
      <c r="F211" s="27" t="s">
        <v>20</v>
      </c>
      <c r="G211" s="28"/>
      <c r="H211" s="126">
        <f t="shared" si="11"/>
        <v>0</v>
      </c>
    </row>
    <row r="212" spans="1:8">
      <c r="A212" s="18">
        <f t="shared" si="12"/>
        <v>198</v>
      </c>
      <c r="B212" s="66">
        <v>2.13</v>
      </c>
      <c r="C212" s="108" t="s">
        <v>199</v>
      </c>
      <c r="D212" s="14"/>
      <c r="E212" s="20">
        <v>9</v>
      </c>
      <c r="F212" s="27" t="s">
        <v>20</v>
      </c>
      <c r="G212" s="28"/>
      <c r="H212" s="126">
        <f t="shared" si="11"/>
        <v>0</v>
      </c>
    </row>
    <row r="213" spans="1:8">
      <c r="A213" s="18">
        <f t="shared" si="12"/>
        <v>199</v>
      </c>
      <c r="B213" s="66">
        <v>2.14</v>
      </c>
      <c r="C213" s="108" t="s">
        <v>200</v>
      </c>
      <c r="D213" s="14"/>
      <c r="E213" s="20">
        <v>3</v>
      </c>
      <c r="F213" s="27" t="s">
        <v>20</v>
      </c>
      <c r="G213" s="28"/>
      <c r="H213" s="126">
        <f t="shared" ref="H213:H222" si="13">G213*E213</f>
        <v>0</v>
      </c>
    </row>
    <row r="214" spans="1:8">
      <c r="A214" s="18">
        <f t="shared" si="12"/>
        <v>200</v>
      </c>
      <c r="B214" s="66">
        <v>2.15</v>
      </c>
      <c r="C214" s="108" t="s">
        <v>201</v>
      </c>
      <c r="D214" s="14"/>
      <c r="E214" s="20">
        <v>350</v>
      </c>
      <c r="F214" s="27" t="s">
        <v>17</v>
      </c>
      <c r="G214" s="28"/>
      <c r="H214" s="126">
        <f t="shared" si="13"/>
        <v>0</v>
      </c>
    </row>
    <row r="215" spans="1:8">
      <c r="A215" s="18">
        <f t="shared" si="12"/>
        <v>201</v>
      </c>
      <c r="B215" s="66">
        <v>2.16</v>
      </c>
      <c r="C215" s="108" t="s">
        <v>202</v>
      </c>
      <c r="D215" s="14"/>
      <c r="E215" s="20">
        <v>100</v>
      </c>
      <c r="F215" s="27" t="s">
        <v>17</v>
      </c>
      <c r="G215" s="28"/>
      <c r="H215" s="126">
        <f t="shared" si="13"/>
        <v>0</v>
      </c>
    </row>
    <row r="216" spans="1:8">
      <c r="A216" s="18">
        <f t="shared" si="12"/>
        <v>202</v>
      </c>
      <c r="B216" s="66">
        <v>2.17</v>
      </c>
      <c r="C216" s="108" t="s">
        <v>203</v>
      </c>
      <c r="D216" s="14"/>
      <c r="E216" s="20">
        <v>16</v>
      </c>
      <c r="F216" s="27" t="s">
        <v>20</v>
      </c>
      <c r="G216" s="28"/>
      <c r="H216" s="126">
        <f t="shared" si="13"/>
        <v>0</v>
      </c>
    </row>
    <row r="217" spans="1:8">
      <c r="A217" s="18">
        <f t="shared" si="12"/>
        <v>203</v>
      </c>
      <c r="B217" s="66">
        <v>2.1800000000000002</v>
      </c>
      <c r="C217" s="108" t="s">
        <v>407</v>
      </c>
      <c r="D217" s="14"/>
      <c r="E217" s="20">
        <v>1</v>
      </c>
      <c r="F217" s="27" t="s">
        <v>20</v>
      </c>
      <c r="G217" s="28"/>
      <c r="H217" s="126">
        <f t="shared" si="13"/>
        <v>0</v>
      </c>
    </row>
    <row r="218" spans="1:8">
      <c r="A218" s="18">
        <f t="shared" si="12"/>
        <v>204</v>
      </c>
      <c r="B218" s="66">
        <v>2.19</v>
      </c>
      <c r="C218" s="108" t="s">
        <v>204</v>
      </c>
      <c r="D218" s="14"/>
      <c r="E218" s="20">
        <v>5</v>
      </c>
      <c r="F218" s="27" t="s">
        <v>20</v>
      </c>
      <c r="G218" s="28"/>
      <c r="H218" s="126">
        <f t="shared" si="13"/>
        <v>0</v>
      </c>
    </row>
    <row r="219" spans="1:8">
      <c r="A219" s="18">
        <f t="shared" si="12"/>
        <v>205</v>
      </c>
      <c r="B219" s="66">
        <v>2.2000000000000002</v>
      </c>
      <c r="C219" s="108" t="s">
        <v>205</v>
      </c>
      <c r="D219" s="14"/>
      <c r="E219" s="20">
        <v>2</v>
      </c>
      <c r="F219" s="27" t="s">
        <v>20</v>
      </c>
      <c r="G219" s="28"/>
      <c r="H219" s="126">
        <f t="shared" si="13"/>
        <v>0</v>
      </c>
    </row>
    <row r="220" spans="1:8">
      <c r="A220" s="18">
        <f t="shared" si="12"/>
        <v>206</v>
      </c>
      <c r="B220" s="66">
        <v>2.21</v>
      </c>
      <c r="C220" s="108" t="s">
        <v>206</v>
      </c>
      <c r="D220" s="14"/>
      <c r="E220" s="20">
        <v>8</v>
      </c>
      <c r="F220" s="27" t="s">
        <v>20</v>
      </c>
      <c r="G220" s="28"/>
      <c r="H220" s="126">
        <f t="shared" si="13"/>
        <v>0</v>
      </c>
    </row>
    <row r="221" spans="1:8">
      <c r="A221" s="18">
        <f t="shared" si="12"/>
        <v>207</v>
      </c>
      <c r="B221" s="66">
        <v>2.2200000000000002</v>
      </c>
      <c r="C221" s="108" t="s">
        <v>207</v>
      </c>
      <c r="D221" s="14"/>
      <c r="E221" s="20">
        <v>1</v>
      </c>
      <c r="F221" s="27" t="s">
        <v>20</v>
      </c>
      <c r="G221" s="28"/>
      <c r="H221" s="126">
        <f t="shared" si="13"/>
        <v>0</v>
      </c>
    </row>
    <row r="222" spans="1:8">
      <c r="A222" s="18">
        <f t="shared" si="12"/>
        <v>208</v>
      </c>
      <c r="B222" s="66">
        <v>2.23</v>
      </c>
      <c r="C222" s="108" t="s">
        <v>208</v>
      </c>
      <c r="D222" s="14"/>
      <c r="E222" s="20">
        <v>1</v>
      </c>
      <c r="F222" s="27" t="s">
        <v>20</v>
      </c>
      <c r="G222" s="28"/>
      <c r="H222" s="126">
        <f t="shared" si="13"/>
        <v>0</v>
      </c>
    </row>
    <row r="223" spans="1:8" ht="15.75" thickBot="1">
      <c r="A223" s="18">
        <f t="shared" si="12"/>
        <v>209</v>
      </c>
      <c r="B223" s="66">
        <v>2.2400000000000002</v>
      </c>
      <c r="C223" s="108" t="s">
        <v>209</v>
      </c>
      <c r="D223" s="14"/>
      <c r="E223" s="20">
        <v>1</v>
      </c>
      <c r="F223" s="27" t="s">
        <v>20</v>
      </c>
      <c r="G223" s="28"/>
      <c r="H223" s="126">
        <f t="shared" si="11"/>
        <v>0</v>
      </c>
    </row>
    <row r="224" spans="1:8">
      <c r="A224" s="117"/>
      <c r="B224" s="118"/>
      <c r="C224" s="114" t="s">
        <v>395</v>
      </c>
      <c r="D224" s="119"/>
      <c r="E224" s="115"/>
      <c r="F224" s="116"/>
      <c r="G224" s="165"/>
      <c r="H224" s="128">
        <f>SUM(H200:H223)</f>
        <v>0</v>
      </c>
    </row>
    <row r="225" spans="1:8">
      <c r="A225" s="83"/>
      <c r="B225" s="84"/>
      <c r="C225" s="79" t="s">
        <v>428</v>
      </c>
      <c r="D225" s="80"/>
      <c r="E225" s="81"/>
      <c r="F225" s="82"/>
      <c r="G225" s="162"/>
      <c r="H225" s="129">
        <f>H224*10%</f>
        <v>0</v>
      </c>
    </row>
    <row r="226" spans="1:8" ht="15.75" thickBot="1">
      <c r="A226" s="61"/>
      <c r="B226" s="62"/>
      <c r="C226" s="113" t="s">
        <v>396</v>
      </c>
      <c r="D226" s="63"/>
      <c r="E226" s="64"/>
      <c r="F226" s="65"/>
      <c r="G226" s="166"/>
      <c r="H226" s="130">
        <f>SUM(H224:H225)</f>
        <v>0</v>
      </c>
    </row>
    <row r="227" spans="1:8" s="60" customFormat="1" ht="15.75" thickBot="1">
      <c r="A227" s="54"/>
      <c r="B227" s="55"/>
      <c r="C227" s="56"/>
      <c r="D227" s="57"/>
      <c r="E227" s="58"/>
      <c r="F227" s="59"/>
      <c r="G227" s="164"/>
      <c r="H227" s="132"/>
    </row>
    <row r="228" spans="1:8" ht="15.75" thickBot="1">
      <c r="A228" s="1"/>
      <c r="B228" s="2"/>
      <c r="C228" s="3" t="s">
        <v>389</v>
      </c>
      <c r="D228" s="2"/>
      <c r="E228" s="19"/>
      <c r="F228" s="4"/>
      <c r="G228" s="160"/>
      <c r="H228" s="133"/>
    </row>
    <row r="229" spans="1:8">
      <c r="A229" s="17">
        <f>A223+1</f>
        <v>210</v>
      </c>
      <c r="B229" s="139">
        <v>3.1</v>
      </c>
      <c r="C229" s="111" t="s">
        <v>210</v>
      </c>
      <c r="D229" s="23"/>
      <c r="E229" s="124">
        <v>20</v>
      </c>
      <c r="F229" s="25" t="s">
        <v>17</v>
      </c>
      <c r="G229" s="28"/>
      <c r="H229" s="131">
        <f t="shared" si="11"/>
        <v>0</v>
      </c>
    </row>
    <row r="230" spans="1:8">
      <c r="A230" s="18">
        <f>A229+1</f>
        <v>211</v>
      </c>
      <c r="B230" s="140">
        <v>3.2</v>
      </c>
      <c r="C230" s="108" t="s">
        <v>211</v>
      </c>
      <c r="D230" s="14"/>
      <c r="E230" s="122">
        <v>950</v>
      </c>
      <c r="F230" s="27" t="s">
        <v>17</v>
      </c>
      <c r="G230" s="28"/>
      <c r="H230" s="126">
        <f t="shared" si="11"/>
        <v>0</v>
      </c>
    </row>
    <row r="231" spans="1:8">
      <c r="A231" s="18">
        <f t="shared" ref="A231:A246" si="14">A230+1</f>
        <v>212</v>
      </c>
      <c r="B231" s="140">
        <v>3.3</v>
      </c>
      <c r="C231" s="108" t="s">
        <v>212</v>
      </c>
      <c r="D231" s="14"/>
      <c r="E231" s="122">
        <v>100</v>
      </c>
      <c r="F231" s="27" t="s">
        <v>17</v>
      </c>
      <c r="G231" s="28"/>
      <c r="H231" s="126">
        <f t="shared" si="11"/>
        <v>0</v>
      </c>
    </row>
    <row r="232" spans="1:8">
      <c r="A232" s="18">
        <f t="shared" si="14"/>
        <v>213</v>
      </c>
      <c r="B232" s="140">
        <v>3.4</v>
      </c>
      <c r="C232" s="108" t="s">
        <v>213</v>
      </c>
      <c r="D232" s="14"/>
      <c r="E232" s="122">
        <v>350</v>
      </c>
      <c r="F232" s="27" t="s">
        <v>17</v>
      </c>
      <c r="G232" s="28"/>
      <c r="H232" s="126">
        <f t="shared" si="11"/>
        <v>0</v>
      </c>
    </row>
    <row r="233" spans="1:8">
      <c r="A233" s="18">
        <f t="shared" si="14"/>
        <v>214</v>
      </c>
      <c r="B233" s="140">
        <v>3.5</v>
      </c>
      <c r="C233" s="108" t="s">
        <v>214</v>
      </c>
      <c r="D233" s="14"/>
      <c r="E233" s="122">
        <v>400</v>
      </c>
      <c r="F233" s="27" t="s">
        <v>17</v>
      </c>
      <c r="G233" s="28"/>
      <c r="H233" s="126">
        <f t="shared" si="11"/>
        <v>0</v>
      </c>
    </row>
    <row r="234" spans="1:8">
      <c r="A234" s="18">
        <f t="shared" si="14"/>
        <v>215</v>
      </c>
      <c r="B234" s="140">
        <v>3.6</v>
      </c>
      <c r="C234" s="108" t="s">
        <v>215</v>
      </c>
      <c r="D234" s="14"/>
      <c r="E234" s="122">
        <v>3</v>
      </c>
      <c r="F234" s="27" t="s">
        <v>20</v>
      </c>
      <c r="G234" s="28"/>
      <c r="H234" s="126">
        <f t="shared" si="11"/>
        <v>0</v>
      </c>
    </row>
    <row r="235" spans="1:8">
      <c r="A235" s="18">
        <f t="shared" si="14"/>
        <v>216</v>
      </c>
      <c r="B235" s="140">
        <v>3.7</v>
      </c>
      <c r="C235" s="109" t="s">
        <v>405</v>
      </c>
      <c r="D235" s="144"/>
      <c r="E235" s="122">
        <v>2</v>
      </c>
      <c r="F235" s="27" t="s">
        <v>20</v>
      </c>
      <c r="G235" s="28"/>
      <c r="H235" s="126">
        <f t="shared" si="11"/>
        <v>0</v>
      </c>
    </row>
    <row r="236" spans="1:8">
      <c r="A236" s="18">
        <f t="shared" si="14"/>
        <v>217</v>
      </c>
      <c r="B236" s="140">
        <v>3.8</v>
      </c>
      <c r="C236" s="109" t="s">
        <v>408</v>
      </c>
      <c r="D236" s="144"/>
      <c r="E236" s="122">
        <v>2</v>
      </c>
      <c r="F236" s="27" t="s">
        <v>20</v>
      </c>
      <c r="G236" s="28"/>
      <c r="H236" s="126">
        <f t="shared" si="11"/>
        <v>0</v>
      </c>
    </row>
    <row r="237" spans="1:8">
      <c r="A237" s="18">
        <f t="shared" si="14"/>
        <v>218</v>
      </c>
      <c r="B237" s="140">
        <v>3.9</v>
      </c>
      <c r="C237" s="109" t="s">
        <v>406</v>
      </c>
      <c r="D237" s="144"/>
      <c r="E237" s="122">
        <v>9</v>
      </c>
      <c r="F237" s="27" t="s">
        <v>20</v>
      </c>
      <c r="G237" s="28"/>
      <c r="H237" s="126">
        <f t="shared" si="11"/>
        <v>0</v>
      </c>
    </row>
    <row r="238" spans="1:8">
      <c r="A238" s="18">
        <f t="shared" si="14"/>
        <v>219</v>
      </c>
      <c r="B238" s="66">
        <v>3.1</v>
      </c>
      <c r="C238" s="108" t="s">
        <v>193</v>
      </c>
      <c r="D238" s="14"/>
      <c r="E238" s="122">
        <v>40</v>
      </c>
      <c r="F238" s="27" t="s">
        <v>20</v>
      </c>
      <c r="G238" s="28"/>
      <c r="H238" s="126">
        <f t="shared" si="11"/>
        <v>0</v>
      </c>
    </row>
    <row r="239" spans="1:8">
      <c r="A239" s="18">
        <f t="shared" si="14"/>
        <v>220</v>
      </c>
      <c r="B239" s="66">
        <v>3.11</v>
      </c>
      <c r="C239" s="108" t="s">
        <v>216</v>
      </c>
      <c r="D239" s="14"/>
      <c r="E239" s="122">
        <v>1350</v>
      </c>
      <c r="F239" s="27" t="s">
        <v>17</v>
      </c>
      <c r="G239" s="28"/>
      <c r="H239" s="126">
        <f t="shared" si="11"/>
        <v>0</v>
      </c>
    </row>
    <row r="240" spans="1:8">
      <c r="A240" s="18">
        <f t="shared" si="14"/>
        <v>221</v>
      </c>
      <c r="B240" s="66">
        <v>3.12</v>
      </c>
      <c r="C240" s="108" t="s">
        <v>217</v>
      </c>
      <c r="D240" s="14"/>
      <c r="E240" s="122">
        <v>400</v>
      </c>
      <c r="F240" s="27" t="s">
        <v>17</v>
      </c>
      <c r="G240" s="28"/>
      <c r="H240" s="126">
        <f t="shared" si="11"/>
        <v>0</v>
      </c>
    </row>
    <row r="241" spans="1:8">
      <c r="A241" s="18">
        <f t="shared" si="14"/>
        <v>222</v>
      </c>
      <c r="B241" s="66">
        <v>3.13</v>
      </c>
      <c r="C241" s="108" t="s">
        <v>218</v>
      </c>
      <c r="D241" s="14"/>
      <c r="E241" s="122">
        <v>70</v>
      </c>
      <c r="F241" s="27" t="s">
        <v>17</v>
      </c>
      <c r="G241" s="28"/>
      <c r="H241" s="126">
        <f t="shared" si="11"/>
        <v>0</v>
      </c>
    </row>
    <row r="242" spans="1:8">
      <c r="A242" s="18">
        <f t="shared" si="14"/>
        <v>223</v>
      </c>
      <c r="B242" s="66">
        <v>3.14</v>
      </c>
      <c r="C242" s="108" t="s">
        <v>219</v>
      </c>
      <c r="D242" s="14"/>
      <c r="E242" s="122">
        <v>1</v>
      </c>
      <c r="F242" s="27" t="s">
        <v>20</v>
      </c>
      <c r="G242" s="28"/>
      <c r="H242" s="126">
        <f t="shared" si="11"/>
        <v>0</v>
      </c>
    </row>
    <row r="243" spans="1:8">
      <c r="A243" s="18">
        <f t="shared" si="14"/>
        <v>224</v>
      </c>
      <c r="B243" s="66">
        <v>3.15</v>
      </c>
      <c r="C243" s="108" t="s">
        <v>220</v>
      </c>
      <c r="D243" s="14"/>
      <c r="E243" s="122">
        <v>1</v>
      </c>
      <c r="F243" s="27" t="s">
        <v>20</v>
      </c>
      <c r="G243" s="28"/>
      <c r="H243" s="126">
        <f t="shared" si="11"/>
        <v>0</v>
      </c>
    </row>
    <row r="244" spans="1:8">
      <c r="A244" s="18">
        <f t="shared" si="14"/>
        <v>225</v>
      </c>
      <c r="B244" s="66">
        <v>3.16</v>
      </c>
      <c r="C244" s="108" t="s">
        <v>221</v>
      </c>
      <c r="D244" s="14"/>
      <c r="E244" s="122">
        <v>1</v>
      </c>
      <c r="F244" s="27" t="s">
        <v>20</v>
      </c>
      <c r="G244" s="28"/>
      <c r="H244" s="126">
        <f t="shared" si="11"/>
        <v>0</v>
      </c>
    </row>
    <row r="245" spans="1:8">
      <c r="A245" s="18">
        <f t="shared" si="14"/>
        <v>226</v>
      </c>
      <c r="B245" s="66">
        <v>3.17</v>
      </c>
      <c r="C245" s="108" t="s">
        <v>222</v>
      </c>
      <c r="D245" s="14"/>
      <c r="E245" s="122">
        <v>3</v>
      </c>
      <c r="F245" s="27" t="s">
        <v>20</v>
      </c>
      <c r="G245" s="28"/>
      <c r="H245" s="126">
        <f t="shared" si="11"/>
        <v>0</v>
      </c>
    </row>
    <row r="246" spans="1:8" ht="15.75" thickBot="1">
      <c r="A246" s="18">
        <f t="shared" si="14"/>
        <v>227</v>
      </c>
      <c r="B246" s="66">
        <v>3.18</v>
      </c>
      <c r="C246" s="108" t="s">
        <v>223</v>
      </c>
      <c r="D246" s="14"/>
      <c r="E246" s="122">
        <v>1</v>
      </c>
      <c r="F246" s="27" t="s">
        <v>20</v>
      </c>
      <c r="G246" s="28"/>
      <c r="H246" s="134">
        <f t="shared" si="11"/>
        <v>0</v>
      </c>
    </row>
    <row r="247" spans="1:8" ht="15.75" thickBot="1">
      <c r="A247" s="1"/>
      <c r="B247" s="2"/>
      <c r="C247" s="3" t="s">
        <v>409</v>
      </c>
      <c r="D247" s="2"/>
      <c r="E247" s="19"/>
      <c r="F247" s="4"/>
      <c r="G247" s="160"/>
      <c r="H247" s="133"/>
    </row>
    <row r="248" spans="1:8">
      <c r="A248" s="17">
        <f>A246+1</f>
        <v>228</v>
      </c>
      <c r="B248" s="139">
        <v>4.0999999999999996</v>
      </c>
      <c r="C248" s="111" t="s">
        <v>225</v>
      </c>
      <c r="D248" s="23"/>
      <c r="E248" s="24">
        <v>100</v>
      </c>
      <c r="F248" s="25" t="s">
        <v>14</v>
      </c>
      <c r="G248" s="28"/>
      <c r="H248" s="131">
        <f t="shared" si="11"/>
        <v>0</v>
      </c>
    </row>
    <row r="249" spans="1:8">
      <c r="A249" s="18">
        <f>A248+1</f>
        <v>229</v>
      </c>
      <c r="B249" s="140">
        <v>4.2</v>
      </c>
      <c r="C249" s="108" t="s">
        <v>226</v>
      </c>
      <c r="D249" s="14"/>
      <c r="E249" s="20">
        <v>100</v>
      </c>
      <c r="F249" s="27" t="s">
        <v>14</v>
      </c>
      <c r="G249" s="28"/>
      <c r="H249" s="126">
        <f t="shared" si="11"/>
        <v>0</v>
      </c>
    </row>
    <row r="250" spans="1:8" ht="15.75" thickBot="1">
      <c r="A250" s="18">
        <f>A249+1</f>
        <v>230</v>
      </c>
      <c r="B250" s="140">
        <v>4.3</v>
      </c>
      <c r="C250" s="108" t="s">
        <v>227</v>
      </c>
      <c r="D250" s="14"/>
      <c r="E250" s="20">
        <v>100</v>
      </c>
      <c r="F250" s="27" t="s">
        <v>14</v>
      </c>
      <c r="G250" s="28"/>
      <c r="H250" s="126">
        <f t="shared" si="11"/>
        <v>0</v>
      </c>
    </row>
    <row r="251" spans="1:8">
      <c r="A251" s="117"/>
      <c r="B251" s="118"/>
      <c r="C251" s="114" t="s">
        <v>397</v>
      </c>
      <c r="D251" s="119"/>
      <c r="E251" s="115"/>
      <c r="F251" s="116"/>
      <c r="G251" s="165"/>
      <c r="H251" s="128">
        <f>SUM(H229:H250)</f>
        <v>0</v>
      </c>
    </row>
    <row r="252" spans="1:8">
      <c r="A252" s="83"/>
      <c r="B252" s="84"/>
      <c r="C252" s="79" t="s">
        <v>429</v>
      </c>
      <c r="D252" s="80"/>
      <c r="E252" s="81"/>
      <c r="F252" s="82"/>
      <c r="G252" s="162"/>
      <c r="H252" s="129">
        <f>H251*10%</f>
        <v>0</v>
      </c>
    </row>
    <row r="253" spans="1:8" ht="15.75" thickBot="1">
      <c r="A253" s="61"/>
      <c r="B253" s="62"/>
      <c r="C253" s="113" t="s">
        <v>398</v>
      </c>
      <c r="D253" s="63"/>
      <c r="E253" s="64"/>
      <c r="F253" s="65"/>
      <c r="G253" s="166"/>
      <c r="H253" s="130">
        <f>SUM(H251:H252)</f>
        <v>0</v>
      </c>
    </row>
    <row r="254" spans="1:8" ht="15.75" thickBot="1">
      <c r="C254" s="105"/>
      <c r="G254" s="170"/>
      <c r="H254" s="135"/>
    </row>
    <row r="255" spans="1:8" s="85" customFormat="1" ht="15.75" thickTop="1">
      <c r="A255" s="86"/>
      <c r="B255" s="87"/>
      <c r="C255" s="88" t="s">
        <v>401</v>
      </c>
      <c r="D255" s="89"/>
      <c r="E255" s="90"/>
      <c r="F255" s="91"/>
      <c r="G255" s="171"/>
      <c r="H255" s="136">
        <f>H251+H224+H195</f>
        <v>0</v>
      </c>
    </row>
    <row r="256" spans="1:8" s="85" customFormat="1">
      <c r="A256" s="92"/>
      <c r="B256" s="93"/>
      <c r="C256" s="94" t="s">
        <v>390</v>
      </c>
      <c r="D256" s="95"/>
      <c r="E256" s="96"/>
      <c r="F256" s="97"/>
      <c r="G256" s="172"/>
      <c r="H256" s="137">
        <f>H252+H225+H196</f>
        <v>0</v>
      </c>
    </row>
    <row r="257" spans="1:8" s="85" customFormat="1" ht="15.75" thickBot="1">
      <c r="A257" s="98"/>
      <c r="B257" s="99"/>
      <c r="C257" s="100" t="s">
        <v>402</v>
      </c>
      <c r="D257" s="101"/>
      <c r="E257" s="102"/>
      <c r="F257" s="103"/>
      <c r="G257" s="179"/>
      <c r="H257" s="138">
        <f>H253+H226+H197</f>
        <v>0</v>
      </c>
    </row>
    <row r="258" spans="1:8" ht="15.75" thickTop="1">
      <c r="C258" s="105"/>
      <c r="G258" s="151"/>
    </row>
    <row r="259" spans="1:8" ht="15.75" thickBot="1">
      <c r="A259" s="208" t="s">
        <v>434</v>
      </c>
      <c r="B259" s="208"/>
      <c r="C259" s="208"/>
      <c r="D259" s="208"/>
      <c r="E259" s="209"/>
      <c r="F259" s="208"/>
      <c r="G259" s="210"/>
      <c r="H259" s="208"/>
    </row>
    <row r="260" spans="1:8" ht="24.75" thickTop="1" thickBot="1">
      <c r="A260" s="192"/>
      <c r="B260" s="201"/>
      <c r="C260" s="202"/>
      <c r="D260" s="203" t="s">
        <v>432</v>
      </c>
      <c r="E260" s="204">
        <v>19956</v>
      </c>
      <c r="F260" s="205" t="s">
        <v>14</v>
      </c>
      <c r="G260" s="206"/>
      <c r="H260" s="207">
        <f t="shared" ref="H260:H261" si="15">G260*E260</f>
        <v>0</v>
      </c>
    </row>
    <row r="261" spans="1:8" ht="24" thickBot="1">
      <c r="A261" s="200"/>
      <c r="B261" s="193"/>
      <c r="C261" s="194"/>
      <c r="D261" s="195" t="s">
        <v>433</v>
      </c>
      <c r="E261" s="196">
        <v>19956</v>
      </c>
      <c r="F261" s="197" t="s">
        <v>14</v>
      </c>
      <c r="G261" s="198"/>
      <c r="H261" s="199">
        <f t="shared" si="15"/>
        <v>0</v>
      </c>
    </row>
  </sheetData>
  <sheetProtection algorithmName="SHA-512" hashValue="/GMhzpGVQnE3SuyWIGDuws/EVMqeEpKnTHGRvTewXLvayLmRoQQHVvaJlZ1hQrDJYuhu+wNMiqtaLb3yFHUC+Q==" saltValue="hGZ+S/lXnh2mQEFq3nVMMg==" spinCount="100000" sheet="1" objects="1" scenarios="1"/>
  <customSheetViews>
    <customSheetView guid="{E566CCA2-7273-4A88-8E28-4A9E1FF97C38}" showPageBreaks="1" showGridLines="0" fitToPage="1" printArea="1">
      <selection activeCell="D12" sqref="D12"/>
      <pageMargins left="0.7" right="0.7" top="0.75" bottom="0.75" header="0.3" footer="0.3"/>
      <pageSetup scale="65" firstPageNumber="2" fitToHeight="0" orientation="portrait" r:id="rId1"/>
      <headerFooter>
        <oddHeader>&amp;RIFB 17-0418DC</oddHeader>
        <oddFooter>&amp;LBidder: ___________________________________
Signature: ____________________________________
&amp;RRevised Bid Form - Page &amp;P of &amp;N
Addendum 8</oddFooter>
      </headerFooter>
    </customSheetView>
  </customSheetViews>
  <mergeCells count="7">
    <mergeCell ref="H5:H6"/>
    <mergeCell ref="A5:A6"/>
    <mergeCell ref="B5:B6"/>
    <mergeCell ref="C5:D6"/>
    <mergeCell ref="E5:E6"/>
    <mergeCell ref="F5:F6"/>
    <mergeCell ref="G5:G6"/>
  </mergeCells>
  <pageMargins left="0.7" right="0.7" top="0.75" bottom="0.75" header="0.3" footer="0.3"/>
  <pageSetup scale="65" firstPageNumber="2" fitToHeight="0" orientation="portrait" r:id="rId2"/>
  <headerFooter>
    <oddHeader>&amp;RIFB 17-0418DC</oddHeader>
    <oddFooter>&amp;LBidder: ___________________________________
Signature: ____________________________________
&amp;RRevised Bid Form - Page &amp;P of &amp;N
Addendum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Bid "A" - 540 Days</vt:lpstr>
      <vt:lpstr>Bid "B" - 660 Days</vt:lpstr>
      <vt:lpstr>'Bid "A" - 540 Days'!Print_Area</vt:lpstr>
      <vt:lpstr>'Bid "B" - 660 Days'!Print_Area</vt:lpstr>
      <vt:lpstr>'Bid "A" - 540 Days'!Print_Titles</vt:lpstr>
      <vt:lpstr>'Bid "B" - 660 Days'!Print_Titles</vt:lpstr>
    </vt:vector>
  </TitlesOfParts>
  <Company>Cardno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Sharon</cp:lastModifiedBy>
  <cp:lastPrinted>2017-08-15T17:51:40Z</cp:lastPrinted>
  <dcterms:created xsi:type="dcterms:W3CDTF">2016-09-23T12:45:55Z</dcterms:created>
  <dcterms:modified xsi:type="dcterms:W3CDTF">2017-08-15T19:51:09Z</dcterms:modified>
</cp:coreProperties>
</file>