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7\17-1515DC\"/>
    </mc:Choice>
  </mc:AlternateContent>
  <workbookProtection workbookAlgorithmName="SHA-512" workbookHashValue="7dajSOuWVgsQqBEHhiDFmBVgMIJYXJvO3pi1pJl1Ob56UxSdlb+BjqIbql7AAa/OlXs9P2LTY5SCGVqRSUbbdw==" workbookSaltValue="9+Lv9jbvbNTaLPHpA0fqEA==" workbookSpinCount="100000" lockStructure="1"/>
  <bookViews>
    <workbookView xWindow="-15" yWindow="-15" windowWidth="9345" windowHeight="11115" tabRatio="779"/>
  </bookViews>
  <sheets>
    <sheet name="MILL CREEK 2" sheetId="29" r:id="rId1"/>
    <sheet name="MILL CREEK 3" sheetId="28" r:id="rId2"/>
    <sheet name="MILL CREEK 4" sheetId="27" r:id="rId3"/>
    <sheet name="WOODLAWN LAKES" sheetId="26" r:id="rId4"/>
    <sheet name="COLONY COVE 5" sheetId="31" r:id="rId5"/>
    <sheet name="TOTAL OFFER" sheetId="34" r:id="rId6"/>
  </sheets>
  <definedNames>
    <definedName name="_xlnm.Print_Area" localSheetId="4">'COLONY COVE 5'!$A$1:$G$69</definedName>
    <definedName name="_xlnm.Print_Area" localSheetId="0">'MILL CREEK 2'!$A$1:$G$69</definedName>
    <definedName name="_xlnm.Print_Area" localSheetId="1">'MILL CREEK 3'!$A$1:$G$69</definedName>
    <definedName name="_xlnm.Print_Area" localSheetId="2">'MILL CREEK 4'!$A$1:$G$69</definedName>
    <definedName name="_xlnm.Print_Area" localSheetId="3">'WOODLAWN LAKES'!$A$1:$G$69</definedName>
    <definedName name="_xlnm.Print_Area">#REF!</definedName>
    <definedName name="_xlnm.Print_Titles" localSheetId="4">'COLONY COVE 5'!$7:$7</definedName>
    <definedName name="_xlnm.Print_Titles" localSheetId="0">'MILL CREEK 2'!$7:$7</definedName>
    <definedName name="_xlnm.Print_Titles" localSheetId="1">'MILL CREEK 3'!$7:$7</definedName>
    <definedName name="_xlnm.Print_Titles" localSheetId="2">'MILL CREEK 4'!$7:$7</definedName>
    <definedName name="_xlnm.Print_Titles" localSheetId="3">'WOODLAWN LAKES'!$7:$7</definedName>
    <definedName name="Second_Print_Area" localSheetId="4">#REF!</definedName>
    <definedName name="Second_Print_Area">#REF!</definedName>
  </definedNames>
  <calcPr calcId="171027"/>
</workbook>
</file>

<file path=xl/calcChain.xml><?xml version="1.0" encoding="utf-8"?>
<calcChain xmlns="http://schemas.openxmlformats.org/spreadsheetml/2006/main">
  <c r="G63" i="29" l="1"/>
  <c r="G62" i="29"/>
  <c r="G61" i="29"/>
  <c r="G60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3" i="29"/>
  <c r="G31" i="29"/>
  <c r="G30" i="29"/>
  <c r="G27" i="29"/>
  <c r="G26" i="29"/>
  <c r="G25" i="29"/>
  <c r="G24" i="29"/>
  <c r="G23" i="29"/>
  <c r="G20" i="29"/>
  <c r="G19" i="29"/>
  <c r="G17" i="29"/>
  <c r="G16" i="29"/>
  <c r="G15" i="29"/>
  <c r="G14" i="29"/>
  <c r="G13" i="29"/>
  <c r="G12" i="29"/>
  <c r="G11" i="29"/>
  <c r="G10" i="29"/>
  <c r="G9" i="29"/>
  <c r="G8" i="29"/>
  <c r="G62" i="28"/>
  <c r="G61" i="28"/>
  <c r="G60" i="28"/>
  <c r="G57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3" i="28"/>
  <c r="G31" i="28"/>
  <c r="G30" i="28"/>
  <c r="G27" i="28"/>
  <c r="G26" i="28"/>
  <c r="G25" i="28"/>
  <c r="G24" i="28"/>
  <c r="G23" i="28"/>
  <c r="G21" i="28"/>
  <c r="G17" i="28"/>
  <c r="G16" i="28"/>
  <c r="G15" i="28"/>
  <c r="G14" i="28"/>
  <c r="G13" i="28"/>
  <c r="G12" i="28"/>
  <c r="G11" i="28"/>
  <c r="G10" i="28"/>
  <c r="G9" i="28"/>
  <c r="G8" i="28"/>
  <c r="G63" i="27"/>
  <c r="G62" i="27"/>
  <c r="G61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2" i="27"/>
  <c r="G41" i="27"/>
  <c r="G37" i="27"/>
  <c r="G36" i="27"/>
  <c r="G35" i="27"/>
  <c r="G34" i="27"/>
  <c r="G29" i="27"/>
  <c r="G27" i="27"/>
  <c r="G25" i="27"/>
  <c r="G24" i="27"/>
  <c r="G23" i="27"/>
  <c r="G22" i="27"/>
  <c r="G21" i="27"/>
  <c r="G18" i="27"/>
  <c r="G17" i="27"/>
  <c r="G13" i="27"/>
  <c r="G12" i="27"/>
  <c r="G11" i="27"/>
  <c r="G10" i="27"/>
  <c r="G9" i="27"/>
  <c r="G8" i="27"/>
  <c r="G63" i="26"/>
  <c r="G62" i="26"/>
  <c r="G61" i="26"/>
  <c r="G59" i="26"/>
  <c r="G57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3" i="26"/>
  <c r="G32" i="26"/>
  <c r="G31" i="26"/>
  <c r="G30" i="26"/>
  <c r="G27" i="26"/>
  <c r="G26" i="26"/>
  <c r="G25" i="26"/>
  <c r="G24" i="26"/>
  <c r="G23" i="26"/>
  <c r="G21" i="26"/>
  <c r="G17" i="26"/>
  <c r="G16" i="26"/>
  <c r="G15" i="26"/>
  <c r="G14" i="26"/>
  <c r="G13" i="26"/>
  <c r="G12" i="26"/>
  <c r="G11" i="26"/>
  <c r="G10" i="26"/>
  <c r="G9" i="26"/>
  <c r="G8" i="26"/>
  <c r="G63" i="31"/>
  <c r="G62" i="31"/>
  <c r="G61" i="31"/>
  <c r="G60" i="31"/>
  <c r="G58" i="31"/>
  <c r="G57" i="31"/>
  <c r="G56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37" i="31"/>
  <c r="G32" i="31"/>
  <c r="G31" i="31"/>
  <c r="G30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64" i="27" l="1"/>
  <c r="G65" i="27" s="1"/>
  <c r="G66" i="27" s="1"/>
  <c r="D9" i="34" s="1"/>
  <c r="G64" i="31"/>
  <c r="G65" i="31" s="1"/>
  <c r="G66" i="31" s="1"/>
  <c r="D11" i="34" s="1"/>
  <c r="G64" i="26"/>
  <c r="G65" i="26" s="1"/>
  <c r="G66" i="26" s="1"/>
  <c r="D10" i="34" s="1"/>
  <c r="G64" i="28"/>
  <c r="G64" i="29"/>
  <c r="G65" i="29" s="1"/>
  <c r="G66" i="29" s="1"/>
  <c r="D7" i="34" s="1"/>
  <c r="G65" i="28" l="1"/>
  <c r="G66" i="28"/>
  <c r="D8" i="34" s="1"/>
  <c r="D13" i="34" s="1"/>
  <c r="A9" i="31" l="1"/>
  <c r="A10" i="31" s="1"/>
  <c r="A11" i="31" s="1"/>
  <c r="A12" i="31" s="1"/>
  <c r="A13" i="31" l="1"/>
  <c r="A14" i="31" s="1"/>
  <c r="A15" i="31" s="1"/>
  <c r="A16" i="31" l="1"/>
  <c r="A17" i="31" s="1"/>
  <c r="A18" i="31" l="1"/>
  <c r="A19" i="31" s="1"/>
  <c r="A20" i="31" s="1"/>
  <c r="A21" i="31" s="1"/>
  <c r="A22" i="31" s="1"/>
  <c r="A23" i="31" l="1"/>
  <c r="A24" i="31" s="1"/>
  <c r="A25" i="31" s="1"/>
  <c r="A26" i="31" s="1"/>
  <c r="A27" i="31" s="1"/>
  <c r="A28" i="31" s="1"/>
  <c r="A29" i="31" l="1"/>
  <c r="A36" i="3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30" i="31" l="1"/>
  <c r="A31" i="31" s="1"/>
  <c r="A32" i="31" s="1"/>
  <c r="A33" i="31" s="1"/>
  <c r="A34" i="31" s="1"/>
  <c r="A35" i="31" s="1"/>
  <c r="A48" i="31"/>
  <c r="A49" i="31" l="1"/>
  <c r="A50" i="31" s="1"/>
  <c r="A51" i="31" l="1"/>
  <c r="A52" i="31" s="1"/>
  <c r="A53" i="31" s="1"/>
  <c r="A54" i="31" s="1"/>
  <c r="A55" i="31" s="1"/>
  <c r="A56" i="31" l="1"/>
  <c r="A57" i="31" s="1"/>
  <c r="A58" i="31" s="1"/>
  <c r="A59" i="31" s="1"/>
  <c r="A60" i="31" s="1"/>
  <c r="A61" i="31" l="1"/>
  <c r="A62" i="31" s="1"/>
  <c r="A63" i="31" s="1"/>
  <c r="A65" i="31" s="1"/>
  <c r="A9" i="29"/>
  <c r="A9" i="28"/>
  <c r="A9" i="27"/>
  <c r="A9" i="26"/>
  <c r="A10" i="29" l="1"/>
  <c r="A11" i="29" s="1"/>
  <c r="A12" i="29" s="1"/>
  <c r="A10" i="26"/>
  <c r="A11" i="26" s="1"/>
  <c r="A12" i="26" s="1"/>
  <c r="A10" i="28"/>
  <c r="A11" i="28" s="1"/>
  <c r="A12" i="28" s="1"/>
  <c r="A10" i="27"/>
  <c r="A11" i="27" s="1"/>
  <c r="A12" i="27" s="1"/>
  <c r="A13" i="29" l="1"/>
  <c r="A14" i="29" s="1"/>
  <c r="A15" i="29" s="1"/>
  <c r="A13" i="28"/>
  <c r="A13" i="26"/>
  <c r="A14" i="26" s="1"/>
  <c r="A15" i="26" s="1"/>
  <c r="A13" i="27"/>
  <c r="A14" i="28" l="1"/>
  <c r="A15" i="28" s="1"/>
  <c r="A16" i="28" s="1"/>
  <c r="A14" i="27"/>
  <c r="A15" i="27" s="1"/>
  <c r="A16" i="27" s="1"/>
  <c r="A16" i="26"/>
  <c r="A17" i="26" s="1"/>
  <c r="A16" i="29"/>
  <c r="A17" i="29" s="1"/>
  <c r="A17" i="27" l="1"/>
  <c r="A18" i="27" s="1"/>
  <c r="A19" i="27" s="1"/>
  <c r="A20" i="27" s="1"/>
  <c r="A21" i="27" s="1"/>
  <c r="A22" i="27" s="1"/>
  <c r="A17" i="28"/>
  <c r="A18" i="28" s="1"/>
  <c r="A19" i="28" s="1"/>
  <c r="A20" i="28" s="1"/>
  <c r="A21" i="28" s="1"/>
  <c r="A22" i="28" s="1"/>
  <c r="A18" i="29"/>
  <c r="A19" i="29" s="1"/>
  <c r="A20" i="29" s="1"/>
  <c r="A21" i="29" s="1"/>
  <c r="A22" i="29" s="1"/>
  <c r="A18" i="26"/>
  <c r="A19" i="26" s="1"/>
  <c r="A20" i="26" s="1"/>
  <c r="A21" i="26" s="1"/>
  <c r="A22" i="26" s="1"/>
  <c r="A23" i="28" l="1"/>
  <c r="A24" i="28" s="1"/>
  <c r="A25" i="28" s="1"/>
  <c r="A26" i="28" s="1"/>
  <c r="A27" i="28" s="1"/>
  <c r="A28" i="28" s="1"/>
  <c r="A23" i="26"/>
  <c r="A24" i="26" s="1"/>
  <c r="A25" i="26" s="1"/>
  <c r="A26" i="26" s="1"/>
  <c r="A27" i="26" s="1"/>
  <c r="A28" i="26" s="1"/>
  <c r="A29" i="26" s="1"/>
  <c r="A23" i="29"/>
  <c r="A24" i="29" s="1"/>
  <c r="A25" i="29" s="1"/>
  <c r="A26" i="29" s="1"/>
  <c r="A27" i="29" s="1"/>
  <c r="A28" i="29" s="1"/>
  <c r="A23" i="27"/>
  <c r="A24" i="27" s="1"/>
  <c r="A25" i="27" s="1"/>
  <c r="A26" i="27" s="1"/>
  <c r="A27" i="27" s="1"/>
  <c r="A28" i="27" s="1"/>
  <c r="A36" i="27" s="1"/>
  <c r="A37" i="27" s="1"/>
  <c r="A38" i="27" s="1"/>
  <c r="A39" i="27" s="1"/>
  <c r="A40" i="27" s="1"/>
  <c r="A41" i="27" s="1"/>
  <c r="A42" i="27" s="1"/>
  <c r="A43" i="27" l="1"/>
  <c r="A44" i="27" s="1"/>
  <c r="A45" i="27" s="1"/>
  <c r="A46" i="27" s="1"/>
  <c r="A47" i="27" s="1"/>
  <c r="A48" i="27" s="1"/>
  <c r="A49" i="27" s="1"/>
  <c r="A50" i="27" s="1"/>
  <c r="A30" i="26"/>
  <c r="A31" i="26" s="1"/>
  <c r="A32" i="26" s="1"/>
  <c r="A33" i="26" s="1"/>
  <c r="A34" i="26" s="1"/>
  <c r="A35" i="26" s="1"/>
  <c r="A36" i="29"/>
  <c r="A37" i="29" s="1"/>
  <c r="A38" i="29" s="1"/>
  <c r="A39" i="29" s="1"/>
  <c r="A40" i="29" s="1"/>
  <c r="A41" i="29" s="1"/>
  <c r="A42" i="29" s="1"/>
  <c r="A29" i="29"/>
  <c r="A36" i="28"/>
  <c r="A37" i="28" s="1"/>
  <c r="A38" i="28" s="1"/>
  <c r="A39" i="28" s="1"/>
  <c r="A40" i="28" s="1"/>
  <c r="A41" i="28" s="1"/>
  <c r="A42" i="28" s="1"/>
  <c r="A29" i="28"/>
  <c r="A36" i="26"/>
  <c r="A37" i="26" s="1"/>
  <c r="A38" i="26" s="1"/>
  <c r="A39" i="26" s="1"/>
  <c r="A40" i="26" s="1"/>
  <c r="A41" i="26" s="1"/>
  <c r="A42" i="26" s="1"/>
  <c r="A29" i="27"/>
  <c r="A43" i="26" l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43" i="29"/>
  <c r="A44" i="29" s="1"/>
  <c r="A45" i="29" s="1"/>
  <c r="A46" i="29" s="1"/>
  <c r="A47" i="29" s="1"/>
  <c r="A48" i="29" s="1"/>
  <c r="A49" i="29" s="1"/>
  <c r="A50" i="29" s="1"/>
  <c r="A51" i="29" s="1"/>
  <c r="A43" i="28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30" i="27"/>
  <c r="A31" i="27" s="1"/>
  <c r="A32" i="27" s="1"/>
  <c r="A33" i="27" s="1"/>
  <c r="A34" i="27" s="1"/>
  <c r="A35" i="27" s="1"/>
  <c r="A30" i="29"/>
  <c r="A31" i="29" s="1"/>
  <c r="A32" i="29" s="1"/>
  <c r="A33" i="29" s="1"/>
  <c r="A34" i="29" s="1"/>
  <c r="A35" i="29" s="1"/>
  <c r="A30" i="28"/>
  <c r="A31" i="28" s="1"/>
  <c r="A32" i="28" s="1"/>
  <c r="A33" i="28" s="1"/>
  <c r="A34" i="28" s="1"/>
  <c r="A35" i="28" s="1"/>
  <c r="A51" i="27"/>
  <c r="A52" i="27" s="1"/>
  <c r="A53" i="27" s="1"/>
  <c r="A54" i="27" s="1"/>
  <c r="A55" i="27" s="1"/>
  <c r="A56" i="27" s="1"/>
  <c r="A57" i="27" s="1"/>
  <c r="A58" i="27" s="1"/>
  <c r="A59" i="27" l="1"/>
  <c r="A56" i="28"/>
  <c r="A57" i="28" s="1"/>
  <c r="A58" i="28" s="1"/>
  <c r="A59" i="28" s="1"/>
  <c r="A60" i="28" s="1"/>
  <c r="A56" i="26"/>
  <c r="A57" i="26" s="1"/>
  <c r="A58" i="26" s="1"/>
  <c r="A59" i="26" s="1"/>
  <c r="A60" i="26" s="1"/>
  <c r="A52" i="29"/>
  <c r="A61" i="26" l="1"/>
  <c r="A62" i="26" s="1"/>
  <c r="A63" i="26" s="1"/>
  <c r="A65" i="26" s="1"/>
  <c r="A61" i="28"/>
  <c r="A65" i="27"/>
  <c r="A53" i="29"/>
  <c r="A54" i="29" s="1"/>
  <c r="A55" i="29" s="1"/>
  <c r="A56" i="29" l="1"/>
  <c r="A57" i="29" s="1"/>
  <c r="A58" i="29" s="1"/>
  <c r="A59" i="29" s="1"/>
  <c r="A60" i="29" s="1"/>
  <c r="A62" i="28"/>
  <c r="A63" i="28" s="1"/>
  <c r="A65" i="28" s="1"/>
  <c r="A61" i="29" l="1"/>
  <c r="A62" i="29" s="1"/>
  <c r="A63" i="29" s="1"/>
  <c r="A65" i="29" s="1"/>
</calcChain>
</file>

<file path=xl/sharedStrings.xml><?xml version="1.0" encoding="utf-8"?>
<sst xmlns="http://schemas.openxmlformats.org/spreadsheetml/2006/main" count="570" uniqueCount="112">
  <si>
    <t>PROJECT NAME:</t>
  </si>
  <si>
    <t>DESCRIPTION</t>
  </si>
  <si>
    <t>QTY.</t>
  </si>
  <si>
    <t>PROJECT NUMBER:</t>
  </si>
  <si>
    <t>LF</t>
  </si>
  <si>
    <t>EA</t>
  </si>
  <si>
    <t>Wetwell Cleaning</t>
  </si>
  <si>
    <t>SF</t>
  </si>
  <si>
    <t>By-Pass Pumping</t>
  </si>
  <si>
    <t>Water Service</t>
  </si>
  <si>
    <t>ITEM NO.</t>
  </si>
  <si>
    <t>VF</t>
  </si>
  <si>
    <t>EXTENDED PRICE
($)</t>
  </si>
  <si>
    <t>EXTENDED      PRICE                        ($)</t>
  </si>
  <si>
    <t>S.S. Pipe Bracing, 6 ft dia.</t>
  </si>
  <si>
    <t>Ductile Iron Fittings</t>
  </si>
  <si>
    <t>LS</t>
  </si>
  <si>
    <t>Wetwell Liner, spray-on</t>
  </si>
  <si>
    <t>Concrete Slab, Valve Assembly</t>
  </si>
  <si>
    <t>Relocate Ex. Backflow, Meter, &amp; Hose Bib Assembly</t>
  </si>
  <si>
    <t>Brick &amp; Mortar Valve Supports, 3 Total, Max. 8" High (if required)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</si>
  <si>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</si>
  <si>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</si>
  <si>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</si>
  <si>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</si>
  <si>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</si>
  <si>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Remove &amp; Replace Electrical Mounting Structure</t>
  </si>
  <si>
    <t>2" S.S.Pump Guide Rail System</t>
  </si>
  <si>
    <t>Aluminum Hatch Cover, 36" x 48", single door (Wetwell)</t>
  </si>
  <si>
    <t>Washed Shell with Weed Barrier</t>
  </si>
  <si>
    <t>Concrete Repair, 2" thick</t>
  </si>
  <si>
    <t>Phase Converter, single phase to 3 phase</t>
  </si>
  <si>
    <t>Install New Lift Station Driveway, 6" thick concrete</t>
  </si>
  <si>
    <t>Pump Base Ell Mounting Plate</t>
  </si>
  <si>
    <t>PVC Vent, Sch 80, 4"</t>
  </si>
  <si>
    <t>Quick Coupler Adapter, aluminum, male,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</si>
  <si>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</si>
  <si>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</si>
  <si>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</si>
  <si>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</si>
  <si>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</si>
  <si>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Influent Line Plug, 10"</t>
  </si>
  <si>
    <t>Coupling Adapters, D.I., FLG, 4"</t>
  </si>
  <si>
    <t>Ex. Antenna Concrete Base, remove &amp; disposal</t>
  </si>
  <si>
    <t>S.S. Pipe Bracing, 8 ft dia.</t>
  </si>
  <si>
    <t>Coupling Adapters, D.I., FLG, 6"</t>
  </si>
  <si>
    <t>Quick Coupler Adapter, aluminum, male, 6"</t>
  </si>
  <si>
    <t>Influent Line Plug, 8"</t>
  </si>
  <si>
    <t>U/M</t>
  </si>
  <si>
    <t>UNIT               PRICE</t>
  </si>
  <si>
    <t>Gate Valve, FLG, 6"</t>
  </si>
  <si>
    <t>Swing Check Valve, FLG, 6"</t>
  </si>
  <si>
    <t>Gate Valve, MJ, 6"</t>
  </si>
  <si>
    <t>Stilling Well, PVC, 6"</t>
  </si>
  <si>
    <t>TCU &amp; Fiberglass Enclosure, DFS</t>
  </si>
  <si>
    <t>Junction Box, 304 SS</t>
  </si>
  <si>
    <t>Level Transducer, GXS3-PP100-A49-B49-XX-C01-D49</t>
  </si>
  <si>
    <t>Sodding</t>
  </si>
  <si>
    <t>Replace Ex. Top Slab, Wet Well</t>
  </si>
  <si>
    <t>Pipe, PVC (DR-18), 4"</t>
  </si>
  <si>
    <t>402-5138280</t>
  </si>
  <si>
    <t>402-5138281</t>
  </si>
  <si>
    <t>402-5138282</t>
  </si>
  <si>
    <t>402-5138480</t>
  </si>
  <si>
    <t>402-5100283</t>
  </si>
  <si>
    <t>Wetwell Discharge Piping, HDPE DR-11, 4"</t>
  </si>
  <si>
    <t>Pump Base Ells, BPIU-14</t>
  </si>
  <si>
    <t>Wetwell Discharge Piping, HDPE DR-11, 6"</t>
  </si>
  <si>
    <t>Pipe, PVC (DR-18), 6"</t>
  </si>
  <si>
    <t>Repair Ex. Liner</t>
  </si>
  <si>
    <t>Remove &amp; Replace Electrical Service</t>
  </si>
  <si>
    <t>Remove &amp; Replace Ex. PVC Drain P-trap (regrout)</t>
  </si>
  <si>
    <t>Resilient (Link) Seals w/ Carrier Pipe</t>
  </si>
  <si>
    <t xml:space="preserve">     4"x6" Eccentric Reducer, FLG</t>
  </si>
  <si>
    <t xml:space="preserve">     4" Tee, FLG </t>
  </si>
  <si>
    <t xml:space="preserve">     4" 90, FLG</t>
  </si>
  <si>
    <t xml:space="preserve">     4" 45, MJ</t>
  </si>
  <si>
    <t xml:space="preserve">     4" 90, MJ</t>
  </si>
  <si>
    <t xml:space="preserve">     6" Cross, FLG</t>
  </si>
  <si>
    <t>Complete Removal of Ex. Valve Vault</t>
  </si>
  <si>
    <t xml:space="preserve">     6" 90, FLG</t>
  </si>
  <si>
    <t>Intentially Left Blank</t>
  </si>
  <si>
    <t>Complete Removal of Existing Liner</t>
  </si>
  <si>
    <t>Contract Contingency (10% of above items)</t>
  </si>
  <si>
    <t>Mobilization</t>
  </si>
  <si>
    <t>Miscellaneous Work &amp; Clean Up</t>
  </si>
  <si>
    <t>Record Drawings</t>
  </si>
  <si>
    <t>LIFT STATION WOODLAWN LAKES,  RTU 507</t>
  </si>
  <si>
    <t>Total Base Bid</t>
  </si>
  <si>
    <t>Woodlawn Lakes - Subtotal</t>
  </si>
  <si>
    <t>SATELLITE LIFT STATION R&amp;R 2016 GROUP 2</t>
  </si>
  <si>
    <t>LIFT STATION MILL CREEK 2, RTU 358</t>
  </si>
  <si>
    <t>SATTELLITE LIFT STATION R&amp;R 2016 GROUP 2</t>
  </si>
  <si>
    <t>MILL CREEK 2 - SUBTOTAL</t>
  </si>
  <si>
    <t>EXTENDED PRICE</t>
  </si>
  <si>
    <t>LIFT STATION MILL CREEK 3, RTU 373</t>
  </si>
  <si>
    <t>MILL CREEK 3 - SUBTOTAL</t>
  </si>
  <si>
    <t>LIFT STATION MILL CREEK 4, RTU 374</t>
  </si>
  <si>
    <t>MILL CREEK 4 - SUBTOTAL</t>
  </si>
  <si>
    <t>LIFT STATION COLONY 5, RTU 521</t>
  </si>
  <si>
    <t>COLONY COVE 5 - SUBTOTAL</t>
  </si>
  <si>
    <t>SUBTOTALS</t>
  </si>
  <si>
    <t>MILL CREEK 2</t>
  </si>
  <si>
    <t>MILL CREEK 3</t>
  </si>
  <si>
    <t>MILL CREEK 4</t>
  </si>
  <si>
    <t>WOODLAWN LAKES</t>
  </si>
  <si>
    <t>COLONY COVE 5</t>
  </si>
  <si>
    <t>TOTAL OFFER</t>
  </si>
  <si>
    <t>BID FORM</t>
  </si>
  <si>
    <t>2016 GROUP 2</t>
  </si>
  <si>
    <t>IFB 17-1515DC SATELLITE LIFT STATION R&amp;R</t>
  </si>
  <si>
    <t>Bidder: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</si>
</sst>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2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color theme="3"/>
      <name val="Cambria"/>
      <family val="1"/>
    </font>
    <font>
      <i/>
      <sz val="12"/>
      <name val="Cambria"/>
      <family val="1"/>
    </font>
    <font>
      <u/>
      <sz val="12"/>
      <name val="Cambria"/>
      <family val="1"/>
    </font>
    <font>
      <sz val="12"/>
      <color rgb="FFFF0000"/>
      <name val="Cambria"/>
      <family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7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38" fontId="12" fillId="0" borderId="11" xfId="23" applyNumberFormat="1" applyFont="1" applyFill="1" applyBorder="1" applyAlignment="1" applyProtection="1">
      <alignment vertical="center"/>
    </xf>
    <xf numFmtId="38" fontId="12" fillId="0" borderId="22" xfId="23" applyNumberFormat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horizontal="center"/>
    </xf>
    <xf numFmtId="0" fontId="14" fillId="0" borderId="0" xfId="0" applyNumberFormat="1" applyFont="1" applyFill="1" applyAlignment="1" applyProtection="1"/>
    <xf numFmtId="38" fontId="13" fillId="0" borderId="0" xfId="1" applyNumberFormat="1" applyFont="1" applyFill="1" applyAlignment="1" applyProtection="1">
      <alignment horizontal="center"/>
    </xf>
    <xf numFmtId="40" fontId="13" fillId="0" borderId="0" xfId="1" applyNumberFormat="1" applyFont="1" applyFill="1" applyAlignment="1" applyProtection="1"/>
    <xf numFmtId="0" fontId="13" fillId="0" borderId="0" xfId="1" applyFont="1" applyFill="1" applyProtection="1"/>
    <xf numFmtId="0" fontId="13" fillId="0" borderId="0" xfId="1" applyFont="1" applyFill="1" applyBorder="1" applyProtection="1"/>
    <xf numFmtId="0" fontId="13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 applyProtection="1"/>
    <xf numFmtId="0" fontId="14" fillId="0" borderId="24" xfId="1" applyFont="1" applyFill="1" applyBorder="1" applyAlignment="1" applyProtection="1">
      <alignment horizontal="center" vertical="top" wrapText="1"/>
    </xf>
    <xf numFmtId="0" fontId="14" fillId="0" borderId="17" xfId="1" applyFont="1" applyFill="1" applyBorder="1" applyAlignment="1" applyProtection="1">
      <alignment horizontal="center" vertical="top" wrapText="1"/>
    </xf>
    <xf numFmtId="0" fontId="14" fillId="0" borderId="20" xfId="1" applyFont="1" applyFill="1" applyBorder="1" applyAlignment="1" applyProtection="1">
      <alignment horizontal="center" vertical="top" wrapText="1"/>
    </xf>
    <xf numFmtId="0" fontId="14" fillId="0" borderId="18" xfId="1" applyFont="1" applyFill="1" applyBorder="1" applyAlignment="1" applyProtection="1">
      <alignment horizontal="center" vertical="top" wrapText="1"/>
    </xf>
    <xf numFmtId="38" fontId="14" fillId="0" borderId="18" xfId="1" applyNumberFormat="1" applyFont="1" applyFill="1" applyBorder="1" applyAlignment="1" applyProtection="1">
      <alignment horizontal="center" vertical="top" wrapText="1"/>
    </xf>
    <xf numFmtId="40" fontId="14" fillId="0" borderId="25" xfId="1" applyNumberFormat="1" applyFont="1" applyFill="1" applyBorder="1" applyAlignment="1" applyProtection="1">
      <alignment horizontal="center" vertical="top" wrapText="1"/>
    </xf>
    <xf numFmtId="0" fontId="13" fillId="0" borderId="0" xfId="1" applyFont="1" applyFill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top" wrapText="1"/>
    </xf>
    <xf numFmtId="0" fontId="13" fillId="0" borderId="1" xfId="1" applyFont="1" applyFill="1" applyBorder="1" applyAlignment="1" applyProtection="1">
      <alignment horizontal="center"/>
    </xf>
    <xf numFmtId="0" fontId="13" fillId="0" borderId="10" xfId="23" applyFont="1" applyFill="1" applyBorder="1" applyAlignment="1" applyProtection="1">
      <alignment horizontal="left" vertical="center"/>
    </xf>
    <xf numFmtId="0" fontId="13" fillId="0" borderId="21" xfId="23" applyFont="1" applyFill="1" applyBorder="1" applyAlignment="1" applyProtection="1">
      <alignment horizontal="left" vertical="center"/>
    </xf>
    <xf numFmtId="0" fontId="13" fillId="0" borderId="2" xfId="23" applyFont="1" applyFill="1" applyBorder="1" applyAlignment="1" applyProtection="1">
      <alignment horizontal="center" vertical="center"/>
    </xf>
    <xf numFmtId="0" fontId="13" fillId="0" borderId="2" xfId="23" applyNumberFormat="1" applyFont="1" applyFill="1" applyBorder="1" applyAlignment="1" applyProtection="1">
      <alignment horizontal="center" vertical="center"/>
    </xf>
    <xf numFmtId="44" fontId="13" fillId="0" borderId="27" xfId="30" applyFont="1" applyFill="1" applyBorder="1" applyAlignment="1" applyProtection="1">
      <alignment horizontal="right"/>
    </xf>
    <xf numFmtId="38" fontId="13" fillId="0" borderId="2" xfId="23" applyNumberFormat="1" applyFont="1" applyFill="1" applyBorder="1" applyAlignment="1" applyProtection="1">
      <alignment horizontal="center" vertical="center"/>
    </xf>
    <xf numFmtId="38" fontId="13" fillId="0" borderId="11" xfId="23" applyNumberFormat="1" applyFont="1" applyFill="1" applyBorder="1" applyAlignment="1" applyProtection="1">
      <alignment horizontal="left" vertical="center"/>
    </xf>
    <xf numFmtId="38" fontId="13" fillId="0" borderId="22" xfId="23" applyNumberFormat="1" applyFont="1" applyFill="1" applyBorder="1" applyAlignment="1" applyProtection="1">
      <alignment horizontal="left" vertical="center"/>
    </xf>
    <xf numFmtId="0" fontId="16" fillId="0" borderId="2" xfId="1" applyNumberFormat="1" applyFont="1" applyFill="1" applyBorder="1" applyAlignment="1" applyProtection="1">
      <alignment horizontal="center"/>
    </xf>
    <xf numFmtId="38" fontId="13" fillId="0" borderId="11" xfId="23" applyNumberFormat="1" applyFont="1" applyFill="1" applyBorder="1" applyAlignment="1" applyProtection="1">
      <alignment vertical="center"/>
    </xf>
    <xf numFmtId="38" fontId="13" fillId="0" borderId="22" xfId="23" applyNumberFormat="1" applyFont="1" applyFill="1" applyBorder="1" applyAlignment="1" applyProtection="1">
      <alignment vertical="center"/>
    </xf>
    <xf numFmtId="0" fontId="13" fillId="0" borderId="2" xfId="1" applyNumberFormat="1" applyFont="1" applyFill="1" applyBorder="1" applyAlignment="1" applyProtection="1">
      <alignment horizontal="center"/>
    </xf>
    <xf numFmtId="0" fontId="16" fillId="0" borderId="2" xfId="3" applyNumberFormat="1" applyFont="1" applyFill="1" applyBorder="1" applyAlignment="1" applyProtection="1">
      <alignment horizontal="center" vertical="center"/>
    </xf>
    <xf numFmtId="38" fontId="17" fillId="0" borderId="11" xfId="23" applyNumberFormat="1" applyFont="1" applyFill="1" applyBorder="1" applyAlignment="1" applyProtection="1">
      <alignment horizontal="center" vertical="center"/>
    </xf>
    <xf numFmtId="38" fontId="17" fillId="0" borderId="22" xfId="23" applyNumberFormat="1" applyFont="1" applyFill="1" applyBorder="1" applyAlignment="1" applyProtection="1">
      <alignment horizontal="center" vertical="center"/>
    </xf>
    <xf numFmtId="0" fontId="16" fillId="2" borderId="2" xfId="3" applyNumberFormat="1" applyFont="1" applyFill="1" applyBorder="1" applyAlignment="1" applyProtection="1">
      <alignment horizontal="center" vertical="center"/>
    </xf>
    <xf numFmtId="44" fontId="13" fillId="0" borderId="16" xfId="30" applyFont="1" applyFill="1" applyBorder="1" applyAlignment="1" applyProtection="1">
      <alignment horizontal="right"/>
    </xf>
    <xf numFmtId="0" fontId="13" fillId="0" borderId="2" xfId="1" applyFont="1" applyFill="1" applyBorder="1" applyAlignment="1" applyProtection="1">
      <alignment horizontal="center"/>
    </xf>
    <xf numFmtId="38" fontId="13" fillId="0" borderId="2" xfId="1" applyNumberFormat="1" applyFont="1" applyFill="1" applyBorder="1" applyAlignment="1" applyProtection="1">
      <alignment horizontal="center"/>
    </xf>
    <xf numFmtId="38" fontId="13" fillId="3" borderId="2" xfId="23" applyNumberFormat="1" applyFont="1" applyFill="1" applyBorder="1" applyAlignment="1" applyProtection="1">
      <alignment horizontal="center" vertical="center"/>
    </xf>
    <xf numFmtId="0" fontId="13" fillId="3" borderId="2" xfId="1" applyNumberFormat="1" applyFont="1" applyFill="1" applyBorder="1" applyAlignment="1" applyProtection="1">
      <alignment horizontal="center"/>
    </xf>
    <xf numFmtId="44" fontId="13" fillId="3" borderId="27" xfId="30" applyFont="1" applyFill="1" applyBorder="1" applyAlignment="1" applyProtection="1">
      <alignment horizontal="right"/>
    </xf>
    <xf numFmtId="0" fontId="13" fillId="0" borderId="1" xfId="1" applyFont="1" applyFill="1" applyBorder="1" applyAlignment="1" applyProtection="1">
      <alignment horizontal="right"/>
    </xf>
    <xf numFmtId="38" fontId="13" fillId="0" borderId="11" xfId="16" applyNumberFormat="1" applyFont="1" applyFill="1" applyBorder="1" applyAlignment="1">
      <alignment horizontal="left"/>
    </xf>
    <xf numFmtId="38" fontId="13" fillId="0" borderId="22" xfId="16" applyNumberFormat="1" applyFont="1" applyFill="1" applyBorder="1" applyAlignment="1">
      <alignment horizontal="left"/>
    </xf>
    <xf numFmtId="38" fontId="13" fillId="0" borderId="11" xfId="19" applyNumberFormat="1" applyFont="1" applyFill="1" applyBorder="1" applyAlignment="1">
      <alignment horizontal="left"/>
    </xf>
    <xf numFmtId="38" fontId="13" fillId="0" borderId="22" xfId="19" applyNumberFormat="1" applyFont="1" applyFill="1" applyBorder="1" applyAlignment="1">
      <alignment horizontal="left"/>
    </xf>
    <xf numFmtId="0" fontId="13" fillId="0" borderId="11" xfId="1" applyFont="1" applyFill="1" applyBorder="1" applyAlignment="1" applyProtection="1">
      <alignment horizontal="left"/>
    </xf>
    <xf numFmtId="0" fontId="13" fillId="0" borderId="22" xfId="1" applyFont="1" applyFill="1" applyBorder="1" applyAlignment="1" applyProtection="1">
      <alignment horizontal="left"/>
    </xf>
    <xf numFmtId="0" fontId="13" fillId="0" borderId="19" xfId="1" applyFont="1" applyFill="1" applyBorder="1" applyAlignment="1" applyProtection="1">
      <alignment horizontal="center"/>
    </xf>
    <xf numFmtId="38" fontId="13" fillId="0" borderId="19" xfId="23" applyNumberFormat="1" applyFont="1" applyFill="1" applyBorder="1" applyAlignment="1" applyProtection="1">
      <alignment horizontal="center" vertical="center"/>
    </xf>
    <xf numFmtId="0" fontId="13" fillId="0" borderId="11" xfId="1" applyFont="1" applyBorder="1" applyProtection="1"/>
    <xf numFmtId="0" fontId="13" fillId="0" borderId="22" xfId="1" applyFont="1" applyBorder="1" applyProtection="1"/>
    <xf numFmtId="0" fontId="13" fillId="0" borderId="22" xfId="1" applyFont="1" applyBorder="1" applyAlignment="1" applyProtection="1">
      <alignment horizontal="center"/>
    </xf>
    <xf numFmtId="0" fontId="16" fillId="0" borderId="19" xfId="23" applyNumberFormat="1" applyFont="1" applyFill="1" applyBorder="1" applyAlignment="1" applyProtection="1">
      <alignment horizontal="center" vertical="center"/>
    </xf>
    <xf numFmtId="44" fontId="13" fillId="0" borderId="2" xfId="30" applyFont="1" applyFill="1" applyBorder="1" applyAlignment="1" applyProtection="1">
      <alignment horizontal="right"/>
    </xf>
    <xf numFmtId="0" fontId="13" fillId="0" borderId="28" xfId="1" applyFont="1" applyFill="1" applyBorder="1" applyAlignment="1" applyProtection="1">
      <alignment horizontal="center"/>
    </xf>
    <xf numFmtId="0" fontId="13" fillId="0" borderId="10" xfId="1" applyFont="1" applyFill="1" applyBorder="1" applyAlignment="1" applyProtection="1">
      <alignment horizontal="left"/>
    </xf>
    <xf numFmtId="0" fontId="13" fillId="0" borderId="21" xfId="1" applyFont="1" applyFill="1" applyBorder="1" applyAlignment="1" applyProtection="1">
      <alignment horizontal="left"/>
    </xf>
    <xf numFmtId="0" fontId="13" fillId="0" borderId="26" xfId="1" applyFont="1" applyFill="1" applyBorder="1" applyAlignment="1" applyProtection="1">
      <alignment horizontal="center"/>
    </xf>
    <xf numFmtId="0" fontId="13" fillId="0" borderId="26" xfId="25" applyNumberFormat="1" applyFont="1" applyFill="1" applyBorder="1" applyAlignment="1" applyProtection="1">
      <alignment horizontal="center"/>
    </xf>
    <xf numFmtId="44" fontId="13" fillId="0" borderId="8" xfId="30" applyFont="1" applyFill="1" applyBorder="1" applyAlignment="1" applyProtection="1">
      <alignment horizontal="right"/>
    </xf>
    <xf numFmtId="9" fontId="13" fillId="0" borderId="0" xfId="6" applyFont="1" applyFill="1" applyAlignment="1" applyProtection="1">
      <alignment horizontal="center"/>
    </xf>
    <xf numFmtId="0" fontId="13" fillId="0" borderId="2" xfId="25" applyNumberFormat="1" applyFont="1" applyFill="1" applyBorder="1" applyAlignment="1" applyProtection="1">
      <alignment horizontal="center"/>
    </xf>
    <xf numFmtId="165" fontId="13" fillId="0" borderId="0" xfId="6" applyNumberFormat="1" applyFont="1" applyFill="1" applyAlignment="1" applyProtection="1">
      <alignment horizontal="center"/>
    </xf>
    <xf numFmtId="0" fontId="14" fillId="0" borderId="11" xfId="1" applyFont="1" applyFill="1" applyBorder="1" applyAlignment="1" applyProtection="1">
      <alignment horizontal="left"/>
    </xf>
    <xf numFmtId="44" fontId="13" fillId="0" borderId="30" xfId="30" applyFont="1" applyFill="1" applyBorder="1" applyAlignment="1" applyProtection="1">
      <alignment horizontal="right"/>
    </xf>
    <xf numFmtId="9" fontId="13" fillId="0" borderId="2" xfId="1" applyNumberFormat="1" applyFont="1" applyFill="1" applyBorder="1" applyAlignment="1" applyProtection="1">
      <alignment horizontal="center"/>
    </xf>
    <xf numFmtId="44" fontId="13" fillId="0" borderId="3" xfId="30" applyFont="1" applyFill="1" applyBorder="1" applyAlignment="1" applyProtection="1">
      <alignment horizontal="right"/>
    </xf>
    <xf numFmtId="0" fontId="13" fillId="0" borderId="4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left"/>
    </xf>
    <xf numFmtId="0" fontId="14" fillId="0" borderId="23" xfId="1" applyFont="1" applyFill="1" applyBorder="1" applyAlignment="1" applyProtection="1">
      <alignment horizontal="left"/>
    </xf>
    <xf numFmtId="0" fontId="13" fillId="0" borderId="5" xfId="1" applyFont="1" applyFill="1" applyBorder="1" applyAlignment="1" applyProtection="1">
      <alignment horizontal="center"/>
    </xf>
    <xf numFmtId="0" fontId="13" fillId="0" borderId="5" xfId="1" applyNumberFormat="1" applyFont="1" applyFill="1" applyBorder="1" applyAlignment="1" applyProtection="1">
      <alignment horizontal="center"/>
    </xf>
    <xf numFmtId="44" fontId="14" fillId="0" borderId="7" xfId="30" applyFont="1" applyFill="1" applyBorder="1" applyAlignment="1" applyProtection="1">
      <alignment horizontal="right"/>
    </xf>
    <xf numFmtId="0" fontId="18" fillId="0" borderId="0" xfId="1" applyFont="1" applyFill="1" applyAlignment="1" applyProtection="1">
      <alignment horizontal="center"/>
    </xf>
    <xf numFmtId="38" fontId="19" fillId="0" borderId="22" xfId="23" applyNumberFormat="1" applyFont="1" applyFill="1" applyBorder="1" applyAlignment="1" applyProtection="1">
      <alignment horizontal="left" vertical="center"/>
    </xf>
    <xf numFmtId="0" fontId="13" fillId="0" borderId="2" xfId="3" applyNumberFormat="1" applyFont="1" applyFill="1" applyBorder="1" applyAlignment="1" applyProtection="1">
      <alignment horizontal="center" vertical="center"/>
    </xf>
    <xf numFmtId="0" fontId="14" fillId="0" borderId="12" xfId="1" applyFont="1" applyFill="1" applyBorder="1" applyAlignment="1" applyProtection="1">
      <alignment horizontal="center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13" fillId="0" borderId="0" xfId="1" applyNumberFormat="1" applyFont="1" applyFill="1" applyAlignment="1" applyProtection="1">
      <alignment horizontal="center"/>
    </xf>
    <xf numFmtId="44" fontId="13" fillId="3" borderId="16" xfId="30" applyFont="1" applyFill="1" applyBorder="1" applyAlignment="1" applyProtection="1">
      <alignment horizontal="right"/>
    </xf>
    <xf numFmtId="38" fontId="13" fillId="0" borderId="15" xfId="23" applyNumberFormat="1" applyFont="1" applyFill="1" applyBorder="1" applyAlignment="1" applyProtection="1">
      <alignment horizontal="center" vertical="center"/>
    </xf>
    <xf numFmtId="0" fontId="16" fillId="2" borderId="15" xfId="3" applyNumberFormat="1" applyFont="1" applyFill="1" applyBorder="1" applyAlignment="1" applyProtection="1">
      <alignment horizontal="center" vertical="center"/>
    </xf>
    <xf numFmtId="0" fontId="13" fillId="0" borderId="15" xfId="1" applyFont="1" applyFill="1" applyBorder="1" applyAlignment="1" applyProtection="1">
      <alignment horizontal="center"/>
    </xf>
    <xf numFmtId="0" fontId="13" fillId="0" borderId="15" xfId="25" applyNumberFormat="1" applyFont="1" applyFill="1" applyBorder="1" applyAlignment="1" applyProtection="1">
      <alignment horizontal="center"/>
    </xf>
    <xf numFmtId="44" fontId="14" fillId="0" borderId="9" xfId="30" applyFont="1" applyFill="1" applyBorder="1" applyAlignment="1" applyProtection="1">
      <alignment horizontal="right"/>
    </xf>
    <xf numFmtId="0" fontId="16" fillId="0" borderId="19" xfId="1" applyNumberFormat="1" applyFont="1" applyFill="1" applyBorder="1" applyAlignment="1" applyProtection="1">
      <alignment horizontal="center"/>
    </xf>
    <xf numFmtId="0" fontId="13" fillId="0" borderId="14" xfId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</xf>
    <xf numFmtId="0" fontId="13" fillId="2" borderId="2" xfId="23" applyNumberFormat="1" applyFont="1" applyFill="1" applyBorder="1" applyAlignment="1" applyProtection="1">
      <alignment horizontal="center" vertical="center"/>
    </xf>
    <xf numFmtId="0" fontId="16" fillId="2" borderId="2" xfId="1" applyNumberFormat="1" applyFont="1" applyFill="1" applyBorder="1" applyAlignment="1" applyProtection="1">
      <alignment horizontal="center"/>
    </xf>
    <xf numFmtId="0" fontId="13" fillId="2" borderId="2" xfId="1" applyNumberFormat="1" applyFont="1" applyFill="1" applyBorder="1" applyAlignment="1" applyProtection="1">
      <alignment horizontal="center"/>
    </xf>
    <xf numFmtId="0" fontId="13" fillId="2" borderId="2" xfId="3" applyNumberFormat="1" applyFont="1" applyFill="1" applyBorder="1" applyAlignment="1" applyProtection="1">
      <alignment horizontal="center" vertical="center"/>
    </xf>
    <xf numFmtId="38" fontId="13" fillId="2" borderId="2" xfId="1" applyNumberFormat="1" applyFont="1" applyFill="1" applyBorder="1" applyAlignment="1" applyProtection="1">
      <alignment horizontal="center"/>
    </xf>
    <xf numFmtId="0" fontId="13" fillId="0" borderId="29" xfId="1" applyFont="1" applyFill="1" applyBorder="1" applyAlignment="1" applyProtection="1">
      <alignment horizontal="center"/>
    </xf>
    <xf numFmtId="38" fontId="17" fillId="0" borderId="6" xfId="23" applyNumberFormat="1" applyFont="1" applyFill="1" applyBorder="1" applyAlignment="1" applyProtection="1">
      <alignment horizontal="center" vertical="center"/>
    </xf>
    <xf numFmtId="38" fontId="17" fillId="0" borderId="23" xfId="23" applyNumberFormat="1" applyFont="1" applyFill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centerContinuous" vertical="top" wrapText="1"/>
    </xf>
    <xf numFmtId="0" fontId="14" fillId="0" borderId="20" xfId="1" applyFont="1" applyFill="1" applyBorder="1" applyAlignment="1" applyProtection="1">
      <alignment horizontal="centerContinuous" vertical="top" wrapText="1"/>
    </xf>
    <xf numFmtId="40" fontId="13" fillId="0" borderId="0" xfId="1" applyNumberFormat="1" applyFont="1" applyFill="1" applyAlignment="1" applyProtection="1">
      <alignment horizontal="center"/>
    </xf>
    <xf numFmtId="0" fontId="14" fillId="0" borderId="0" xfId="0" applyNumberFormat="1" applyFont="1" applyFill="1" applyAlignment="1" applyProtection="1">
      <alignment horizontal="left"/>
    </xf>
    <xf numFmtId="40" fontId="13" fillId="0" borderId="0" xfId="1" applyNumberFormat="1" applyFont="1" applyFill="1" applyAlignment="1" applyProtection="1">
      <protection locked="0"/>
    </xf>
    <xf numFmtId="40" fontId="14" fillId="0" borderId="18" xfId="1" applyNumberFormat="1" applyFont="1" applyFill="1" applyBorder="1" applyAlignment="1" applyProtection="1">
      <alignment horizontal="center" vertical="top" wrapText="1"/>
      <protection locked="0"/>
    </xf>
    <xf numFmtId="164" fontId="15" fillId="0" borderId="2" xfId="30" applyNumberFormat="1" applyFont="1" applyFill="1" applyBorder="1" applyAlignment="1" applyProtection="1">
      <alignment horizontal="center"/>
      <protection locked="0"/>
    </xf>
    <xf numFmtId="164" fontId="15" fillId="0" borderId="19" xfId="30" applyNumberFormat="1" applyFont="1" applyFill="1" applyBorder="1" applyAlignment="1" applyProtection="1">
      <alignment horizontal="center"/>
      <protection locked="0"/>
    </xf>
    <xf numFmtId="164" fontId="13" fillId="0" borderId="2" xfId="30" applyNumberFormat="1" applyFont="1" applyFill="1" applyBorder="1" applyAlignment="1" applyProtection="1">
      <alignment horizontal="center"/>
      <protection locked="0"/>
    </xf>
    <xf numFmtId="164" fontId="15" fillId="3" borderId="2" xfId="30" applyNumberFormat="1" applyFont="1" applyFill="1" applyBorder="1" applyAlignment="1" applyProtection="1">
      <alignment horizontal="center"/>
      <protection locked="0"/>
    </xf>
    <xf numFmtId="164" fontId="15" fillId="0" borderId="2" xfId="24" applyNumberFormat="1" applyFont="1" applyFill="1" applyBorder="1" applyAlignment="1" applyProtection="1">
      <alignment horizontal="center"/>
      <protection locked="0"/>
    </xf>
    <xf numFmtId="4" fontId="13" fillId="0" borderId="15" xfId="1" applyNumberFormat="1" applyFont="1" applyFill="1" applyBorder="1" applyAlignment="1" applyProtection="1">
      <alignment horizontal="right"/>
      <protection locked="0"/>
    </xf>
    <xf numFmtId="4" fontId="13" fillId="0" borderId="2" xfId="1" applyNumberFormat="1" applyFont="1" applyFill="1" applyBorder="1" applyAlignment="1" applyProtection="1">
      <alignment horizontal="right"/>
      <protection locked="0"/>
    </xf>
    <xf numFmtId="4" fontId="13" fillId="0" borderId="6" xfId="1" applyNumberFormat="1" applyFont="1" applyFill="1" applyBorder="1" applyAlignment="1" applyProtection="1">
      <alignment horizontal="right"/>
      <protection locked="0"/>
    </xf>
    <xf numFmtId="9" fontId="13" fillId="0" borderId="0" xfId="1" applyNumberFormat="1" applyFont="1" applyFill="1" applyBorder="1" applyAlignment="1" applyProtection="1">
      <alignment horizontal="center"/>
    </xf>
    <xf numFmtId="0" fontId="9" fillId="0" borderId="0" xfId="0" applyFont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14" fillId="0" borderId="18" xfId="1" applyFont="1" applyFill="1" applyBorder="1" applyAlignment="1" applyProtection="1">
      <alignment horizontal="center" vertical="top" wrapText="1"/>
      <protection locked="0"/>
    </xf>
    <xf numFmtId="39" fontId="15" fillId="0" borderId="2" xfId="24" applyNumberFormat="1" applyFont="1" applyFill="1" applyBorder="1" applyAlignment="1" applyProtection="1">
      <alignment horizontal="center"/>
      <protection locked="0"/>
    </xf>
    <xf numFmtId="40" fontId="13" fillId="0" borderId="0" xfId="1" applyNumberFormat="1" applyFont="1" applyFill="1" applyAlignment="1" applyProtection="1">
      <alignment horizontal="center"/>
      <protection locked="0"/>
    </xf>
    <xf numFmtId="39" fontId="15" fillId="0" borderId="2" xfId="24" applyNumberFormat="1" applyFont="1" applyFill="1" applyBorder="1" applyAlignment="1" applyProtection="1">
      <alignment horizontal="right"/>
      <protection locked="0"/>
    </xf>
    <xf numFmtId="164" fontId="15" fillId="0" borderId="15" xfId="30" applyNumberFormat="1" applyFont="1" applyFill="1" applyBorder="1" applyAlignment="1" applyProtection="1">
      <alignment horizontal="center"/>
      <protection locked="0"/>
    </xf>
  </cellXfs>
  <cellStyles count="57">
    <cellStyle name="Comma 2" xfId="28"/>
    <cellStyle name="Currency" xfId="30" builtinId="4"/>
    <cellStyle name="Currency 2" xfId="29"/>
    <cellStyle name="Currency 3" xfId="36"/>
    <cellStyle name="Currency 3 2" xfId="48"/>
    <cellStyle name="Currency 4" xfId="38"/>
    <cellStyle name="Normal" xfId="0" builtinId="0"/>
    <cellStyle name="Normal 10" xfId="37"/>
    <cellStyle name="Normal 2" xfId="2"/>
    <cellStyle name="Normal 2 2" xfId="7"/>
    <cellStyle name="Normal 2 3" xfId="8"/>
    <cellStyle name="Normal 2 4" xfId="16"/>
    <cellStyle name="Normal 2 5" xfId="18"/>
    <cellStyle name="Normal 2 6" xfId="19"/>
    <cellStyle name="Normal 2 7" xfId="20"/>
    <cellStyle name="Normal 2 8" xfId="21"/>
    <cellStyle name="Normal 3" xfId="4"/>
    <cellStyle name="Normal 3 2" xfId="9"/>
    <cellStyle name="Normal 3 3" xfId="10"/>
    <cellStyle name="Normal 3 4" xfId="11"/>
    <cellStyle name="Normal 4" xfId="5"/>
    <cellStyle name="Normal 5" xfId="12"/>
    <cellStyle name="Normal 6" xfId="13"/>
    <cellStyle name="Normal 7" xfId="14"/>
    <cellStyle name="Normal 7 2" xfId="17"/>
    <cellStyle name="Normal 7 3" xfId="22"/>
    <cellStyle name="Normal 7 4" xfId="26"/>
    <cellStyle name="Normal 7 4 2" xfId="34"/>
    <cellStyle name="Normal 7 4 2 2" xfId="56"/>
    <cellStyle name="Normal 7 4 2 3" xfId="46"/>
    <cellStyle name="Normal 7 4 3" xfId="52"/>
    <cellStyle name="Normal 7 4 4" xfId="42"/>
    <cellStyle name="Normal 7 5" xfId="31"/>
    <cellStyle name="Normal 7 5 2" xfId="53"/>
    <cellStyle name="Normal 7 5 3" xfId="43"/>
    <cellStyle name="Normal 7 6" xfId="49"/>
    <cellStyle name="Normal 7 7" xfId="39"/>
    <cellStyle name="Normal 8" xfId="15"/>
    <cellStyle name="Normal 8 2" xfId="24"/>
    <cellStyle name="Normal 8 2 2" xfId="33"/>
    <cellStyle name="Normal 8 2 2 2" xfId="55"/>
    <cellStyle name="Normal 8 2 2 3" xfId="45"/>
    <cellStyle name="Normal 8 2 3" xfId="51"/>
    <cellStyle name="Normal 8 2 4" xfId="41"/>
    <cellStyle name="Normal 8 3" xfId="27"/>
    <cellStyle name="Normal 8 4" xfId="32"/>
    <cellStyle name="Normal 8 4 2" xfId="54"/>
    <cellStyle name="Normal 8 4 3" xfId="44"/>
    <cellStyle name="Normal 8 5" xfId="50"/>
    <cellStyle name="Normal 8 6" xfId="40"/>
    <cellStyle name="Normal 9" xfId="35"/>
    <cellStyle name="Normal 9 2" xfId="47"/>
    <cellStyle name="Normal_ConstructionCostMagellanDrWLImp" xfId="1"/>
    <cellStyle name="Normal_ConstructionCostMagellanDrWLImp 3" xfId="3"/>
    <cellStyle name="Normal_ConstructionCostMagellanDrWLImp 3 2" xfId="23"/>
    <cellStyle name="Percent" xfId="6" builtinId="5"/>
    <cellStyle name="Percent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Layout" zoomScaleNormal="100" zoomScaleSheetLayoutView="100" workbookViewId="0"/>
  </sheetViews>
  <sheetFormatPr defaultRowHeight="15.75" x14ac:dyDescent="0.25"/>
  <cols>
    <col min="1" max="1" width="6.77734375" style="3" customWidth="1"/>
    <col min="2" max="3" width="20.77734375" style="7" customWidth="1"/>
    <col min="4" max="4" width="6.21875" style="3" customWidth="1"/>
    <col min="5" max="5" width="6.109375" style="5" customWidth="1"/>
    <col min="6" max="6" width="9.88671875" style="102" customWidth="1"/>
    <col min="7" max="7" width="13.33203125" style="6" customWidth="1"/>
    <col min="8" max="16384" width="8.88671875" style="7"/>
  </cols>
  <sheetData>
    <row r="1" spans="1:7" x14ac:dyDescent="0.25">
      <c r="C1" s="101" t="s">
        <v>92</v>
      </c>
      <c r="F1" s="121"/>
      <c r="G1" s="100"/>
    </row>
    <row r="2" spans="1:7" x14ac:dyDescent="0.25">
      <c r="C2" s="101"/>
      <c r="F2" s="121"/>
      <c r="G2" s="100"/>
    </row>
    <row r="3" spans="1:7" x14ac:dyDescent="0.25">
      <c r="B3" s="4"/>
      <c r="C3" s="4"/>
    </row>
    <row r="4" spans="1:7" x14ac:dyDescent="0.25">
      <c r="B4" s="4" t="s">
        <v>0</v>
      </c>
      <c r="C4" s="4" t="s">
        <v>91</v>
      </c>
    </row>
    <row r="5" spans="1:7" x14ac:dyDescent="0.25">
      <c r="B5" s="4" t="s">
        <v>3</v>
      </c>
      <c r="C5" s="89" t="s">
        <v>60</v>
      </c>
    </row>
    <row r="6" spans="1:7" ht="16.5" thickBot="1" x14ac:dyDescent="0.3">
      <c r="B6" s="4"/>
      <c r="C6" s="4"/>
      <c r="D6" s="10"/>
    </row>
    <row r="7" spans="1:7" s="17" customFormat="1" ht="32.25" thickBot="1" x14ac:dyDescent="0.25">
      <c r="A7" s="11" t="s">
        <v>10</v>
      </c>
      <c r="B7" s="12" t="s">
        <v>1</v>
      </c>
      <c r="C7" s="13"/>
      <c r="D7" s="14" t="s">
        <v>48</v>
      </c>
      <c r="E7" s="15" t="s">
        <v>2</v>
      </c>
      <c r="F7" s="103" t="s">
        <v>49</v>
      </c>
      <c r="G7" s="16" t="s">
        <v>94</v>
      </c>
    </row>
    <row r="8" spans="1:7" x14ac:dyDescent="0.25">
      <c r="A8" s="19">
        <v>1</v>
      </c>
      <c r="B8" s="20" t="s">
        <v>6</v>
      </c>
      <c r="C8" s="21"/>
      <c r="D8" s="22" t="s">
        <v>7</v>
      </c>
      <c r="E8" s="90">
        <v>585</v>
      </c>
      <c r="F8" s="104"/>
      <c r="G8" s="36">
        <f t="shared" ref="G8:G63" si="0">F8*E8</f>
        <v>0</v>
      </c>
    </row>
    <row r="9" spans="1:7" x14ac:dyDescent="0.25">
      <c r="A9" s="19">
        <f>A8+1</f>
        <v>2</v>
      </c>
      <c r="B9" s="26" t="s">
        <v>65</v>
      </c>
      <c r="C9" s="27"/>
      <c r="D9" s="25" t="s">
        <v>4</v>
      </c>
      <c r="E9" s="90">
        <v>72</v>
      </c>
      <c r="F9" s="104"/>
      <c r="G9" s="36">
        <f t="shared" si="0"/>
        <v>0</v>
      </c>
    </row>
    <row r="10" spans="1:7" x14ac:dyDescent="0.25">
      <c r="A10" s="19">
        <f>A9+1</f>
        <v>3</v>
      </c>
      <c r="B10" s="26" t="s">
        <v>66</v>
      </c>
      <c r="C10" s="27"/>
      <c r="D10" s="25" t="s">
        <v>5</v>
      </c>
      <c r="E10" s="90">
        <v>2</v>
      </c>
      <c r="F10" s="104"/>
      <c r="G10" s="36">
        <f t="shared" si="0"/>
        <v>0</v>
      </c>
    </row>
    <row r="11" spans="1:7" x14ac:dyDescent="0.25">
      <c r="A11" s="19">
        <f t="shared" ref="A11:A60" si="1">A10+1</f>
        <v>4</v>
      </c>
      <c r="B11" s="26" t="s">
        <v>33</v>
      </c>
      <c r="C11" s="27"/>
      <c r="D11" s="25" t="s">
        <v>5</v>
      </c>
      <c r="E11" s="90">
        <v>2</v>
      </c>
      <c r="F11" s="104"/>
      <c r="G11" s="36">
        <f t="shared" si="0"/>
        <v>0</v>
      </c>
    </row>
    <row r="12" spans="1:7" x14ac:dyDescent="0.25">
      <c r="A12" s="19">
        <f t="shared" si="1"/>
        <v>5</v>
      </c>
      <c r="B12" s="26" t="s">
        <v>14</v>
      </c>
      <c r="C12" s="27"/>
      <c r="D12" s="25" t="s">
        <v>5</v>
      </c>
      <c r="E12" s="90">
        <v>4</v>
      </c>
      <c r="F12" s="104"/>
      <c r="G12" s="36">
        <f t="shared" si="0"/>
        <v>0</v>
      </c>
    </row>
    <row r="13" spans="1:7" x14ac:dyDescent="0.25">
      <c r="A13" s="19">
        <f t="shared" si="1"/>
        <v>6</v>
      </c>
      <c r="B13" s="26" t="s">
        <v>53</v>
      </c>
      <c r="C13" s="27"/>
      <c r="D13" s="25" t="s">
        <v>4</v>
      </c>
      <c r="E13" s="90">
        <v>26</v>
      </c>
      <c r="F13" s="104"/>
      <c r="G13" s="36">
        <f t="shared" si="0"/>
        <v>0</v>
      </c>
    </row>
    <row r="14" spans="1:7" x14ac:dyDescent="0.25">
      <c r="A14" s="19">
        <f t="shared" si="1"/>
        <v>7</v>
      </c>
      <c r="B14" s="26" t="s">
        <v>58</v>
      </c>
      <c r="C14" s="27"/>
      <c r="D14" s="25" t="s">
        <v>5</v>
      </c>
      <c r="E14" s="91">
        <v>1</v>
      </c>
      <c r="F14" s="105"/>
      <c r="G14" s="36">
        <f t="shared" si="0"/>
        <v>0</v>
      </c>
    </row>
    <row r="15" spans="1:7" x14ac:dyDescent="0.25">
      <c r="A15" s="19">
        <f t="shared" si="1"/>
        <v>8</v>
      </c>
      <c r="B15" s="26" t="s">
        <v>34</v>
      </c>
      <c r="C15" s="27"/>
      <c r="D15" s="25" t="s">
        <v>5</v>
      </c>
      <c r="E15" s="91">
        <v>1</v>
      </c>
      <c r="F15" s="105"/>
      <c r="G15" s="36">
        <f t="shared" si="0"/>
        <v>0</v>
      </c>
    </row>
    <row r="16" spans="1:7" x14ac:dyDescent="0.25">
      <c r="A16" s="19">
        <f t="shared" si="1"/>
        <v>9</v>
      </c>
      <c r="B16" s="1" t="s">
        <v>28</v>
      </c>
      <c r="C16" s="2"/>
      <c r="D16" s="25" t="s">
        <v>5</v>
      </c>
      <c r="E16" s="91">
        <v>1</v>
      </c>
      <c r="F16" s="105"/>
      <c r="G16" s="36">
        <f t="shared" si="0"/>
        <v>0</v>
      </c>
    </row>
    <row r="17" spans="1:7" x14ac:dyDescent="0.25">
      <c r="A17" s="19">
        <f t="shared" si="1"/>
        <v>10</v>
      </c>
      <c r="B17" s="29" t="s">
        <v>27</v>
      </c>
      <c r="C17" s="30"/>
      <c r="D17" s="25" t="s">
        <v>4</v>
      </c>
      <c r="E17" s="92">
        <v>56</v>
      </c>
      <c r="F17" s="105"/>
      <c r="G17" s="36">
        <f t="shared" si="0"/>
        <v>0</v>
      </c>
    </row>
    <row r="18" spans="1:7" x14ac:dyDescent="0.25">
      <c r="A18" s="19">
        <f t="shared" si="1"/>
        <v>11</v>
      </c>
      <c r="B18" s="33" t="s">
        <v>81</v>
      </c>
      <c r="C18" s="34"/>
      <c r="D18" s="25"/>
      <c r="E18" s="35"/>
      <c r="F18" s="104"/>
      <c r="G18" s="36"/>
    </row>
    <row r="19" spans="1:7" x14ac:dyDescent="0.25">
      <c r="A19" s="19">
        <f t="shared" si="1"/>
        <v>12</v>
      </c>
      <c r="B19" s="26" t="s">
        <v>82</v>
      </c>
      <c r="C19" s="27"/>
      <c r="D19" s="25" t="s">
        <v>7</v>
      </c>
      <c r="E19" s="35">
        <v>585</v>
      </c>
      <c r="F19" s="104"/>
      <c r="G19" s="36">
        <f t="shared" si="0"/>
        <v>0</v>
      </c>
    </row>
    <row r="20" spans="1:7" x14ac:dyDescent="0.25">
      <c r="A20" s="19">
        <f t="shared" si="1"/>
        <v>13</v>
      </c>
      <c r="B20" s="47" t="s">
        <v>17</v>
      </c>
      <c r="C20" s="48"/>
      <c r="D20" s="37" t="s">
        <v>7</v>
      </c>
      <c r="E20" s="92">
        <v>585</v>
      </c>
      <c r="F20" s="106"/>
      <c r="G20" s="36">
        <f t="shared" si="0"/>
        <v>0</v>
      </c>
    </row>
    <row r="21" spans="1:7" x14ac:dyDescent="0.25">
      <c r="A21" s="19">
        <f t="shared" si="1"/>
        <v>14</v>
      </c>
      <c r="B21" s="33" t="s">
        <v>81</v>
      </c>
      <c r="C21" s="34"/>
      <c r="D21" s="25"/>
      <c r="E21" s="35"/>
      <c r="F21" s="104"/>
      <c r="G21" s="36"/>
    </row>
    <row r="22" spans="1:7" x14ac:dyDescent="0.25">
      <c r="A22" s="19">
        <f t="shared" si="1"/>
        <v>15</v>
      </c>
      <c r="B22" s="33" t="s">
        <v>81</v>
      </c>
      <c r="C22" s="34"/>
      <c r="D22" s="25"/>
      <c r="E22" s="35"/>
      <c r="F22" s="104"/>
      <c r="G22" s="36"/>
    </row>
    <row r="23" spans="1:7" x14ac:dyDescent="0.25">
      <c r="A23" s="19">
        <f t="shared" si="1"/>
        <v>16</v>
      </c>
      <c r="B23" s="26" t="s">
        <v>36</v>
      </c>
      <c r="C23" s="27"/>
      <c r="D23" s="25" t="s">
        <v>5</v>
      </c>
      <c r="E23" s="35">
        <v>3</v>
      </c>
      <c r="F23" s="104"/>
      <c r="G23" s="36">
        <f t="shared" si="0"/>
        <v>0</v>
      </c>
    </row>
    <row r="24" spans="1:7" x14ac:dyDescent="0.25">
      <c r="A24" s="19">
        <f t="shared" si="1"/>
        <v>17</v>
      </c>
      <c r="B24" s="26" t="s">
        <v>37</v>
      </c>
      <c r="C24" s="27"/>
      <c r="D24" s="25" t="s">
        <v>5</v>
      </c>
      <c r="E24" s="35">
        <v>2</v>
      </c>
      <c r="F24" s="104"/>
      <c r="G24" s="36">
        <f t="shared" si="0"/>
        <v>0</v>
      </c>
    </row>
    <row r="25" spans="1:7" x14ac:dyDescent="0.25">
      <c r="A25" s="19">
        <f t="shared" si="1"/>
        <v>18</v>
      </c>
      <c r="B25" s="26" t="s">
        <v>38</v>
      </c>
      <c r="C25" s="27"/>
      <c r="D25" s="25" t="s">
        <v>5</v>
      </c>
      <c r="E25" s="91">
        <v>1</v>
      </c>
      <c r="F25" s="104"/>
      <c r="G25" s="36">
        <f t="shared" si="0"/>
        <v>0</v>
      </c>
    </row>
    <row r="26" spans="1:7" x14ac:dyDescent="0.25">
      <c r="A26" s="19">
        <f t="shared" si="1"/>
        <v>19</v>
      </c>
      <c r="B26" s="43" t="s">
        <v>39</v>
      </c>
      <c r="C26" s="44"/>
      <c r="D26" s="25" t="s">
        <v>4</v>
      </c>
      <c r="E26" s="93">
        <v>5</v>
      </c>
      <c r="F26" s="104"/>
      <c r="G26" s="36">
        <f t="shared" si="0"/>
        <v>0</v>
      </c>
    </row>
    <row r="27" spans="1:7" x14ac:dyDescent="0.25">
      <c r="A27" s="19">
        <f t="shared" si="1"/>
        <v>20</v>
      </c>
      <c r="B27" s="26" t="s">
        <v>59</v>
      </c>
      <c r="C27" s="27"/>
      <c r="D27" s="25" t="s">
        <v>4</v>
      </c>
      <c r="E27" s="94">
        <v>10</v>
      </c>
      <c r="F27" s="104"/>
      <c r="G27" s="36">
        <f t="shared" si="0"/>
        <v>0</v>
      </c>
    </row>
    <row r="28" spans="1:7" x14ac:dyDescent="0.25">
      <c r="A28" s="19">
        <f t="shared" si="1"/>
        <v>21</v>
      </c>
      <c r="B28" s="43" t="s">
        <v>15</v>
      </c>
      <c r="C28" s="44"/>
      <c r="D28" s="39"/>
      <c r="E28" s="40"/>
      <c r="F28" s="107"/>
      <c r="G28" s="81"/>
    </row>
    <row r="29" spans="1:7" x14ac:dyDescent="0.25">
      <c r="A29" s="42">
        <f>A28+0.1</f>
        <v>21.1</v>
      </c>
      <c r="B29" s="33" t="s">
        <v>81</v>
      </c>
      <c r="C29" s="34"/>
      <c r="D29" s="25"/>
      <c r="E29" s="35"/>
      <c r="F29" s="104"/>
      <c r="G29" s="36"/>
    </row>
    <row r="30" spans="1:7" x14ac:dyDescent="0.25">
      <c r="A30" s="42">
        <f>A29+0.1</f>
        <v>21.200000000000003</v>
      </c>
      <c r="B30" s="43" t="s">
        <v>74</v>
      </c>
      <c r="C30" s="44"/>
      <c r="D30" s="25" t="s">
        <v>5</v>
      </c>
      <c r="E30" s="92">
        <v>2</v>
      </c>
      <c r="F30" s="104"/>
      <c r="G30" s="36">
        <f t="shared" si="0"/>
        <v>0</v>
      </c>
    </row>
    <row r="31" spans="1:7" x14ac:dyDescent="0.25">
      <c r="A31" s="42">
        <f t="shared" ref="A31:A35" si="2">A30+0.1</f>
        <v>21.300000000000004</v>
      </c>
      <c r="B31" s="43" t="s">
        <v>75</v>
      </c>
      <c r="C31" s="44"/>
      <c r="D31" s="25" t="s">
        <v>5</v>
      </c>
      <c r="E31" s="92">
        <v>1</v>
      </c>
      <c r="F31" s="104"/>
      <c r="G31" s="36">
        <f t="shared" si="0"/>
        <v>0</v>
      </c>
    </row>
    <row r="32" spans="1:7" x14ac:dyDescent="0.25">
      <c r="A32" s="42">
        <f t="shared" si="2"/>
        <v>21.400000000000006</v>
      </c>
      <c r="B32" s="33" t="s">
        <v>81</v>
      </c>
      <c r="C32" s="34"/>
      <c r="D32" s="25"/>
      <c r="E32" s="35"/>
      <c r="F32" s="104"/>
      <c r="G32" s="36"/>
    </row>
    <row r="33" spans="1:7" x14ac:dyDescent="0.25">
      <c r="A33" s="42">
        <f t="shared" si="2"/>
        <v>21.500000000000007</v>
      </c>
      <c r="B33" s="43" t="s">
        <v>77</v>
      </c>
      <c r="C33" s="44"/>
      <c r="D33" s="25" t="s">
        <v>5</v>
      </c>
      <c r="E33" s="92">
        <v>1</v>
      </c>
      <c r="F33" s="104"/>
      <c r="G33" s="36">
        <f t="shared" si="0"/>
        <v>0</v>
      </c>
    </row>
    <row r="34" spans="1:7" x14ac:dyDescent="0.25">
      <c r="A34" s="42">
        <f t="shared" si="2"/>
        <v>21.600000000000009</v>
      </c>
      <c r="B34" s="33" t="s">
        <v>81</v>
      </c>
      <c r="C34" s="34"/>
      <c r="D34" s="25"/>
      <c r="E34" s="35"/>
      <c r="F34" s="104"/>
      <c r="G34" s="36"/>
    </row>
    <row r="35" spans="1:7" x14ac:dyDescent="0.25">
      <c r="A35" s="42">
        <f t="shared" si="2"/>
        <v>21.70000000000001</v>
      </c>
      <c r="B35" s="33" t="s">
        <v>81</v>
      </c>
      <c r="C35" s="34"/>
      <c r="D35" s="25"/>
      <c r="E35" s="35"/>
      <c r="F35" s="104"/>
      <c r="G35" s="36"/>
    </row>
    <row r="36" spans="1:7" x14ac:dyDescent="0.25">
      <c r="A36" s="19">
        <f>A28+1</f>
        <v>22</v>
      </c>
      <c r="B36" s="43" t="s">
        <v>42</v>
      </c>
      <c r="C36" s="44"/>
      <c r="D36" s="25" t="s">
        <v>5</v>
      </c>
      <c r="E36" s="92">
        <v>2</v>
      </c>
      <c r="F36" s="104"/>
      <c r="G36" s="36">
        <f t="shared" si="0"/>
        <v>0</v>
      </c>
    </row>
    <row r="37" spans="1:7" x14ac:dyDescent="0.25">
      <c r="A37" s="19">
        <f t="shared" si="1"/>
        <v>23</v>
      </c>
      <c r="B37" s="26" t="s">
        <v>35</v>
      </c>
      <c r="C37" s="27"/>
      <c r="D37" s="25" t="s">
        <v>5</v>
      </c>
      <c r="E37" s="91">
        <v>1</v>
      </c>
      <c r="F37" s="104"/>
      <c r="G37" s="36">
        <f t="shared" si="0"/>
        <v>0</v>
      </c>
    </row>
    <row r="38" spans="1:7" x14ac:dyDescent="0.25">
      <c r="A38" s="19">
        <f t="shared" si="1"/>
        <v>24</v>
      </c>
      <c r="B38" s="26" t="s">
        <v>40</v>
      </c>
      <c r="C38" s="27"/>
      <c r="D38" s="25" t="s">
        <v>5</v>
      </c>
      <c r="E38" s="91">
        <v>2</v>
      </c>
      <c r="F38" s="104"/>
      <c r="G38" s="36">
        <f t="shared" si="0"/>
        <v>0</v>
      </c>
    </row>
    <row r="39" spans="1:7" x14ac:dyDescent="0.25">
      <c r="A39" s="19">
        <f t="shared" si="1"/>
        <v>25</v>
      </c>
      <c r="B39" s="26" t="s">
        <v>79</v>
      </c>
      <c r="C39" s="27"/>
      <c r="D39" s="50" t="s">
        <v>5</v>
      </c>
      <c r="E39" s="92">
        <v>1</v>
      </c>
      <c r="F39" s="104"/>
      <c r="G39" s="36">
        <f t="shared" si="0"/>
        <v>0</v>
      </c>
    </row>
    <row r="40" spans="1:7" x14ac:dyDescent="0.25">
      <c r="A40" s="19">
        <f t="shared" si="1"/>
        <v>26</v>
      </c>
      <c r="B40" s="26" t="s">
        <v>18</v>
      </c>
      <c r="C40" s="27"/>
      <c r="D40" s="50" t="s">
        <v>5</v>
      </c>
      <c r="E40" s="92">
        <v>1</v>
      </c>
      <c r="F40" s="104"/>
      <c r="G40" s="36">
        <f t="shared" si="0"/>
        <v>0</v>
      </c>
    </row>
    <row r="41" spans="1:7" x14ac:dyDescent="0.25">
      <c r="A41" s="19">
        <f t="shared" si="1"/>
        <v>27</v>
      </c>
      <c r="B41" s="26" t="s">
        <v>41</v>
      </c>
      <c r="C41" s="27"/>
      <c r="D41" s="25" t="s">
        <v>5</v>
      </c>
      <c r="E41" s="91">
        <v>1</v>
      </c>
      <c r="F41" s="104"/>
      <c r="G41" s="36">
        <f t="shared" si="0"/>
        <v>0</v>
      </c>
    </row>
    <row r="42" spans="1:7" x14ac:dyDescent="0.25">
      <c r="A42" s="19">
        <f t="shared" si="1"/>
        <v>28</v>
      </c>
      <c r="B42" s="26" t="s">
        <v>8</v>
      </c>
      <c r="C42" s="27"/>
      <c r="D42" s="25" t="s">
        <v>16</v>
      </c>
      <c r="E42" s="91">
        <v>1</v>
      </c>
      <c r="F42" s="104"/>
      <c r="G42" s="36">
        <f t="shared" si="0"/>
        <v>0</v>
      </c>
    </row>
    <row r="43" spans="1:7" x14ac:dyDescent="0.25">
      <c r="A43" s="19">
        <f t="shared" si="1"/>
        <v>29</v>
      </c>
      <c r="B43" s="26" t="s">
        <v>9</v>
      </c>
      <c r="C43" s="27"/>
      <c r="D43" s="25" t="s">
        <v>4</v>
      </c>
      <c r="E43" s="91">
        <v>10</v>
      </c>
      <c r="F43" s="104"/>
      <c r="G43" s="36">
        <f t="shared" si="0"/>
        <v>0</v>
      </c>
    </row>
    <row r="44" spans="1:7" x14ac:dyDescent="0.25">
      <c r="A44" s="19">
        <f t="shared" si="1"/>
        <v>30</v>
      </c>
      <c r="B44" s="45" t="s">
        <v>19</v>
      </c>
      <c r="C44" s="46"/>
      <c r="D44" s="25" t="s">
        <v>5</v>
      </c>
      <c r="E44" s="35">
        <v>1</v>
      </c>
      <c r="F44" s="104"/>
      <c r="G44" s="36">
        <f t="shared" si="0"/>
        <v>0</v>
      </c>
    </row>
    <row r="45" spans="1:7" x14ac:dyDescent="0.25">
      <c r="A45" s="19">
        <f t="shared" si="1"/>
        <v>31</v>
      </c>
      <c r="B45" s="47" t="s">
        <v>23</v>
      </c>
      <c r="C45" s="48"/>
      <c r="D45" s="37" t="s">
        <v>5</v>
      </c>
      <c r="E45" s="91">
        <v>1</v>
      </c>
      <c r="F45" s="106"/>
      <c r="G45" s="36">
        <f t="shared" si="0"/>
        <v>0</v>
      </c>
    </row>
    <row r="46" spans="1:7" x14ac:dyDescent="0.25">
      <c r="A46" s="19">
        <f t="shared" si="1"/>
        <v>32</v>
      </c>
      <c r="B46" s="47" t="s">
        <v>25</v>
      </c>
      <c r="C46" s="48"/>
      <c r="D46" s="37" t="s">
        <v>5</v>
      </c>
      <c r="E46" s="91">
        <v>1</v>
      </c>
      <c r="F46" s="106"/>
      <c r="G46" s="36">
        <f t="shared" si="0"/>
        <v>0</v>
      </c>
    </row>
    <row r="47" spans="1:7" x14ac:dyDescent="0.25">
      <c r="A47" s="19">
        <f t="shared" si="1"/>
        <v>33</v>
      </c>
      <c r="B47" s="47" t="s">
        <v>22</v>
      </c>
      <c r="C47" s="48"/>
      <c r="D47" s="37" t="s">
        <v>5</v>
      </c>
      <c r="E47" s="91">
        <v>1</v>
      </c>
      <c r="F47" s="106"/>
      <c r="G47" s="36">
        <f t="shared" si="0"/>
        <v>0</v>
      </c>
    </row>
    <row r="48" spans="1:7" x14ac:dyDescent="0.25">
      <c r="A48" s="19">
        <f t="shared" si="1"/>
        <v>34</v>
      </c>
      <c r="B48" s="47" t="s">
        <v>54</v>
      </c>
      <c r="C48" s="48"/>
      <c r="D48" s="37" t="s">
        <v>5</v>
      </c>
      <c r="E48" s="91">
        <v>1</v>
      </c>
      <c r="F48" s="106"/>
      <c r="G48" s="36">
        <f t="shared" si="0"/>
        <v>0</v>
      </c>
    </row>
    <row r="49" spans="1:7" x14ac:dyDescent="0.25">
      <c r="A49" s="19">
        <f t="shared" si="1"/>
        <v>35</v>
      </c>
      <c r="B49" s="47" t="s">
        <v>55</v>
      </c>
      <c r="C49" s="48"/>
      <c r="D49" s="37" t="s">
        <v>5</v>
      </c>
      <c r="E49" s="91">
        <v>1</v>
      </c>
      <c r="F49" s="106"/>
      <c r="G49" s="36">
        <f t="shared" si="0"/>
        <v>0</v>
      </c>
    </row>
    <row r="50" spans="1:7" x14ac:dyDescent="0.25">
      <c r="A50" s="19">
        <f t="shared" si="1"/>
        <v>36</v>
      </c>
      <c r="B50" s="47" t="s">
        <v>24</v>
      </c>
      <c r="C50" s="48"/>
      <c r="D50" s="37" t="s">
        <v>4</v>
      </c>
      <c r="E50" s="91">
        <v>30</v>
      </c>
      <c r="F50" s="106"/>
      <c r="G50" s="36">
        <f t="shared" si="0"/>
        <v>0</v>
      </c>
    </row>
    <row r="51" spans="1:7" x14ac:dyDescent="0.25">
      <c r="A51" s="19">
        <f t="shared" si="1"/>
        <v>37</v>
      </c>
      <c r="B51" s="47" t="s">
        <v>70</v>
      </c>
      <c r="C51" s="48"/>
      <c r="D51" s="37" t="s">
        <v>4</v>
      </c>
      <c r="E51" s="91">
        <v>20</v>
      </c>
      <c r="F51" s="106"/>
      <c r="G51" s="36">
        <f t="shared" si="0"/>
        <v>0</v>
      </c>
    </row>
    <row r="52" spans="1:7" x14ac:dyDescent="0.25">
      <c r="A52" s="19">
        <f t="shared" si="1"/>
        <v>38</v>
      </c>
      <c r="B52" s="47" t="s">
        <v>26</v>
      </c>
      <c r="C52" s="48"/>
      <c r="D52" s="37" t="s">
        <v>5</v>
      </c>
      <c r="E52" s="91">
        <v>1</v>
      </c>
      <c r="F52" s="106"/>
      <c r="G52" s="36">
        <f t="shared" si="0"/>
        <v>0</v>
      </c>
    </row>
    <row r="53" spans="1:7" x14ac:dyDescent="0.25">
      <c r="A53" s="19">
        <f t="shared" si="1"/>
        <v>39</v>
      </c>
      <c r="B53" s="47" t="s">
        <v>56</v>
      </c>
      <c r="C53" s="48"/>
      <c r="D53" s="37" t="s">
        <v>5</v>
      </c>
      <c r="E53" s="92">
        <v>1</v>
      </c>
      <c r="F53" s="106"/>
      <c r="G53" s="36">
        <f t="shared" si="0"/>
        <v>0</v>
      </c>
    </row>
    <row r="54" spans="1:7" x14ac:dyDescent="0.25">
      <c r="A54" s="19">
        <f t="shared" si="1"/>
        <v>40</v>
      </c>
      <c r="B54" s="47" t="s">
        <v>43</v>
      </c>
      <c r="C54" s="48"/>
      <c r="D54" s="49" t="s">
        <v>16</v>
      </c>
      <c r="E54" s="91">
        <v>1</v>
      </c>
      <c r="F54" s="106"/>
      <c r="G54" s="36">
        <f t="shared" si="0"/>
        <v>0</v>
      </c>
    </row>
    <row r="55" spans="1:7" x14ac:dyDescent="0.25">
      <c r="A55" s="19">
        <f t="shared" si="1"/>
        <v>41</v>
      </c>
      <c r="B55" s="33" t="s">
        <v>81</v>
      </c>
      <c r="C55" s="34"/>
      <c r="D55" s="25"/>
      <c r="E55" s="35"/>
      <c r="F55" s="104"/>
      <c r="G55" s="36"/>
    </row>
    <row r="56" spans="1:7" x14ac:dyDescent="0.25">
      <c r="A56" s="19">
        <f t="shared" si="1"/>
        <v>42</v>
      </c>
      <c r="B56" s="33" t="s">
        <v>81</v>
      </c>
      <c r="C56" s="34"/>
      <c r="D56" s="25"/>
      <c r="E56" s="35"/>
      <c r="F56" s="104"/>
      <c r="G56" s="36"/>
    </row>
    <row r="57" spans="1:7" x14ac:dyDescent="0.25">
      <c r="A57" s="19">
        <f t="shared" si="1"/>
        <v>43</v>
      </c>
      <c r="B57" s="33" t="s">
        <v>81</v>
      </c>
      <c r="C57" s="34"/>
      <c r="D57" s="25"/>
      <c r="E57" s="35"/>
      <c r="F57" s="104"/>
      <c r="G57" s="36"/>
    </row>
    <row r="58" spans="1:7" x14ac:dyDescent="0.25">
      <c r="A58" s="19">
        <f t="shared" si="1"/>
        <v>44</v>
      </c>
      <c r="B58" s="33" t="s">
        <v>81</v>
      </c>
      <c r="C58" s="34"/>
      <c r="D58" s="25"/>
      <c r="E58" s="35"/>
      <c r="F58" s="104"/>
      <c r="G58" s="36"/>
    </row>
    <row r="59" spans="1:7" x14ac:dyDescent="0.25">
      <c r="A59" s="19">
        <f t="shared" si="1"/>
        <v>45</v>
      </c>
      <c r="B59" s="33" t="s">
        <v>81</v>
      </c>
      <c r="C59" s="34"/>
      <c r="D59" s="25"/>
      <c r="E59" s="35"/>
      <c r="F59" s="104"/>
      <c r="G59" s="36"/>
    </row>
    <row r="60" spans="1:7" ht="16.5" thickBot="1" x14ac:dyDescent="0.3">
      <c r="A60" s="19">
        <f t="shared" si="1"/>
        <v>46</v>
      </c>
      <c r="B60" s="51" t="s">
        <v>57</v>
      </c>
      <c r="C60" s="52"/>
      <c r="D60" s="53" t="s">
        <v>21</v>
      </c>
      <c r="E60" s="54">
        <v>35</v>
      </c>
      <c r="F60" s="122"/>
      <c r="G60" s="24">
        <f t="shared" si="0"/>
        <v>0</v>
      </c>
    </row>
    <row r="61" spans="1:7" x14ac:dyDescent="0.25">
      <c r="A61" s="95">
        <f>MAX(A8:A60)+1</f>
        <v>47</v>
      </c>
      <c r="B61" s="57" t="s">
        <v>84</v>
      </c>
      <c r="C61" s="58"/>
      <c r="D61" s="59" t="s">
        <v>16</v>
      </c>
      <c r="E61" s="60">
        <v>1</v>
      </c>
      <c r="F61" s="109"/>
      <c r="G61" s="61">
        <f t="shared" si="0"/>
        <v>0</v>
      </c>
    </row>
    <row r="62" spans="1:7" x14ac:dyDescent="0.25">
      <c r="A62" s="19">
        <f>1+A61</f>
        <v>48</v>
      </c>
      <c r="B62" s="47" t="s">
        <v>85</v>
      </c>
      <c r="C62" s="48"/>
      <c r="D62" s="37" t="s">
        <v>16</v>
      </c>
      <c r="E62" s="63">
        <v>1</v>
      </c>
      <c r="F62" s="110"/>
      <c r="G62" s="61">
        <f t="shared" si="0"/>
        <v>0</v>
      </c>
    </row>
    <row r="63" spans="1:7" x14ac:dyDescent="0.25">
      <c r="A63" s="19">
        <f t="shared" ref="A63" si="3">1+A62</f>
        <v>49</v>
      </c>
      <c r="B63" s="47" t="s">
        <v>86</v>
      </c>
      <c r="C63" s="48"/>
      <c r="D63" s="37" t="s">
        <v>16</v>
      </c>
      <c r="E63" s="63">
        <v>1</v>
      </c>
      <c r="F63" s="110"/>
      <c r="G63" s="61">
        <f t="shared" si="0"/>
        <v>0</v>
      </c>
    </row>
    <row r="64" spans="1:7" x14ac:dyDescent="0.25">
      <c r="A64" s="19"/>
      <c r="B64" s="65" t="s">
        <v>88</v>
      </c>
      <c r="C64" s="48"/>
      <c r="D64" s="37"/>
      <c r="E64" s="63"/>
      <c r="F64" s="110"/>
      <c r="G64" s="66">
        <f>SUM(G8:G63)</f>
        <v>0</v>
      </c>
    </row>
    <row r="65" spans="1:7" ht="16.5" thickBot="1" x14ac:dyDescent="0.3">
      <c r="A65" s="19">
        <f>1+A63</f>
        <v>50</v>
      </c>
      <c r="B65" s="47" t="s">
        <v>83</v>
      </c>
      <c r="C65" s="48"/>
      <c r="D65" s="67">
        <v>0.1</v>
      </c>
      <c r="E65" s="31"/>
      <c r="F65" s="110"/>
      <c r="G65" s="68">
        <f>G64*10%</f>
        <v>0</v>
      </c>
    </row>
    <row r="66" spans="1:7" ht="16.5" thickBot="1" x14ac:dyDescent="0.3">
      <c r="A66" s="69"/>
      <c r="B66" s="70" t="s">
        <v>93</v>
      </c>
      <c r="C66" s="71"/>
      <c r="D66" s="72"/>
      <c r="E66" s="73"/>
      <c r="F66" s="111"/>
      <c r="G66" s="74">
        <f>SUM(G64:G65)</f>
        <v>0</v>
      </c>
    </row>
    <row r="68" spans="1:7" x14ac:dyDescent="0.25">
      <c r="A68" s="75"/>
    </row>
    <row r="69" spans="1:7" x14ac:dyDescent="0.25">
      <c r="A69" s="75"/>
    </row>
  </sheetData>
  <sheetProtection algorithmName="SHA-512" hashValue="6cYpiABzXfyw6Y1+vozcmxxZqZfENP+P8iMjr3enq5v970Jkw3GZw34fJglL8U9HuIahqhIhuF2FoKzwD2zXZw==" saltValue="FX/zTt+UoSYdDxLNfoyj8Q==" spinCount="100000" sheet="1" objects="1" scenarios="1"/>
  <printOptions horizontalCentered="1"/>
  <pageMargins left="0.3" right="0.3" top="1" bottom="0.75" header="0.5" footer="0.5"/>
  <pageSetup fitToWidth="0" fitToHeight="0" orientation="portrait" blackAndWhite="1" r:id="rId1"/>
  <headerFooter alignWithMargins="0">
    <oddHeader>&amp;C&amp;"+,Regular"BID FORM&amp;R&amp;"+,Regular"&amp;10IFB 17-1515DC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Layout" zoomScaleNormal="100" zoomScaleSheetLayoutView="100" workbookViewId="0"/>
  </sheetViews>
  <sheetFormatPr defaultRowHeight="15.75" x14ac:dyDescent="0.25"/>
  <cols>
    <col min="1" max="1" width="4.21875" style="3" customWidth="1"/>
    <col min="2" max="3" width="20.77734375" style="7" customWidth="1"/>
    <col min="4" max="4" width="5.77734375" style="3" customWidth="1"/>
    <col min="5" max="5" width="5.44140625" style="5" customWidth="1"/>
    <col min="6" max="6" width="10" style="102" customWidth="1"/>
    <col min="7" max="7" width="12.88671875" style="6" customWidth="1"/>
    <col min="8" max="16384" width="8.88671875" style="7"/>
  </cols>
  <sheetData>
    <row r="1" spans="1:7" x14ac:dyDescent="0.25">
      <c r="B1" s="4"/>
      <c r="C1" s="4" t="s">
        <v>90</v>
      </c>
    </row>
    <row r="2" spans="1:7" x14ac:dyDescent="0.25">
      <c r="B2" s="4"/>
      <c r="C2" s="4"/>
    </row>
    <row r="3" spans="1:7" x14ac:dyDescent="0.25">
      <c r="B3" s="4"/>
      <c r="C3" s="4"/>
    </row>
    <row r="4" spans="1:7" x14ac:dyDescent="0.25">
      <c r="B4" s="4" t="s">
        <v>0</v>
      </c>
      <c r="C4" s="4" t="s">
        <v>95</v>
      </c>
    </row>
    <row r="5" spans="1:7" x14ac:dyDescent="0.25">
      <c r="B5" s="4" t="s">
        <v>3</v>
      </c>
      <c r="C5" s="9" t="s">
        <v>61</v>
      </c>
    </row>
    <row r="6" spans="1:7" ht="16.5" thickBot="1" x14ac:dyDescent="0.3">
      <c r="B6" s="4"/>
      <c r="C6" s="4"/>
      <c r="D6" s="10"/>
    </row>
    <row r="7" spans="1:7" ht="48" thickBot="1" x14ac:dyDescent="0.3">
      <c r="A7" s="78" t="s">
        <v>10</v>
      </c>
      <c r="B7" s="98" t="s">
        <v>1</v>
      </c>
      <c r="C7" s="99"/>
      <c r="D7" s="14" t="s">
        <v>48</v>
      </c>
      <c r="E7" s="14" t="s">
        <v>2</v>
      </c>
      <c r="F7" s="119" t="s">
        <v>49</v>
      </c>
      <c r="G7" s="79" t="s">
        <v>13</v>
      </c>
    </row>
    <row r="8" spans="1:7" x14ac:dyDescent="0.25">
      <c r="A8" s="19">
        <v>1</v>
      </c>
      <c r="B8" s="20" t="s">
        <v>6</v>
      </c>
      <c r="C8" s="21"/>
      <c r="D8" s="22" t="s">
        <v>7</v>
      </c>
      <c r="E8" s="23">
        <v>344</v>
      </c>
      <c r="F8" s="104"/>
      <c r="G8" s="36">
        <f t="shared" ref="G8:G62" si="0">F8*E8</f>
        <v>0</v>
      </c>
    </row>
    <row r="9" spans="1:7" x14ac:dyDescent="0.25">
      <c r="A9" s="19">
        <f>A8+1</f>
        <v>2</v>
      </c>
      <c r="B9" s="26" t="s">
        <v>65</v>
      </c>
      <c r="C9" s="27"/>
      <c r="D9" s="25" t="s">
        <v>4</v>
      </c>
      <c r="E9" s="31">
        <v>45</v>
      </c>
      <c r="F9" s="104"/>
      <c r="G9" s="36">
        <f t="shared" si="0"/>
        <v>0</v>
      </c>
    </row>
    <row r="10" spans="1:7" x14ac:dyDescent="0.25">
      <c r="A10" s="19">
        <f>A9+1</f>
        <v>3</v>
      </c>
      <c r="B10" s="26" t="s">
        <v>66</v>
      </c>
      <c r="C10" s="27"/>
      <c r="D10" s="25" t="s">
        <v>5</v>
      </c>
      <c r="E10" s="31">
        <v>2</v>
      </c>
      <c r="F10" s="104"/>
      <c r="G10" s="36">
        <f t="shared" si="0"/>
        <v>0</v>
      </c>
    </row>
    <row r="11" spans="1:7" x14ac:dyDescent="0.25">
      <c r="A11" s="19">
        <f t="shared" ref="A11:A60" si="1">A10+1</f>
        <v>4</v>
      </c>
      <c r="B11" s="26" t="s">
        <v>33</v>
      </c>
      <c r="C11" s="27"/>
      <c r="D11" s="25" t="s">
        <v>5</v>
      </c>
      <c r="E11" s="80">
        <v>2</v>
      </c>
      <c r="F11" s="104"/>
      <c r="G11" s="36">
        <f t="shared" si="0"/>
        <v>0</v>
      </c>
    </row>
    <row r="12" spans="1:7" x14ac:dyDescent="0.25">
      <c r="A12" s="19">
        <f t="shared" si="1"/>
        <v>5</v>
      </c>
      <c r="B12" s="26" t="s">
        <v>14</v>
      </c>
      <c r="C12" s="27"/>
      <c r="D12" s="25" t="s">
        <v>5</v>
      </c>
      <c r="E12" s="31">
        <v>2</v>
      </c>
      <c r="F12" s="104"/>
      <c r="G12" s="36">
        <f t="shared" si="0"/>
        <v>0</v>
      </c>
    </row>
    <row r="13" spans="1:7" x14ac:dyDescent="0.25">
      <c r="A13" s="19">
        <f t="shared" si="1"/>
        <v>6</v>
      </c>
      <c r="B13" s="26" t="s">
        <v>53</v>
      </c>
      <c r="C13" s="27"/>
      <c r="D13" s="25" t="s">
        <v>4</v>
      </c>
      <c r="E13" s="31">
        <v>13</v>
      </c>
      <c r="F13" s="104"/>
      <c r="G13" s="36">
        <f t="shared" si="0"/>
        <v>0</v>
      </c>
    </row>
    <row r="14" spans="1:7" x14ac:dyDescent="0.25">
      <c r="A14" s="19">
        <f t="shared" si="1"/>
        <v>7</v>
      </c>
      <c r="B14" s="26" t="s">
        <v>58</v>
      </c>
      <c r="C14" s="27"/>
      <c r="D14" s="25" t="s">
        <v>5</v>
      </c>
      <c r="E14" s="28">
        <v>1</v>
      </c>
      <c r="F14" s="105"/>
      <c r="G14" s="36">
        <f t="shared" si="0"/>
        <v>0</v>
      </c>
    </row>
    <row r="15" spans="1:7" x14ac:dyDescent="0.25">
      <c r="A15" s="19">
        <f t="shared" si="1"/>
        <v>8</v>
      </c>
      <c r="B15" s="26" t="s">
        <v>34</v>
      </c>
      <c r="C15" s="27"/>
      <c r="D15" s="25" t="s">
        <v>5</v>
      </c>
      <c r="E15" s="28">
        <v>1</v>
      </c>
      <c r="F15" s="105"/>
      <c r="G15" s="36">
        <f t="shared" si="0"/>
        <v>0</v>
      </c>
    </row>
    <row r="16" spans="1:7" x14ac:dyDescent="0.25">
      <c r="A16" s="19">
        <f t="shared" si="1"/>
        <v>9</v>
      </c>
      <c r="B16" s="1" t="s">
        <v>28</v>
      </c>
      <c r="C16" s="2"/>
      <c r="D16" s="25" t="s">
        <v>5</v>
      </c>
      <c r="E16" s="28">
        <v>1</v>
      </c>
      <c r="F16" s="105"/>
      <c r="G16" s="36">
        <f t="shared" si="0"/>
        <v>0</v>
      </c>
    </row>
    <row r="17" spans="1:7" x14ac:dyDescent="0.25">
      <c r="A17" s="19">
        <f t="shared" si="1"/>
        <v>10</v>
      </c>
      <c r="B17" s="29" t="s">
        <v>27</v>
      </c>
      <c r="C17" s="30"/>
      <c r="D17" s="25" t="s">
        <v>4</v>
      </c>
      <c r="E17" s="31">
        <v>31</v>
      </c>
      <c r="F17" s="105"/>
      <c r="G17" s="36">
        <f t="shared" si="0"/>
        <v>0</v>
      </c>
    </row>
    <row r="18" spans="1:7" x14ac:dyDescent="0.25">
      <c r="A18" s="19">
        <f t="shared" si="1"/>
        <v>11</v>
      </c>
      <c r="B18" s="33" t="s">
        <v>81</v>
      </c>
      <c r="C18" s="34"/>
      <c r="D18" s="25"/>
      <c r="E18" s="35"/>
      <c r="F18" s="104"/>
      <c r="G18" s="36"/>
    </row>
    <row r="19" spans="1:7" x14ac:dyDescent="0.25">
      <c r="A19" s="19">
        <f t="shared" si="1"/>
        <v>12</v>
      </c>
      <c r="B19" s="33" t="s">
        <v>81</v>
      </c>
      <c r="C19" s="34"/>
      <c r="D19" s="25"/>
      <c r="E19" s="35"/>
      <c r="F19" s="104"/>
      <c r="G19" s="36"/>
    </row>
    <row r="20" spans="1:7" x14ac:dyDescent="0.25">
      <c r="A20" s="19">
        <f t="shared" si="1"/>
        <v>13</v>
      </c>
      <c r="B20" s="33" t="s">
        <v>81</v>
      </c>
      <c r="C20" s="34"/>
      <c r="D20" s="25"/>
      <c r="E20" s="35"/>
      <c r="F20" s="104"/>
      <c r="G20" s="36"/>
    </row>
    <row r="21" spans="1:7" x14ac:dyDescent="0.25">
      <c r="A21" s="19">
        <f t="shared" si="1"/>
        <v>14</v>
      </c>
      <c r="B21" s="26" t="s">
        <v>69</v>
      </c>
      <c r="C21" s="27"/>
      <c r="D21" s="25" t="s">
        <v>7</v>
      </c>
      <c r="E21" s="32">
        <v>172</v>
      </c>
      <c r="F21" s="104"/>
      <c r="G21" s="36">
        <f t="shared" si="0"/>
        <v>0</v>
      </c>
    </row>
    <row r="22" spans="1:7" x14ac:dyDescent="0.25">
      <c r="A22" s="19">
        <f t="shared" si="1"/>
        <v>15</v>
      </c>
      <c r="B22" s="33" t="s">
        <v>81</v>
      </c>
      <c r="C22" s="34"/>
      <c r="D22" s="25"/>
      <c r="E22" s="35"/>
      <c r="F22" s="104"/>
      <c r="G22" s="36"/>
    </row>
    <row r="23" spans="1:7" x14ac:dyDescent="0.25">
      <c r="A23" s="19">
        <f t="shared" si="1"/>
        <v>16</v>
      </c>
      <c r="B23" s="26" t="s">
        <v>36</v>
      </c>
      <c r="C23" s="27"/>
      <c r="D23" s="25" t="s">
        <v>5</v>
      </c>
      <c r="E23" s="32">
        <v>3</v>
      </c>
      <c r="F23" s="104"/>
      <c r="G23" s="36">
        <f t="shared" si="0"/>
        <v>0</v>
      </c>
    </row>
    <row r="24" spans="1:7" x14ac:dyDescent="0.25">
      <c r="A24" s="19">
        <f t="shared" si="1"/>
        <v>17</v>
      </c>
      <c r="B24" s="26" t="s">
        <v>37</v>
      </c>
      <c r="C24" s="27"/>
      <c r="D24" s="25" t="s">
        <v>5</v>
      </c>
      <c r="E24" s="32">
        <v>2</v>
      </c>
      <c r="F24" s="104"/>
      <c r="G24" s="36">
        <f t="shared" si="0"/>
        <v>0</v>
      </c>
    </row>
    <row r="25" spans="1:7" x14ac:dyDescent="0.25">
      <c r="A25" s="19">
        <f t="shared" si="1"/>
        <v>18</v>
      </c>
      <c r="B25" s="26" t="s">
        <v>38</v>
      </c>
      <c r="C25" s="76"/>
      <c r="D25" s="25" t="s">
        <v>5</v>
      </c>
      <c r="E25" s="28">
        <v>1</v>
      </c>
      <c r="F25" s="104"/>
      <c r="G25" s="36">
        <f t="shared" si="0"/>
        <v>0</v>
      </c>
    </row>
    <row r="26" spans="1:7" x14ac:dyDescent="0.25">
      <c r="A26" s="19">
        <f t="shared" si="1"/>
        <v>19</v>
      </c>
      <c r="B26" s="43" t="s">
        <v>39</v>
      </c>
      <c r="C26" s="44"/>
      <c r="D26" s="25" t="s">
        <v>4</v>
      </c>
      <c r="E26" s="77">
        <v>5</v>
      </c>
      <c r="F26" s="104"/>
      <c r="G26" s="36">
        <f t="shared" si="0"/>
        <v>0</v>
      </c>
    </row>
    <row r="27" spans="1:7" x14ac:dyDescent="0.25">
      <c r="A27" s="19">
        <f t="shared" si="1"/>
        <v>20</v>
      </c>
      <c r="B27" s="26" t="s">
        <v>59</v>
      </c>
      <c r="C27" s="27"/>
      <c r="D27" s="25" t="s">
        <v>4</v>
      </c>
      <c r="E27" s="38">
        <v>10</v>
      </c>
      <c r="F27" s="104"/>
      <c r="G27" s="36">
        <f t="shared" si="0"/>
        <v>0</v>
      </c>
    </row>
    <row r="28" spans="1:7" x14ac:dyDescent="0.25">
      <c r="A28" s="19">
        <f t="shared" si="1"/>
        <v>21</v>
      </c>
      <c r="B28" s="43" t="s">
        <v>15</v>
      </c>
      <c r="C28" s="44"/>
      <c r="D28" s="39"/>
      <c r="E28" s="40"/>
      <c r="F28" s="107"/>
      <c r="G28" s="81"/>
    </row>
    <row r="29" spans="1:7" x14ac:dyDescent="0.25">
      <c r="A29" s="42">
        <f>A28+0.1</f>
        <v>21.1</v>
      </c>
      <c r="B29" s="33" t="s">
        <v>81</v>
      </c>
      <c r="C29" s="34"/>
      <c r="D29" s="25"/>
      <c r="E29" s="35"/>
      <c r="F29" s="104"/>
      <c r="G29" s="36"/>
    </row>
    <row r="30" spans="1:7" x14ac:dyDescent="0.25">
      <c r="A30" s="42">
        <f>A29+0.1</f>
        <v>21.200000000000003</v>
      </c>
      <c r="B30" s="43" t="s">
        <v>74</v>
      </c>
      <c r="C30" s="44"/>
      <c r="D30" s="25" t="s">
        <v>5</v>
      </c>
      <c r="E30" s="31">
        <v>2</v>
      </c>
      <c r="F30" s="104"/>
      <c r="G30" s="36">
        <f t="shared" si="0"/>
        <v>0</v>
      </c>
    </row>
    <row r="31" spans="1:7" x14ac:dyDescent="0.25">
      <c r="A31" s="42">
        <f t="shared" ref="A31:A35" si="2">A30+0.1</f>
        <v>21.300000000000004</v>
      </c>
      <c r="B31" s="43" t="s">
        <v>75</v>
      </c>
      <c r="C31" s="44"/>
      <c r="D31" s="25" t="s">
        <v>5</v>
      </c>
      <c r="E31" s="31">
        <v>1</v>
      </c>
      <c r="F31" s="104"/>
      <c r="G31" s="36">
        <f t="shared" si="0"/>
        <v>0</v>
      </c>
    </row>
    <row r="32" spans="1:7" x14ac:dyDescent="0.25">
      <c r="A32" s="42">
        <f t="shared" si="2"/>
        <v>21.400000000000006</v>
      </c>
      <c r="B32" s="33" t="s">
        <v>81</v>
      </c>
      <c r="C32" s="34"/>
      <c r="D32" s="25"/>
      <c r="E32" s="35"/>
      <c r="F32" s="104"/>
      <c r="G32" s="36"/>
    </row>
    <row r="33" spans="1:7" x14ac:dyDescent="0.25">
      <c r="A33" s="42">
        <f t="shared" si="2"/>
        <v>21.500000000000007</v>
      </c>
      <c r="B33" s="43" t="s">
        <v>77</v>
      </c>
      <c r="C33" s="44"/>
      <c r="D33" s="25" t="s">
        <v>5</v>
      </c>
      <c r="E33" s="31">
        <v>1</v>
      </c>
      <c r="F33" s="104"/>
      <c r="G33" s="36">
        <f t="shared" si="0"/>
        <v>0</v>
      </c>
    </row>
    <row r="34" spans="1:7" x14ac:dyDescent="0.25">
      <c r="A34" s="42">
        <f t="shared" si="2"/>
        <v>21.600000000000009</v>
      </c>
      <c r="B34" s="33" t="s">
        <v>81</v>
      </c>
      <c r="C34" s="34"/>
      <c r="D34" s="25"/>
      <c r="E34" s="35"/>
      <c r="F34" s="104"/>
      <c r="G34" s="36"/>
    </row>
    <row r="35" spans="1:7" x14ac:dyDescent="0.25">
      <c r="A35" s="42">
        <f t="shared" si="2"/>
        <v>21.70000000000001</v>
      </c>
      <c r="B35" s="33" t="s">
        <v>81</v>
      </c>
      <c r="C35" s="34"/>
      <c r="D35" s="25"/>
      <c r="E35" s="35"/>
      <c r="F35" s="104"/>
      <c r="G35" s="36"/>
    </row>
    <row r="36" spans="1:7" x14ac:dyDescent="0.25">
      <c r="A36" s="19">
        <f>A28+1</f>
        <v>22</v>
      </c>
      <c r="B36" s="43" t="s">
        <v>42</v>
      </c>
      <c r="C36" s="44"/>
      <c r="D36" s="25" t="s">
        <v>5</v>
      </c>
      <c r="E36" s="31">
        <v>2</v>
      </c>
      <c r="F36" s="104"/>
      <c r="G36" s="36">
        <f t="shared" si="0"/>
        <v>0</v>
      </c>
    </row>
    <row r="37" spans="1:7" x14ac:dyDescent="0.25">
      <c r="A37" s="19">
        <f t="shared" si="1"/>
        <v>23</v>
      </c>
      <c r="B37" s="26" t="s">
        <v>35</v>
      </c>
      <c r="C37" s="27"/>
      <c r="D37" s="25" t="s">
        <v>5</v>
      </c>
      <c r="E37" s="28">
        <v>1</v>
      </c>
      <c r="F37" s="104"/>
      <c r="G37" s="36">
        <f t="shared" si="0"/>
        <v>0</v>
      </c>
    </row>
    <row r="38" spans="1:7" x14ac:dyDescent="0.25">
      <c r="A38" s="19">
        <f t="shared" si="1"/>
        <v>24</v>
      </c>
      <c r="B38" s="26" t="s">
        <v>40</v>
      </c>
      <c r="C38" s="27"/>
      <c r="D38" s="25" t="s">
        <v>5</v>
      </c>
      <c r="E38" s="28">
        <v>2</v>
      </c>
      <c r="F38" s="104"/>
      <c r="G38" s="36">
        <f t="shared" si="0"/>
        <v>0</v>
      </c>
    </row>
    <row r="39" spans="1:7" x14ac:dyDescent="0.25">
      <c r="A39" s="19">
        <f t="shared" si="1"/>
        <v>25</v>
      </c>
      <c r="B39" s="26" t="s">
        <v>79</v>
      </c>
      <c r="C39" s="27"/>
      <c r="D39" s="50" t="s">
        <v>5</v>
      </c>
      <c r="E39" s="31">
        <v>1</v>
      </c>
      <c r="F39" s="104"/>
      <c r="G39" s="36">
        <f t="shared" si="0"/>
        <v>0</v>
      </c>
    </row>
    <row r="40" spans="1:7" x14ac:dyDescent="0.25">
      <c r="A40" s="19">
        <f t="shared" si="1"/>
        <v>26</v>
      </c>
      <c r="B40" s="26" t="s">
        <v>18</v>
      </c>
      <c r="C40" s="27"/>
      <c r="D40" s="50" t="s">
        <v>5</v>
      </c>
      <c r="E40" s="31">
        <v>1</v>
      </c>
      <c r="F40" s="104"/>
      <c r="G40" s="36">
        <f t="shared" si="0"/>
        <v>0</v>
      </c>
    </row>
    <row r="41" spans="1:7" x14ac:dyDescent="0.25">
      <c r="A41" s="19">
        <f t="shared" si="1"/>
        <v>27</v>
      </c>
      <c r="B41" s="26" t="s">
        <v>47</v>
      </c>
      <c r="C41" s="27"/>
      <c r="D41" s="25" t="s">
        <v>5</v>
      </c>
      <c r="E41" s="28">
        <v>1</v>
      </c>
      <c r="F41" s="104"/>
      <c r="G41" s="36">
        <f t="shared" si="0"/>
        <v>0</v>
      </c>
    </row>
    <row r="42" spans="1:7" x14ac:dyDescent="0.25">
      <c r="A42" s="19">
        <f t="shared" si="1"/>
        <v>28</v>
      </c>
      <c r="B42" s="26" t="s">
        <v>8</v>
      </c>
      <c r="C42" s="27"/>
      <c r="D42" s="25" t="s">
        <v>16</v>
      </c>
      <c r="E42" s="28">
        <v>1</v>
      </c>
      <c r="F42" s="104"/>
      <c r="G42" s="36">
        <f t="shared" si="0"/>
        <v>0</v>
      </c>
    </row>
    <row r="43" spans="1:7" x14ac:dyDescent="0.25">
      <c r="A43" s="19">
        <f t="shared" si="1"/>
        <v>29</v>
      </c>
      <c r="B43" s="26" t="s">
        <v>9</v>
      </c>
      <c r="C43" s="27"/>
      <c r="D43" s="25" t="s">
        <v>4</v>
      </c>
      <c r="E43" s="28">
        <v>10</v>
      </c>
      <c r="F43" s="104"/>
      <c r="G43" s="36">
        <f t="shared" si="0"/>
        <v>0</v>
      </c>
    </row>
    <row r="44" spans="1:7" x14ac:dyDescent="0.25">
      <c r="A44" s="19">
        <f t="shared" si="1"/>
        <v>30</v>
      </c>
      <c r="B44" s="45" t="s">
        <v>19</v>
      </c>
      <c r="C44" s="46"/>
      <c r="D44" s="25" t="s">
        <v>5</v>
      </c>
      <c r="E44" s="32">
        <v>1</v>
      </c>
      <c r="F44" s="104"/>
      <c r="G44" s="36">
        <f t="shared" si="0"/>
        <v>0</v>
      </c>
    </row>
    <row r="45" spans="1:7" x14ac:dyDescent="0.25">
      <c r="A45" s="19">
        <f t="shared" si="1"/>
        <v>31</v>
      </c>
      <c r="B45" s="47" t="s">
        <v>23</v>
      </c>
      <c r="C45" s="48"/>
      <c r="D45" s="37" t="s">
        <v>5</v>
      </c>
      <c r="E45" s="28">
        <v>1</v>
      </c>
      <c r="F45" s="106"/>
      <c r="G45" s="36">
        <f t="shared" si="0"/>
        <v>0</v>
      </c>
    </row>
    <row r="46" spans="1:7" x14ac:dyDescent="0.25">
      <c r="A46" s="19">
        <f t="shared" si="1"/>
        <v>32</v>
      </c>
      <c r="B46" s="47" t="s">
        <v>25</v>
      </c>
      <c r="C46" s="48"/>
      <c r="D46" s="37" t="s">
        <v>5</v>
      </c>
      <c r="E46" s="28">
        <v>1</v>
      </c>
      <c r="F46" s="106"/>
      <c r="G46" s="36">
        <f t="shared" si="0"/>
        <v>0</v>
      </c>
    </row>
    <row r="47" spans="1:7" x14ac:dyDescent="0.25">
      <c r="A47" s="19">
        <f t="shared" si="1"/>
        <v>33</v>
      </c>
      <c r="B47" s="47" t="s">
        <v>22</v>
      </c>
      <c r="C47" s="48"/>
      <c r="D47" s="37" t="s">
        <v>5</v>
      </c>
      <c r="E47" s="28">
        <v>1</v>
      </c>
      <c r="F47" s="106"/>
      <c r="G47" s="36">
        <f t="shared" si="0"/>
        <v>0</v>
      </c>
    </row>
    <row r="48" spans="1:7" x14ac:dyDescent="0.25">
      <c r="A48" s="19">
        <f t="shared" si="1"/>
        <v>34</v>
      </c>
      <c r="B48" s="47" t="s">
        <v>54</v>
      </c>
      <c r="C48" s="48"/>
      <c r="D48" s="37" t="s">
        <v>5</v>
      </c>
      <c r="E48" s="28">
        <v>1</v>
      </c>
      <c r="F48" s="106"/>
      <c r="G48" s="36">
        <f t="shared" si="0"/>
        <v>0</v>
      </c>
    </row>
    <row r="49" spans="1:7" x14ac:dyDescent="0.25">
      <c r="A49" s="19">
        <f t="shared" si="1"/>
        <v>35</v>
      </c>
      <c r="B49" s="47" t="s">
        <v>55</v>
      </c>
      <c r="C49" s="48"/>
      <c r="D49" s="37" t="s">
        <v>5</v>
      </c>
      <c r="E49" s="28">
        <v>1</v>
      </c>
      <c r="F49" s="106"/>
      <c r="G49" s="36">
        <f t="shared" si="0"/>
        <v>0</v>
      </c>
    </row>
    <row r="50" spans="1:7" x14ac:dyDescent="0.25">
      <c r="A50" s="19">
        <f t="shared" si="1"/>
        <v>36</v>
      </c>
      <c r="B50" s="47" t="s">
        <v>24</v>
      </c>
      <c r="C50" s="48"/>
      <c r="D50" s="37" t="s">
        <v>4</v>
      </c>
      <c r="E50" s="28">
        <v>30</v>
      </c>
      <c r="F50" s="106"/>
      <c r="G50" s="36">
        <f t="shared" si="0"/>
        <v>0</v>
      </c>
    </row>
    <row r="51" spans="1:7" x14ac:dyDescent="0.25">
      <c r="A51" s="19">
        <f t="shared" si="1"/>
        <v>37</v>
      </c>
      <c r="B51" s="47" t="s">
        <v>70</v>
      </c>
      <c r="C51" s="48"/>
      <c r="D51" s="37" t="s">
        <v>4</v>
      </c>
      <c r="E51" s="28">
        <v>10</v>
      </c>
      <c r="F51" s="106"/>
      <c r="G51" s="36">
        <f t="shared" si="0"/>
        <v>0</v>
      </c>
    </row>
    <row r="52" spans="1:7" x14ac:dyDescent="0.25">
      <c r="A52" s="19">
        <f t="shared" si="1"/>
        <v>38</v>
      </c>
      <c r="B52" s="47" t="s">
        <v>26</v>
      </c>
      <c r="C52" s="48"/>
      <c r="D52" s="37" t="s">
        <v>5</v>
      </c>
      <c r="E52" s="28">
        <v>1</v>
      </c>
      <c r="F52" s="106"/>
      <c r="G52" s="36">
        <f t="shared" si="0"/>
        <v>0</v>
      </c>
    </row>
    <row r="53" spans="1:7" x14ac:dyDescent="0.25">
      <c r="A53" s="19">
        <f t="shared" si="1"/>
        <v>39</v>
      </c>
      <c r="B53" s="47" t="s">
        <v>56</v>
      </c>
      <c r="C53" s="48"/>
      <c r="D53" s="37" t="s">
        <v>5</v>
      </c>
      <c r="E53" s="31">
        <v>1</v>
      </c>
      <c r="F53" s="106"/>
      <c r="G53" s="36">
        <f t="shared" si="0"/>
        <v>0</v>
      </c>
    </row>
    <row r="54" spans="1:7" x14ac:dyDescent="0.25">
      <c r="A54" s="19">
        <f t="shared" si="1"/>
        <v>40</v>
      </c>
      <c r="B54" s="47" t="s">
        <v>43</v>
      </c>
      <c r="C54" s="48"/>
      <c r="D54" s="49" t="s">
        <v>16</v>
      </c>
      <c r="E54" s="28">
        <v>1</v>
      </c>
      <c r="F54" s="106"/>
      <c r="G54" s="36">
        <f t="shared" si="0"/>
        <v>0</v>
      </c>
    </row>
    <row r="55" spans="1:7" x14ac:dyDescent="0.25">
      <c r="A55" s="19">
        <f t="shared" si="1"/>
        <v>41</v>
      </c>
      <c r="B55" s="26" t="s">
        <v>29</v>
      </c>
      <c r="C55" s="27"/>
      <c r="D55" s="50" t="s">
        <v>21</v>
      </c>
      <c r="E55" s="28">
        <v>37</v>
      </c>
      <c r="F55" s="104"/>
      <c r="G55" s="36">
        <f t="shared" si="0"/>
        <v>0</v>
      </c>
    </row>
    <row r="56" spans="1:7" x14ac:dyDescent="0.25">
      <c r="A56" s="19">
        <f t="shared" si="1"/>
        <v>42</v>
      </c>
      <c r="B56" s="33" t="s">
        <v>81</v>
      </c>
      <c r="C56" s="34"/>
      <c r="D56" s="25"/>
      <c r="E56" s="35"/>
      <c r="F56" s="104"/>
      <c r="G56" s="36"/>
    </row>
    <row r="57" spans="1:7" x14ac:dyDescent="0.25">
      <c r="A57" s="19">
        <f t="shared" si="1"/>
        <v>43</v>
      </c>
      <c r="B57" s="26" t="s">
        <v>30</v>
      </c>
      <c r="C57" s="27"/>
      <c r="D57" s="50" t="s">
        <v>7</v>
      </c>
      <c r="E57" s="28">
        <v>100</v>
      </c>
      <c r="F57" s="104"/>
      <c r="G57" s="36">
        <f t="shared" si="0"/>
        <v>0</v>
      </c>
    </row>
    <row r="58" spans="1:7" x14ac:dyDescent="0.25">
      <c r="A58" s="19">
        <f t="shared" si="1"/>
        <v>44</v>
      </c>
      <c r="B58" s="33" t="s">
        <v>81</v>
      </c>
      <c r="C58" s="34"/>
      <c r="D58" s="25"/>
      <c r="E58" s="35"/>
      <c r="F58" s="104"/>
      <c r="G58" s="36"/>
    </row>
    <row r="59" spans="1:7" x14ac:dyDescent="0.25">
      <c r="A59" s="19">
        <f t="shared" si="1"/>
        <v>45</v>
      </c>
      <c r="B59" s="33" t="s">
        <v>81</v>
      </c>
      <c r="C59" s="34"/>
      <c r="D59" s="25"/>
      <c r="E59" s="35"/>
      <c r="F59" s="104"/>
      <c r="G59" s="36"/>
    </row>
    <row r="60" spans="1:7" ht="16.5" thickBot="1" x14ac:dyDescent="0.3">
      <c r="A60" s="19">
        <f t="shared" si="1"/>
        <v>46</v>
      </c>
      <c r="B60" s="51" t="s">
        <v>57</v>
      </c>
      <c r="C60" s="52"/>
      <c r="D60" s="53" t="s">
        <v>21</v>
      </c>
      <c r="E60" s="87">
        <v>35</v>
      </c>
      <c r="F60" s="120"/>
      <c r="G60" s="24">
        <f t="shared" si="0"/>
        <v>0</v>
      </c>
    </row>
    <row r="61" spans="1:7" x14ac:dyDescent="0.25">
      <c r="A61" s="88">
        <f>MAX(A8:A60)+1</f>
        <v>47</v>
      </c>
      <c r="B61" s="57" t="s">
        <v>84</v>
      </c>
      <c r="C61" s="58"/>
      <c r="D61" s="84" t="s">
        <v>16</v>
      </c>
      <c r="E61" s="85">
        <v>1</v>
      </c>
      <c r="F61" s="109"/>
      <c r="G61" s="61">
        <f t="shared" si="0"/>
        <v>0</v>
      </c>
    </row>
    <row r="62" spans="1:7" x14ac:dyDescent="0.25">
      <c r="A62" s="19">
        <f>A61+1</f>
        <v>48</v>
      </c>
      <c r="B62" s="47" t="s">
        <v>85</v>
      </c>
      <c r="C62" s="48"/>
      <c r="D62" s="37" t="s">
        <v>16</v>
      </c>
      <c r="E62" s="63">
        <v>1</v>
      </c>
      <c r="F62" s="110"/>
      <c r="G62" s="61">
        <f t="shared" si="0"/>
        <v>0</v>
      </c>
    </row>
    <row r="63" spans="1:7" x14ac:dyDescent="0.25">
      <c r="A63" s="19">
        <f t="shared" ref="A63" si="3">A62+1</f>
        <v>49</v>
      </c>
      <c r="B63" s="33" t="s">
        <v>81</v>
      </c>
      <c r="C63" s="34"/>
      <c r="D63" s="37"/>
      <c r="E63" s="63"/>
      <c r="F63" s="110"/>
      <c r="G63" s="61"/>
    </row>
    <row r="64" spans="1:7" x14ac:dyDescent="0.25">
      <c r="A64" s="19"/>
      <c r="B64" s="65" t="s">
        <v>88</v>
      </c>
      <c r="C64" s="48"/>
      <c r="D64" s="37"/>
      <c r="E64" s="63">
        <v>1</v>
      </c>
      <c r="F64" s="110"/>
      <c r="G64" s="66">
        <f>SUM(G8:G63)</f>
        <v>0</v>
      </c>
    </row>
    <row r="65" spans="1:7" ht="16.5" thickBot="1" x14ac:dyDescent="0.3">
      <c r="A65" s="19">
        <f>A63+1</f>
        <v>50</v>
      </c>
      <c r="B65" s="47" t="s">
        <v>83</v>
      </c>
      <c r="C65" s="48"/>
      <c r="D65" s="67">
        <v>0.1</v>
      </c>
      <c r="E65" s="31"/>
      <c r="F65" s="110"/>
      <c r="G65" s="68">
        <f>G64*10%</f>
        <v>0</v>
      </c>
    </row>
    <row r="66" spans="1:7" ht="16.5" thickBot="1" x14ac:dyDescent="0.3">
      <c r="A66" s="69"/>
      <c r="B66" s="70" t="s">
        <v>96</v>
      </c>
      <c r="C66" s="71"/>
      <c r="D66" s="72"/>
      <c r="E66" s="73"/>
      <c r="F66" s="111"/>
      <c r="G66" s="86">
        <f>SUM(G64:G65)</f>
        <v>0</v>
      </c>
    </row>
    <row r="67" spans="1:7" x14ac:dyDescent="0.25">
      <c r="A67" s="7"/>
    </row>
    <row r="68" spans="1:7" x14ac:dyDescent="0.25">
      <c r="A68" s="7"/>
    </row>
    <row r="69" spans="1:7" x14ac:dyDescent="0.25">
      <c r="A69" s="75"/>
    </row>
  </sheetData>
  <sheetProtection algorithmName="SHA-512" hashValue="7h+ykhCmYvbk8qcseDwWhHt3jehWzemak9vxzNnNyPy8/lgTpOiP8o8KA0thT3IZB+H45CNBzElhuOAIMKxvRw==" saltValue="M3zMcWbQZNav8KaGLejXTQ==" spinCount="100000" sheet="1" objects="1" scenarios="1"/>
  <printOptions horizontalCentered="1"/>
  <pageMargins left="0.5" right="0.5" top="1" bottom="0.75" header="0.5" footer="0.5"/>
  <pageSetup orientation="portrait" blackAndWhite="1" r:id="rId1"/>
  <headerFooter alignWithMargins="0">
    <oddHeader>&amp;C&amp;"+,Regular"BID FORM&amp;R&amp;"+,Regular"&amp;10IFB 17-1515DC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Layout" zoomScaleNormal="100" zoomScaleSheetLayoutView="100" workbookViewId="0"/>
  </sheetViews>
  <sheetFormatPr defaultRowHeight="12.75" customHeight="1" x14ac:dyDescent="0.25"/>
  <cols>
    <col min="1" max="1" width="4.88671875" style="3" customWidth="1"/>
    <col min="2" max="3" width="20.77734375" style="7" customWidth="1"/>
    <col min="4" max="4" width="5.77734375" style="3" customWidth="1"/>
    <col min="5" max="5" width="5.44140625" style="5" customWidth="1"/>
    <col min="6" max="6" width="10" style="102" customWidth="1"/>
    <col min="7" max="7" width="12.33203125" style="6" customWidth="1"/>
    <col min="8" max="16384" width="8.88671875" style="7"/>
  </cols>
  <sheetData>
    <row r="1" spans="1:7" ht="12.95" customHeight="1" x14ac:dyDescent="0.25">
      <c r="B1" s="4"/>
      <c r="C1" s="4" t="s">
        <v>90</v>
      </c>
    </row>
    <row r="2" spans="1:7" ht="12.95" customHeight="1" x14ac:dyDescent="0.25">
      <c r="B2" s="4"/>
      <c r="C2" s="4"/>
    </row>
    <row r="3" spans="1:7" ht="12.95" customHeight="1" x14ac:dyDescent="0.25">
      <c r="B3" s="4"/>
      <c r="C3" s="4"/>
    </row>
    <row r="4" spans="1:7" ht="12.95" customHeight="1" x14ac:dyDescent="0.25">
      <c r="B4" s="4" t="s">
        <v>0</v>
      </c>
      <c r="C4" s="4" t="s">
        <v>97</v>
      </c>
    </row>
    <row r="5" spans="1:7" ht="12.95" customHeight="1" x14ac:dyDescent="0.25">
      <c r="B5" s="4" t="s">
        <v>3</v>
      </c>
      <c r="C5" s="9" t="s">
        <v>62</v>
      </c>
    </row>
    <row r="6" spans="1:7" ht="12.95" customHeight="1" thickBot="1" x14ac:dyDescent="0.3">
      <c r="B6" s="4"/>
      <c r="C6" s="4"/>
      <c r="D6" s="10"/>
    </row>
    <row r="7" spans="1:7" ht="39" customHeight="1" thickBot="1" x14ac:dyDescent="0.3">
      <c r="A7" s="78" t="s">
        <v>10</v>
      </c>
      <c r="B7" s="98" t="s">
        <v>1</v>
      </c>
      <c r="C7" s="99"/>
      <c r="D7" s="14" t="s">
        <v>48</v>
      </c>
      <c r="E7" s="14" t="s">
        <v>2</v>
      </c>
      <c r="F7" s="119" t="s">
        <v>49</v>
      </c>
      <c r="G7" s="79" t="s">
        <v>94</v>
      </c>
    </row>
    <row r="8" spans="1:7" ht="15.75" x14ac:dyDescent="0.25">
      <c r="A8" s="19">
        <v>1</v>
      </c>
      <c r="B8" s="20" t="s">
        <v>6</v>
      </c>
      <c r="C8" s="21"/>
      <c r="D8" s="22" t="s">
        <v>7</v>
      </c>
      <c r="E8" s="23">
        <v>665</v>
      </c>
      <c r="F8" s="104"/>
      <c r="G8" s="36">
        <f t="shared" ref="G8:G63" si="0">F8*E8</f>
        <v>0</v>
      </c>
    </row>
    <row r="9" spans="1:7" ht="15.75" x14ac:dyDescent="0.25">
      <c r="A9" s="19">
        <f>A8+1</f>
        <v>2</v>
      </c>
      <c r="B9" s="26" t="s">
        <v>67</v>
      </c>
      <c r="C9" s="27"/>
      <c r="D9" s="25" t="s">
        <v>4</v>
      </c>
      <c r="E9" s="31">
        <v>50</v>
      </c>
      <c r="F9" s="104"/>
      <c r="G9" s="36">
        <f t="shared" si="0"/>
        <v>0</v>
      </c>
    </row>
    <row r="10" spans="1:7" ht="15.75" x14ac:dyDescent="0.25">
      <c r="A10" s="19">
        <f>A9+1</f>
        <v>3</v>
      </c>
      <c r="B10" s="26" t="s">
        <v>66</v>
      </c>
      <c r="C10" s="27"/>
      <c r="D10" s="25" t="s">
        <v>5</v>
      </c>
      <c r="E10" s="31">
        <v>2</v>
      </c>
      <c r="F10" s="104"/>
      <c r="G10" s="36">
        <f t="shared" si="0"/>
        <v>0</v>
      </c>
    </row>
    <row r="11" spans="1:7" ht="15.75" x14ac:dyDescent="0.25">
      <c r="A11" s="19">
        <f t="shared" ref="A11:A59" si="1">A10+1</f>
        <v>4</v>
      </c>
      <c r="B11" s="26" t="s">
        <v>33</v>
      </c>
      <c r="C11" s="27"/>
      <c r="D11" s="25" t="s">
        <v>5</v>
      </c>
      <c r="E11" s="80">
        <v>2</v>
      </c>
      <c r="F11" s="104"/>
      <c r="G11" s="36">
        <f t="shared" si="0"/>
        <v>0</v>
      </c>
    </row>
    <row r="12" spans="1:7" ht="15.75" x14ac:dyDescent="0.25">
      <c r="A12" s="19">
        <f t="shared" si="1"/>
        <v>5</v>
      </c>
      <c r="B12" s="26" t="s">
        <v>44</v>
      </c>
      <c r="C12" s="27"/>
      <c r="D12" s="25" t="s">
        <v>5</v>
      </c>
      <c r="E12" s="31">
        <v>3</v>
      </c>
      <c r="F12" s="104"/>
      <c r="G12" s="36">
        <f t="shared" si="0"/>
        <v>0</v>
      </c>
    </row>
    <row r="13" spans="1:7" ht="15.75" x14ac:dyDescent="0.25">
      <c r="A13" s="19">
        <f t="shared" si="1"/>
        <v>6</v>
      </c>
      <c r="B13" s="26" t="s">
        <v>53</v>
      </c>
      <c r="C13" s="27"/>
      <c r="D13" s="25" t="s">
        <v>4</v>
      </c>
      <c r="E13" s="31">
        <v>20</v>
      </c>
      <c r="F13" s="104"/>
      <c r="G13" s="36">
        <f t="shared" si="0"/>
        <v>0</v>
      </c>
    </row>
    <row r="14" spans="1:7" ht="15.75" x14ac:dyDescent="0.25">
      <c r="A14" s="19">
        <f t="shared" si="1"/>
        <v>7</v>
      </c>
      <c r="B14" s="33" t="s">
        <v>81</v>
      </c>
      <c r="C14" s="34"/>
      <c r="D14" s="25"/>
      <c r="E14" s="35"/>
      <c r="F14" s="104"/>
      <c r="G14" s="36"/>
    </row>
    <row r="15" spans="1:7" ht="15.75" x14ac:dyDescent="0.25">
      <c r="A15" s="19">
        <f t="shared" si="1"/>
        <v>8</v>
      </c>
      <c r="B15" s="33" t="s">
        <v>81</v>
      </c>
      <c r="C15" s="34"/>
      <c r="D15" s="25"/>
      <c r="E15" s="35"/>
      <c r="F15" s="104"/>
      <c r="G15" s="36"/>
    </row>
    <row r="16" spans="1:7" ht="15.75" x14ac:dyDescent="0.25">
      <c r="A16" s="19">
        <f t="shared" si="1"/>
        <v>9</v>
      </c>
      <c r="B16" s="33" t="s">
        <v>81</v>
      </c>
      <c r="C16" s="34"/>
      <c r="D16" s="25"/>
      <c r="E16" s="35"/>
      <c r="F16" s="104"/>
      <c r="G16" s="36"/>
    </row>
    <row r="17" spans="1:7" ht="15.75" x14ac:dyDescent="0.25">
      <c r="A17" s="19">
        <f t="shared" si="1"/>
        <v>10</v>
      </c>
      <c r="B17" s="29" t="s">
        <v>27</v>
      </c>
      <c r="C17" s="30"/>
      <c r="D17" s="25" t="s">
        <v>4</v>
      </c>
      <c r="E17" s="31">
        <v>45</v>
      </c>
      <c r="F17" s="105"/>
      <c r="G17" s="36">
        <f t="shared" si="0"/>
        <v>0</v>
      </c>
    </row>
    <row r="18" spans="1:7" ht="15.75" x14ac:dyDescent="0.25">
      <c r="A18" s="19">
        <f t="shared" si="1"/>
        <v>11</v>
      </c>
      <c r="B18" s="26" t="s">
        <v>72</v>
      </c>
      <c r="C18" s="27"/>
      <c r="D18" s="25" t="s">
        <v>5</v>
      </c>
      <c r="E18" s="32">
        <v>5</v>
      </c>
      <c r="F18" s="104"/>
      <c r="G18" s="36">
        <f t="shared" si="0"/>
        <v>0</v>
      </c>
    </row>
    <row r="19" spans="1:7" ht="15.75" x14ac:dyDescent="0.25">
      <c r="A19" s="19">
        <f t="shared" si="1"/>
        <v>12</v>
      </c>
      <c r="B19" s="33" t="s">
        <v>81</v>
      </c>
      <c r="C19" s="34"/>
      <c r="D19" s="25"/>
      <c r="E19" s="35"/>
      <c r="F19" s="104"/>
      <c r="G19" s="36"/>
    </row>
    <row r="20" spans="1:7" ht="15.75" x14ac:dyDescent="0.25">
      <c r="A20" s="19">
        <f t="shared" si="1"/>
        <v>13</v>
      </c>
      <c r="B20" s="33" t="s">
        <v>81</v>
      </c>
      <c r="C20" s="34"/>
      <c r="D20" s="25"/>
      <c r="E20" s="35"/>
      <c r="F20" s="104"/>
      <c r="G20" s="36"/>
    </row>
    <row r="21" spans="1:7" ht="15.75" x14ac:dyDescent="0.25">
      <c r="A21" s="19">
        <f t="shared" si="1"/>
        <v>14</v>
      </c>
      <c r="B21" s="26" t="s">
        <v>69</v>
      </c>
      <c r="C21" s="27"/>
      <c r="D21" s="25" t="s">
        <v>7</v>
      </c>
      <c r="E21" s="32">
        <v>333</v>
      </c>
      <c r="F21" s="104"/>
      <c r="G21" s="36">
        <f t="shared" si="0"/>
        <v>0</v>
      </c>
    </row>
    <row r="22" spans="1:7" ht="15.75" x14ac:dyDescent="0.25">
      <c r="A22" s="19">
        <f t="shared" si="1"/>
        <v>15</v>
      </c>
      <c r="B22" s="26" t="s">
        <v>71</v>
      </c>
      <c r="C22" s="27"/>
      <c r="D22" s="25" t="s">
        <v>5</v>
      </c>
      <c r="E22" s="28">
        <v>1</v>
      </c>
      <c r="F22" s="104"/>
      <c r="G22" s="36">
        <f t="shared" si="0"/>
        <v>0</v>
      </c>
    </row>
    <row r="23" spans="1:7" ht="15.75" x14ac:dyDescent="0.25">
      <c r="A23" s="19">
        <f t="shared" si="1"/>
        <v>16</v>
      </c>
      <c r="B23" s="26" t="s">
        <v>50</v>
      </c>
      <c r="C23" s="27"/>
      <c r="D23" s="25" t="s">
        <v>5</v>
      </c>
      <c r="E23" s="32">
        <v>3</v>
      </c>
      <c r="F23" s="104"/>
      <c r="G23" s="36">
        <f t="shared" si="0"/>
        <v>0</v>
      </c>
    </row>
    <row r="24" spans="1:7" ht="15.75" x14ac:dyDescent="0.25">
      <c r="A24" s="19">
        <f t="shared" si="1"/>
        <v>17</v>
      </c>
      <c r="B24" s="26" t="s">
        <v>51</v>
      </c>
      <c r="C24" s="27"/>
      <c r="D24" s="25" t="s">
        <v>5</v>
      </c>
      <c r="E24" s="32">
        <v>2</v>
      </c>
      <c r="F24" s="104"/>
      <c r="G24" s="36">
        <f t="shared" si="0"/>
        <v>0</v>
      </c>
    </row>
    <row r="25" spans="1:7" ht="15.75" x14ac:dyDescent="0.25">
      <c r="A25" s="19">
        <f t="shared" si="1"/>
        <v>18</v>
      </c>
      <c r="B25" s="26" t="s">
        <v>52</v>
      </c>
      <c r="C25" s="27"/>
      <c r="D25" s="25" t="s">
        <v>5</v>
      </c>
      <c r="E25" s="28">
        <v>1</v>
      </c>
      <c r="F25" s="104"/>
      <c r="G25" s="36">
        <f t="shared" si="0"/>
        <v>0</v>
      </c>
    </row>
    <row r="26" spans="1:7" ht="15.75" x14ac:dyDescent="0.25">
      <c r="A26" s="19">
        <f t="shared" si="1"/>
        <v>19</v>
      </c>
      <c r="B26" s="33" t="s">
        <v>81</v>
      </c>
      <c r="C26" s="34"/>
      <c r="D26" s="25"/>
      <c r="E26" s="35"/>
      <c r="F26" s="104"/>
      <c r="G26" s="36"/>
    </row>
    <row r="27" spans="1:7" ht="15.75" x14ac:dyDescent="0.25">
      <c r="A27" s="19">
        <f t="shared" si="1"/>
        <v>20</v>
      </c>
      <c r="B27" s="26" t="s">
        <v>68</v>
      </c>
      <c r="C27" s="27"/>
      <c r="D27" s="25" t="s">
        <v>4</v>
      </c>
      <c r="E27" s="38">
        <v>5</v>
      </c>
      <c r="F27" s="104"/>
      <c r="G27" s="36">
        <f t="shared" si="0"/>
        <v>0</v>
      </c>
    </row>
    <row r="28" spans="1:7" ht="15.75" x14ac:dyDescent="0.25">
      <c r="A28" s="19">
        <f t="shared" si="1"/>
        <v>21</v>
      </c>
      <c r="B28" s="43" t="s">
        <v>15</v>
      </c>
      <c r="C28" s="44"/>
      <c r="D28" s="39"/>
      <c r="E28" s="40"/>
      <c r="F28" s="107"/>
      <c r="G28" s="81"/>
    </row>
    <row r="29" spans="1:7" ht="15.75" x14ac:dyDescent="0.25">
      <c r="A29" s="42">
        <f>A28+0.1</f>
        <v>21.1</v>
      </c>
      <c r="B29" s="43" t="s">
        <v>73</v>
      </c>
      <c r="C29" s="44"/>
      <c r="D29" s="25" t="s">
        <v>5</v>
      </c>
      <c r="E29" s="31">
        <v>2</v>
      </c>
      <c r="F29" s="104"/>
      <c r="G29" s="36">
        <f t="shared" si="0"/>
        <v>0</v>
      </c>
    </row>
    <row r="30" spans="1:7" ht="15.75" x14ac:dyDescent="0.25">
      <c r="A30" s="42">
        <f>A29+0.1</f>
        <v>21.200000000000003</v>
      </c>
      <c r="B30" s="33" t="s">
        <v>81</v>
      </c>
      <c r="C30" s="34"/>
      <c r="D30" s="25"/>
      <c r="E30" s="35"/>
      <c r="F30" s="104"/>
      <c r="G30" s="36"/>
    </row>
    <row r="31" spans="1:7" ht="15.75" x14ac:dyDescent="0.25">
      <c r="A31" s="42">
        <f t="shared" ref="A31:A35" si="2">A30+0.1</f>
        <v>21.300000000000004</v>
      </c>
      <c r="B31" s="33" t="s">
        <v>81</v>
      </c>
      <c r="C31" s="34"/>
      <c r="D31" s="25"/>
      <c r="E31" s="35"/>
      <c r="F31" s="104"/>
      <c r="G31" s="36"/>
    </row>
    <row r="32" spans="1:7" ht="15.75" x14ac:dyDescent="0.25">
      <c r="A32" s="42">
        <f t="shared" si="2"/>
        <v>21.400000000000006</v>
      </c>
      <c r="B32" s="33" t="s">
        <v>81</v>
      </c>
      <c r="C32" s="34"/>
      <c r="D32" s="25"/>
      <c r="E32" s="35"/>
      <c r="F32" s="104"/>
      <c r="G32" s="36"/>
    </row>
    <row r="33" spans="1:7" ht="15.75" x14ac:dyDescent="0.25">
      <c r="A33" s="42">
        <f t="shared" si="2"/>
        <v>21.500000000000007</v>
      </c>
      <c r="B33" s="33" t="s">
        <v>81</v>
      </c>
      <c r="C33" s="34"/>
      <c r="D33" s="25"/>
      <c r="E33" s="35"/>
      <c r="F33" s="104"/>
      <c r="G33" s="36"/>
    </row>
    <row r="34" spans="1:7" ht="15.75" x14ac:dyDescent="0.25">
      <c r="A34" s="42">
        <f t="shared" si="2"/>
        <v>21.600000000000009</v>
      </c>
      <c r="B34" s="43" t="s">
        <v>78</v>
      </c>
      <c r="C34" s="44"/>
      <c r="D34" s="25" t="s">
        <v>5</v>
      </c>
      <c r="E34" s="31">
        <v>1</v>
      </c>
      <c r="F34" s="104"/>
      <c r="G34" s="36">
        <f t="shared" si="0"/>
        <v>0</v>
      </c>
    </row>
    <row r="35" spans="1:7" ht="15.75" x14ac:dyDescent="0.25">
      <c r="A35" s="42">
        <f t="shared" si="2"/>
        <v>21.70000000000001</v>
      </c>
      <c r="B35" s="43" t="s">
        <v>80</v>
      </c>
      <c r="C35" s="44"/>
      <c r="D35" s="25" t="s">
        <v>5</v>
      </c>
      <c r="E35" s="31">
        <v>3</v>
      </c>
      <c r="F35" s="104"/>
      <c r="G35" s="36">
        <f t="shared" si="0"/>
        <v>0</v>
      </c>
    </row>
    <row r="36" spans="1:7" ht="15.75" x14ac:dyDescent="0.25">
      <c r="A36" s="19">
        <f>A28+1</f>
        <v>22</v>
      </c>
      <c r="B36" s="43" t="s">
        <v>45</v>
      </c>
      <c r="C36" s="44"/>
      <c r="D36" s="25" t="s">
        <v>5</v>
      </c>
      <c r="E36" s="31">
        <v>2</v>
      </c>
      <c r="F36" s="104"/>
      <c r="G36" s="36">
        <f t="shared" si="0"/>
        <v>0</v>
      </c>
    </row>
    <row r="37" spans="1:7" ht="15.75" x14ac:dyDescent="0.25">
      <c r="A37" s="19">
        <f t="shared" si="1"/>
        <v>23</v>
      </c>
      <c r="B37" s="26" t="s">
        <v>46</v>
      </c>
      <c r="C37" s="27"/>
      <c r="D37" s="25" t="s">
        <v>5</v>
      </c>
      <c r="E37" s="28">
        <v>1</v>
      </c>
      <c r="F37" s="104"/>
      <c r="G37" s="36">
        <f t="shared" si="0"/>
        <v>0</v>
      </c>
    </row>
    <row r="38" spans="1:7" ht="15.75" x14ac:dyDescent="0.25">
      <c r="A38" s="19">
        <f t="shared" si="1"/>
        <v>24</v>
      </c>
      <c r="B38" s="33" t="s">
        <v>81</v>
      </c>
      <c r="C38" s="34"/>
      <c r="D38" s="25"/>
      <c r="E38" s="35"/>
      <c r="F38" s="104"/>
      <c r="G38" s="36"/>
    </row>
    <row r="39" spans="1:7" ht="15.75" x14ac:dyDescent="0.25">
      <c r="A39" s="19">
        <f t="shared" si="1"/>
        <v>25</v>
      </c>
      <c r="B39" s="33" t="s">
        <v>81</v>
      </c>
      <c r="C39" s="34"/>
      <c r="D39" s="25"/>
      <c r="E39" s="35"/>
      <c r="F39" s="104"/>
      <c r="G39" s="36"/>
    </row>
    <row r="40" spans="1:7" ht="15.75" x14ac:dyDescent="0.25">
      <c r="A40" s="19">
        <f t="shared" si="1"/>
        <v>26</v>
      </c>
      <c r="B40" s="33" t="s">
        <v>81</v>
      </c>
      <c r="C40" s="34"/>
      <c r="D40" s="25"/>
      <c r="E40" s="35"/>
      <c r="F40" s="104"/>
      <c r="G40" s="36"/>
    </row>
    <row r="41" spans="1:7" ht="15.75" x14ac:dyDescent="0.25">
      <c r="A41" s="19">
        <f t="shared" si="1"/>
        <v>27</v>
      </c>
      <c r="B41" s="26" t="s">
        <v>47</v>
      </c>
      <c r="C41" s="27"/>
      <c r="D41" s="25" t="s">
        <v>5</v>
      </c>
      <c r="E41" s="28">
        <v>1</v>
      </c>
      <c r="F41" s="104"/>
      <c r="G41" s="36">
        <f t="shared" si="0"/>
        <v>0</v>
      </c>
    </row>
    <row r="42" spans="1:7" ht="15.75" x14ac:dyDescent="0.25">
      <c r="A42" s="19">
        <f t="shared" si="1"/>
        <v>28</v>
      </c>
      <c r="B42" s="26" t="s">
        <v>8</v>
      </c>
      <c r="C42" s="27"/>
      <c r="D42" s="25" t="s">
        <v>16</v>
      </c>
      <c r="E42" s="28">
        <v>1</v>
      </c>
      <c r="F42" s="104"/>
      <c r="G42" s="36">
        <f t="shared" si="0"/>
        <v>0</v>
      </c>
    </row>
    <row r="43" spans="1:7" ht="15.75" x14ac:dyDescent="0.25">
      <c r="A43" s="19">
        <f t="shared" si="1"/>
        <v>29</v>
      </c>
      <c r="B43" s="33" t="s">
        <v>81</v>
      </c>
      <c r="C43" s="34"/>
      <c r="D43" s="25"/>
      <c r="E43" s="35"/>
      <c r="F43" s="104"/>
      <c r="G43" s="36"/>
    </row>
    <row r="44" spans="1:7" ht="15.75" x14ac:dyDescent="0.25">
      <c r="A44" s="19">
        <f t="shared" si="1"/>
        <v>30</v>
      </c>
      <c r="B44" s="33" t="s">
        <v>81</v>
      </c>
      <c r="C44" s="34"/>
      <c r="D44" s="25"/>
      <c r="E44" s="35"/>
      <c r="F44" s="104"/>
      <c r="G44" s="36"/>
    </row>
    <row r="45" spans="1:7" ht="15.75" x14ac:dyDescent="0.25">
      <c r="A45" s="19">
        <f t="shared" si="1"/>
        <v>31</v>
      </c>
      <c r="B45" s="47" t="s">
        <v>23</v>
      </c>
      <c r="C45" s="48"/>
      <c r="D45" s="37" t="s">
        <v>5</v>
      </c>
      <c r="E45" s="28">
        <v>1</v>
      </c>
      <c r="F45" s="106"/>
      <c r="G45" s="36">
        <f t="shared" si="0"/>
        <v>0</v>
      </c>
    </row>
    <row r="46" spans="1:7" ht="15.75" x14ac:dyDescent="0.25">
      <c r="A46" s="19">
        <f t="shared" si="1"/>
        <v>32</v>
      </c>
      <c r="B46" s="47" t="s">
        <v>25</v>
      </c>
      <c r="C46" s="48"/>
      <c r="D46" s="37" t="s">
        <v>5</v>
      </c>
      <c r="E46" s="28">
        <v>1</v>
      </c>
      <c r="F46" s="106"/>
      <c r="G46" s="36">
        <f t="shared" si="0"/>
        <v>0</v>
      </c>
    </row>
    <row r="47" spans="1:7" ht="15.75" x14ac:dyDescent="0.25">
      <c r="A47" s="19">
        <f t="shared" si="1"/>
        <v>33</v>
      </c>
      <c r="B47" s="47" t="s">
        <v>22</v>
      </c>
      <c r="C47" s="48"/>
      <c r="D47" s="37" t="s">
        <v>5</v>
      </c>
      <c r="E47" s="28">
        <v>1</v>
      </c>
      <c r="F47" s="106"/>
      <c r="G47" s="36">
        <f t="shared" si="0"/>
        <v>0</v>
      </c>
    </row>
    <row r="48" spans="1:7" ht="15.75" x14ac:dyDescent="0.25">
      <c r="A48" s="19">
        <f t="shared" si="1"/>
        <v>34</v>
      </c>
      <c r="B48" s="47" t="s">
        <v>54</v>
      </c>
      <c r="C48" s="48"/>
      <c r="D48" s="37" t="s">
        <v>5</v>
      </c>
      <c r="E48" s="28">
        <v>1</v>
      </c>
      <c r="F48" s="106"/>
      <c r="G48" s="36">
        <f t="shared" si="0"/>
        <v>0</v>
      </c>
    </row>
    <row r="49" spans="1:7" ht="15.75" x14ac:dyDescent="0.25">
      <c r="A49" s="19">
        <f t="shared" si="1"/>
        <v>35</v>
      </c>
      <c r="B49" s="47" t="s">
        <v>55</v>
      </c>
      <c r="C49" s="48"/>
      <c r="D49" s="37" t="s">
        <v>5</v>
      </c>
      <c r="E49" s="28">
        <v>1</v>
      </c>
      <c r="F49" s="106"/>
      <c r="G49" s="36">
        <f t="shared" si="0"/>
        <v>0</v>
      </c>
    </row>
    <row r="50" spans="1:7" ht="15.75" x14ac:dyDescent="0.25">
      <c r="A50" s="19">
        <f t="shared" si="1"/>
        <v>36</v>
      </c>
      <c r="B50" s="47" t="s">
        <v>24</v>
      </c>
      <c r="C50" s="48"/>
      <c r="D50" s="37" t="s">
        <v>4</v>
      </c>
      <c r="E50" s="28">
        <v>30</v>
      </c>
      <c r="F50" s="106"/>
      <c r="G50" s="36">
        <f t="shared" si="0"/>
        <v>0</v>
      </c>
    </row>
    <row r="51" spans="1:7" ht="15.75" x14ac:dyDescent="0.25">
      <c r="A51" s="19">
        <f t="shared" si="1"/>
        <v>37</v>
      </c>
      <c r="B51" s="47" t="s">
        <v>70</v>
      </c>
      <c r="C51" s="48"/>
      <c r="D51" s="37" t="s">
        <v>4</v>
      </c>
      <c r="E51" s="28">
        <v>30</v>
      </c>
      <c r="F51" s="106"/>
      <c r="G51" s="36">
        <f t="shared" si="0"/>
        <v>0</v>
      </c>
    </row>
    <row r="52" spans="1:7" ht="15.75" x14ac:dyDescent="0.25">
      <c r="A52" s="19">
        <f t="shared" si="1"/>
        <v>38</v>
      </c>
      <c r="B52" s="47" t="s">
        <v>26</v>
      </c>
      <c r="C52" s="48"/>
      <c r="D52" s="37" t="s">
        <v>5</v>
      </c>
      <c r="E52" s="28">
        <v>1</v>
      </c>
      <c r="F52" s="106"/>
      <c r="G52" s="36">
        <f t="shared" si="0"/>
        <v>0</v>
      </c>
    </row>
    <row r="53" spans="1:7" ht="15.75" x14ac:dyDescent="0.25">
      <c r="A53" s="19">
        <f t="shared" si="1"/>
        <v>39</v>
      </c>
      <c r="B53" s="47" t="s">
        <v>56</v>
      </c>
      <c r="C53" s="48"/>
      <c r="D53" s="37" t="s">
        <v>5</v>
      </c>
      <c r="E53" s="31">
        <v>1</v>
      </c>
      <c r="F53" s="106"/>
      <c r="G53" s="36">
        <f t="shared" si="0"/>
        <v>0</v>
      </c>
    </row>
    <row r="54" spans="1:7" ht="15.75" x14ac:dyDescent="0.25">
      <c r="A54" s="19">
        <f t="shared" si="1"/>
        <v>40</v>
      </c>
      <c r="B54" s="47" t="s">
        <v>43</v>
      </c>
      <c r="C54" s="48"/>
      <c r="D54" s="49" t="s">
        <v>16</v>
      </c>
      <c r="E54" s="28">
        <v>1</v>
      </c>
      <c r="F54" s="106"/>
      <c r="G54" s="36">
        <f t="shared" si="0"/>
        <v>0</v>
      </c>
    </row>
    <row r="55" spans="1:7" ht="15.75" x14ac:dyDescent="0.25">
      <c r="A55" s="19">
        <f t="shared" si="1"/>
        <v>41</v>
      </c>
      <c r="B55" s="26" t="s">
        <v>29</v>
      </c>
      <c r="C55" s="27"/>
      <c r="D55" s="50" t="s">
        <v>21</v>
      </c>
      <c r="E55" s="28">
        <v>36</v>
      </c>
      <c r="F55" s="104"/>
      <c r="G55" s="36">
        <f t="shared" si="0"/>
        <v>0</v>
      </c>
    </row>
    <row r="56" spans="1:7" ht="15.75" x14ac:dyDescent="0.25">
      <c r="A56" s="19">
        <f t="shared" si="1"/>
        <v>42</v>
      </c>
      <c r="B56" s="26" t="s">
        <v>20</v>
      </c>
      <c r="C56" s="27"/>
      <c r="D56" s="50" t="s">
        <v>11</v>
      </c>
      <c r="E56" s="28">
        <v>2</v>
      </c>
      <c r="F56" s="104"/>
      <c r="G56" s="36">
        <f t="shared" si="0"/>
        <v>0</v>
      </c>
    </row>
    <row r="57" spans="1:7" ht="15.75" x14ac:dyDescent="0.25">
      <c r="A57" s="19">
        <f t="shared" si="1"/>
        <v>43</v>
      </c>
      <c r="B57" s="26" t="s">
        <v>30</v>
      </c>
      <c r="C57" s="27"/>
      <c r="D57" s="50" t="s">
        <v>7</v>
      </c>
      <c r="E57" s="28">
        <v>100</v>
      </c>
      <c r="F57" s="104"/>
      <c r="G57" s="36">
        <f t="shared" si="0"/>
        <v>0</v>
      </c>
    </row>
    <row r="58" spans="1:7" ht="15.75" x14ac:dyDescent="0.25">
      <c r="A58" s="19">
        <f t="shared" si="1"/>
        <v>44</v>
      </c>
      <c r="B58" s="33" t="s">
        <v>81</v>
      </c>
      <c r="C58" s="34"/>
      <c r="D58" s="25"/>
      <c r="E58" s="35"/>
      <c r="F58" s="104"/>
      <c r="G58" s="36"/>
    </row>
    <row r="59" spans="1:7" ht="15.75" x14ac:dyDescent="0.25">
      <c r="A59" s="19">
        <f t="shared" si="1"/>
        <v>45</v>
      </c>
      <c r="B59" s="33" t="s">
        <v>81</v>
      </c>
      <c r="C59" s="34"/>
      <c r="D59" s="25"/>
      <c r="E59" s="35"/>
      <c r="F59" s="104"/>
      <c r="G59" s="36"/>
    </row>
    <row r="60" spans="1:7" ht="16.5" thickBot="1" x14ac:dyDescent="0.3">
      <c r="A60" s="19">
        <v>46</v>
      </c>
      <c r="B60" s="33" t="s">
        <v>81</v>
      </c>
      <c r="C60" s="34"/>
      <c r="D60" s="82"/>
      <c r="E60" s="83"/>
      <c r="F60" s="123"/>
      <c r="G60" s="36"/>
    </row>
    <row r="61" spans="1:7" ht="15.75" x14ac:dyDescent="0.25">
      <c r="A61" s="19">
        <v>47</v>
      </c>
      <c r="B61" s="57" t="s">
        <v>84</v>
      </c>
      <c r="C61" s="58"/>
      <c r="D61" s="84" t="s">
        <v>16</v>
      </c>
      <c r="E61" s="85">
        <v>1</v>
      </c>
      <c r="F61" s="109"/>
      <c r="G61" s="61">
        <f t="shared" si="0"/>
        <v>0</v>
      </c>
    </row>
    <row r="62" spans="1:7" ht="15.75" x14ac:dyDescent="0.25">
      <c r="A62" s="19">
        <v>48</v>
      </c>
      <c r="B62" s="47" t="s">
        <v>85</v>
      </c>
      <c r="C62" s="48"/>
      <c r="D62" s="37" t="s">
        <v>16</v>
      </c>
      <c r="E62" s="63">
        <v>1</v>
      </c>
      <c r="F62" s="110"/>
      <c r="G62" s="61">
        <f t="shared" si="0"/>
        <v>0</v>
      </c>
    </row>
    <row r="63" spans="1:7" ht="15.75" x14ac:dyDescent="0.25">
      <c r="A63" s="19">
        <v>49</v>
      </c>
      <c r="B63" s="47" t="s">
        <v>86</v>
      </c>
      <c r="C63" s="48"/>
      <c r="D63" s="37" t="s">
        <v>16</v>
      </c>
      <c r="E63" s="63">
        <v>1</v>
      </c>
      <c r="F63" s="110"/>
      <c r="G63" s="61">
        <f t="shared" si="0"/>
        <v>0</v>
      </c>
    </row>
    <row r="64" spans="1:7" ht="15.75" x14ac:dyDescent="0.25">
      <c r="A64" s="19"/>
      <c r="B64" s="65" t="s">
        <v>88</v>
      </c>
      <c r="C64" s="48"/>
      <c r="D64" s="37"/>
      <c r="E64" s="63"/>
      <c r="F64" s="110"/>
      <c r="G64" s="66">
        <f>SUM(G8:G63)</f>
        <v>0</v>
      </c>
    </row>
    <row r="65" spans="1:7" ht="16.5" thickBot="1" x14ac:dyDescent="0.3">
      <c r="A65" s="19">
        <f>A63+1</f>
        <v>50</v>
      </c>
      <c r="B65" s="47" t="s">
        <v>83</v>
      </c>
      <c r="C65" s="48"/>
      <c r="D65" s="67">
        <v>0.1</v>
      </c>
      <c r="E65" s="31"/>
      <c r="F65" s="110"/>
      <c r="G65" s="68">
        <f>G64*10%</f>
        <v>0</v>
      </c>
    </row>
    <row r="66" spans="1:7" ht="16.5" thickBot="1" x14ac:dyDescent="0.3">
      <c r="A66" s="69"/>
      <c r="B66" s="70" t="s">
        <v>98</v>
      </c>
      <c r="C66" s="71"/>
      <c r="D66" s="72"/>
      <c r="E66" s="73"/>
      <c r="F66" s="111"/>
      <c r="G66" s="86">
        <f>SUM(G64:G65)</f>
        <v>0</v>
      </c>
    </row>
    <row r="67" spans="1:7" ht="12.95" customHeight="1" x14ac:dyDescent="0.25">
      <c r="A67" s="7"/>
    </row>
    <row r="68" spans="1:7" ht="12.95" customHeight="1" x14ac:dyDescent="0.25">
      <c r="A68" s="7"/>
    </row>
    <row r="69" spans="1:7" ht="12.95" customHeight="1" x14ac:dyDescent="0.25">
      <c r="A69" s="75"/>
    </row>
  </sheetData>
  <sheetProtection algorithmName="SHA-512" hashValue="LUVDYG5TJws6zj8Tk1VyiWu25Sw0VrOhxChhR5PuXT9GU7x6pOCTw8vuQL/3jRiLv0V/Rs08JGPCH/RW5aRNsA==" saltValue="ntDjsxNngjaot20DWnCXdg==" spinCount="100000" sheet="1" objects="1" scenarios="1"/>
  <printOptions horizontalCentered="1"/>
  <pageMargins left="0.5" right="0.5" top="1" bottom="0.75" header="0.5" footer="0.5"/>
  <pageSetup orientation="portrait" blackAndWhite="1" r:id="rId1"/>
  <headerFooter alignWithMargins="0">
    <oddHeader>&amp;C&amp;"+,Regular"BID FORM&amp;R&amp;"+,Regular"&amp;10IFB 17-1515DC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view="pageLayout" zoomScaleNormal="100" zoomScaleSheetLayoutView="100" workbookViewId="0"/>
  </sheetViews>
  <sheetFormatPr defaultRowHeight="15.75" x14ac:dyDescent="0.25"/>
  <cols>
    <col min="1" max="1" width="5.77734375" style="3" customWidth="1"/>
    <col min="2" max="3" width="20.77734375" style="7" customWidth="1"/>
    <col min="4" max="4" width="6.88671875" style="3" customWidth="1"/>
    <col min="5" max="5" width="5.109375" style="5" customWidth="1"/>
    <col min="6" max="6" width="10.6640625" style="102" customWidth="1"/>
    <col min="7" max="7" width="12.33203125" style="6" customWidth="1"/>
    <col min="8" max="16384" width="8.88671875" style="7"/>
  </cols>
  <sheetData>
    <row r="1" spans="1:12" ht="12.95" customHeight="1" x14ac:dyDescent="0.25">
      <c r="B1" s="4"/>
      <c r="C1" s="4" t="s">
        <v>90</v>
      </c>
      <c r="H1" s="8"/>
      <c r="I1" s="8"/>
      <c r="J1" s="8"/>
      <c r="K1" s="8"/>
      <c r="L1" s="8"/>
    </row>
    <row r="2" spans="1:12" ht="12.95" customHeight="1" x14ac:dyDescent="0.25">
      <c r="B2" s="4"/>
      <c r="C2" s="4"/>
      <c r="H2" s="8"/>
      <c r="I2" s="8"/>
      <c r="J2" s="8"/>
      <c r="K2" s="8"/>
      <c r="L2" s="8"/>
    </row>
    <row r="3" spans="1:12" ht="12.95" customHeight="1" x14ac:dyDescent="0.25">
      <c r="B3" s="4"/>
      <c r="C3" s="4"/>
      <c r="H3" s="8"/>
      <c r="I3" s="8"/>
      <c r="J3" s="8"/>
      <c r="K3" s="8"/>
      <c r="L3" s="8"/>
    </row>
    <row r="4" spans="1:12" ht="12.95" customHeight="1" x14ac:dyDescent="0.25">
      <c r="B4" s="4" t="s">
        <v>0</v>
      </c>
      <c r="C4" s="4" t="s">
        <v>87</v>
      </c>
      <c r="H4" s="8"/>
      <c r="I4" s="8"/>
      <c r="J4" s="8"/>
      <c r="K4" s="8"/>
      <c r="L4" s="8"/>
    </row>
    <row r="5" spans="1:12" ht="12.95" customHeight="1" x14ac:dyDescent="0.25">
      <c r="B5" s="4" t="s">
        <v>3</v>
      </c>
      <c r="C5" s="9" t="s">
        <v>63</v>
      </c>
      <c r="H5" s="8"/>
      <c r="I5" s="8"/>
      <c r="J5" s="8"/>
      <c r="K5" s="8"/>
      <c r="L5" s="8"/>
    </row>
    <row r="6" spans="1:12" ht="12.95" customHeight="1" thickBot="1" x14ac:dyDescent="0.3">
      <c r="B6" s="4"/>
      <c r="C6" s="4"/>
      <c r="D6" s="10"/>
      <c r="H6" s="8"/>
      <c r="I6" s="8"/>
      <c r="J6" s="8"/>
      <c r="K6" s="8"/>
      <c r="L6" s="8"/>
    </row>
    <row r="7" spans="1:12" s="17" customFormat="1" ht="48" thickBot="1" x14ac:dyDescent="0.25">
      <c r="A7" s="11" t="s">
        <v>10</v>
      </c>
      <c r="B7" s="98" t="s">
        <v>1</v>
      </c>
      <c r="C7" s="99"/>
      <c r="D7" s="14" t="s">
        <v>48</v>
      </c>
      <c r="E7" s="15" t="s">
        <v>2</v>
      </c>
      <c r="F7" s="103" t="s">
        <v>49</v>
      </c>
      <c r="G7" s="16" t="s">
        <v>12</v>
      </c>
      <c r="H7" s="18"/>
      <c r="I7" s="18"/>
      <c r="J7" s="18"/>
      <c r="K7" s="18"/>
      <c r="L7" s="18"/>
    </row>
    <row r="8" spans="1:12" x14ac:dyDescent="0.25">
      <c r="A8" s="19">
        <v>1</v>
      </c>
      <c r="B8" s="20" t="s">
        <v>6</v>
      </c>
      <c r="C8" s="21"/>
      <c r="D8" s="22" t="s">
        <v>7</v>
      </c>
      <c r="E8" s="23">
        <v>681</v>
      </c>
      <c r="F8" s="104"/>
      <c r="G8" s="24">
        <f t="shared" ref="G8:G63" si="0">F8*E8</f>
        <v>0</v>
      </c>
      <c r="H8" s="8"/>
      <c r="I8" s="8"/>
      <c r="J8" s="8"/>
      <c r="K8" s="8"/>
      <c r="L8" s="8"/>
    </row>
    <row r="9" spans="1:12" x14ac:dyDescent="0.25">
      <c r="A9" s="19">
        <f>A8+1</f>
        <v>2</v>
      </c>
      <c r="B9" s="26" t="s">
        <v>65</v>
      </c>
      <c r="C9" s="27"/>
      <c r="D9" s="25" t="s">
        <v>4</v>
      </c>
      <c r="E9" s="23">
        <v>63</v>
      </c>
      <c r="F9" s="104"/>
      <c r="G9" s="24">
        <f t="shared" si="0"/>
        <v>0</v>
      </c>
      <c r="H9" s="8"/>
      <c r="I9" s="8"/>
      <c r="J9" s="8"/>
      <c r="K9" s="8"/>
      <c r="L9" s="8"/>
    </row>
    <row r="10" spans="1:12" x14ac:dyDescent="0.25">
      <c r="A10" s="19">
        <f>A9+1</f>
        <v>3</v>
      </c>
      <c r="B10" s="26" t="s">
        <v>66</v>
      </c>
      <c r="C10" s="27"/>
      <c r="D10" s="25" t="s">
        <v>5</v>
      </c>
      <c r="E10" s="23">
        <v>2</v>
      </c>
      <c r="F10" s="104"/>
      <c r="G10" s="24">
        <f t="shared" si="0"/>
        <v>0</v>
      </c>
      <c r="H10" s="8"/>
      <c r="I10" s="8"/>
      <c r="J10" s="8"/>
      <c r="K10" s="8"/>
      <c r="L10" s="8"/>
    </row>
    <row r="11" spans="1:12" x14ac:dyDescent="0.25">
      <c r="A11" s="19">
        <f t="shared" ref="A11:A60" si="1">A10+1</f>
        <v>4</v>
      </c>
      <c r="B11" s="26" t="s">
        <v>33</v>
      </c>
      <c r="C11" s="27"/>
      <c r="D11" s="25" t="s">
        <v>5</v>
      </c>
      <c r="E11" s="23">
        <v>2</v>
      </c>
      <c r="F11" s="104"/>
      <c r="G11" s="24">
        <f t="shared" si="0"/>
        <v>0</v>
      </c>
      <c r="H11" s="8"/>
      <c r="I11" s="8"/>
      <c r="J11" s="8"/>
      <c r="K11" s="8"/>
      <c r="L11" s="8"/>
    </row>
    <row r="12" spans="1:12" x14ac:dyDescent="0.25">
      <c r="A12" s="19">
        <f t="shared" si="1"/>
        <v>5</v>
      </c>
      <c r="B12" s="26" t="s">
        <v>44</v>
      </c>
      <c r="C12" s="27"/>
      <c r="D12" s="25" t="s">
        <v>5</v>
      </c>
      <c r="E12" s="23">
        <v>3</v>
      </c>
      <c r="F12" s="104"/>
      <c r="G12" s="24">
        <f t="shared" si="0"/>
        <v>0</v>
      </c>
      <c r="H12" s="8"/>
      <c r="I12" s="8"/>
      <c r="J12" s="8"/>
      <c r="K12" s="8"/>
      <c r="L12" s="8"/>
    </row>
    <row r="13" spans="1:12" x14ac:dyDescent="0.25">
      <c r="A13" s="19">
        <f t="shared" si="1"/>
        <v>6</v>
      </c>
      <c r="B13" s="26" t="s">
        <v>53</v>
      </c>
      <c r="C13" s="27"/>
      <c r="D13" s="25" t="s">
        <v>4</v>
      </c>
      <c r="E13" s="23">
        <v>21</v>
      </c>
      <c r="F13" s="104"/>
      <c r="G13" s="24">
        <f t="shared" si="0"/>
        <v>0</v>
      </c>
      <c r="H13" s="8"/>
      <c r="I13" s="8"/>
      <c r="J13" s="8"/>
      <c r="K13" s="8"/>
      <c r="L13" s="8"/>
    </row>
    <row r="14" spans="1:12" x14ac:dyDescent="0.25">
      <c r="A14" s="19">
        <f t="shared" si="1"/>
        <v>7</v>
      </c>
      <c r="B14" s="26" t="s">
        <v>58</v>
      </c>
      <c r="C14" s="27"/>
      <c r="D14" s="25" t="s">
        <v>5</v>
      </c>
      <c r="E14" s="28">
        <v>1</v>
      </c>
      <c r="F14" s="105"/>
      <c r="G14" s="24">
        <f t="shared" si="0"/>
        <v>0</v>
      </c>
      <c r="H14" s="8"/>
      <c r="I14" s="8"/>
      <c r="J14" s="8"/>
      <c r="K14" s="8"/>
      <c r="L14" s="8"/>
    </row>
    <row r="15" spans="1:12" x14ac:dyDescent="0.25">
      <c r="A15" s="19">
        <f t="shared" si="1"/>
        <v>8</v>
      </c>
      <c r="B15" s="26" t="s">
        <v>34</v>
      </c>
      <c r="C15" s="27"/>
      <c r="D15" s="25" t="s">
        <v>5</v>
      </c>
      <c r="E15" s="28">
        <v>1</v>
      </c>
      <c r="F15" s="105"/>
      <c r="G15" s="24">
        <f t="shared" si="0"/>
        <v>0</v>
      </c>
      <c r="H15" s="8"/>
      <c r="I15" s="8"/>
      <c r="J15" s="8"/>
      <c r="K15" s="8"/>
      <c r="L15" s="8"/>
    </row>
    <row r="16" spans="1:12" x14ac:dyDescent="0.25">
      <c r="A16" s="19">
        <f t="shared" si="1"/>
        <v>9</v>
      </c>
      <c r="B16" s="1" t="s">
        <v>28</v>
      </c>
      <c r="C16" s="2"/>
      <c r="D16" s="25" t="s">
        <v>5</v>
      </c>
      <c r="E16" s="28">
        <v>1</v>
      </c>
      <c r="F16" s="105"/>
      <c r="G16" s="24">
        <f t="shared" si="0"/>
        <v>0</v>
      </c>
      <c r="H16" s="8"/>
      <c r="I16" s="8"/>
      <c r="J16" s="8"/>
      <c r="K16" s="8"/>
      <c r="L16" s="8"/>
    </row>
    <row r="17" spans="1:12" x14ac:dyDescent="0.25">
      <c r="A17" s="19">
        <f t="shared" si="1"/>
        <v>10</v>
      </c>
      <c r="B17" s="29" t="s">
        <v>27</v>
      </c>
      <c r="C17" s="30"/>
      <c r="D17" s="25" t="s">
        <v>4</v>
      </c>
      <c r="E17" s="31">
        <v>47</v>
      </c>
      <c r="F17" s="105"/>
      <c r="G17" s="24">
        <f t="shared" si="0"/>
        <v>0</v>
      </c>
      <c r="H17" s="8"/>
      <c r="I17" s="8"/>
      <c r="J17" s="8"/>
      <c r="K17" s="8"/>
      <c r="L17" s="8"/>
    </row>
    <row r="18" spans="1:12" x14ac:dyDescent="0.25">
      <c r="A18" s="19">
        <f t="shared" si="1"/>
        <v>11</v>
      </c>
      <c r="B18" s="33" t="s">
        <v>81</v>
      </c>
      <c r="C18" s="34"/>
      <c r="D18" s="25"/>
      <c r="E18" s="35"/>
      <c r="F18" s="104"/>
      <c r="G18" s="36"/>
      <c r="H18" s="8"/>
      <c r="I18" s="8"/>
      <c r="J18" s="8"/>
      <c r="K18" s="8"/>
      <c r="L18" s="8"/>
    </row>
    <row r="19" spans="1:12" x14ac:dyDescent="0.25">
      <c r="A19" s="19">
        <f t="shared" si="1"/>
        <v>12</v>
      </c>
      <c r="B19" s="33" t="s">
        <v>81</v>
      </c>
      <c r="C19" s="34"/>
      <c r="D19" s="25"/>
      <c r="E19" s="35"/>
      <c r="F19" s="104"/>
      <c r="G19" s="36"/>
      <c r="H19" s="8"/>
      <c r="I19" s="8"/>
      <c r="J19" s="8"/>
      <c r="K19" s="8"/>
      <c r="L19" s="8"/>
    </row>
    <row r="20" spans="1:12" x14ac:dyDescent="0.25">
      <c r="A20" s="19">
        <f t="shared" si="1"/>
        <v>13</v>
      </c>
      <c r="B20" s="33" t="s">
        <v>81</v>
      </c>
      <c r="C20" s="34"/>
      <c r="D20" s="25"/>
      <c r="E20" s="35"/>
      <c r="F20" s="104"/>
      <c r="G20" s="36"/>
      <c r="H20" s="8"/>
      <c r="I20" s="8"/>
      <c r="J20" s="8"/>
      <c r="K20" s="8"/>
      <c r="L20" s="8"/>
    </row>
    <row r="21" spans="1:12" x14ac:dyDescent="0.25">
      <c r="A21" s="19">
        <f t="shared" si="1"/>
        <v>14</v>
      </c>
      <c r="B21" s="26" t="s">
        <v>69</v>
      </c>
      <c r="C21" s="27"/>
      <c r="D21" s="25" t="s">
        <v>7</v>
      </c>
      <c r="E21" s="32">
        <v>340</v>
      </c>
      <c r="F21" s="104"/>
      <c r="G21" s="24">
        <f t="shared" si="0"/>
        <v>0</v>
      </c>
      <c r="H21" s="8"/>
      <c r="I21" s="8"/>
      <c r="J21" s="8"/>
      <c r="K21" s="8"/>
      <c r="L21" s="8"/>
    </row>
    <row r="22" spans="1:12" x14ac:dyDescent="0.25">
      <c r="A22" s="19">
        <f t="shared" si="1"/>
        <v>15</v>
      </c>
      <c r="B22" s="33" t="s">
        <v>81</v>
      </c>
      <c r="C22" s="34"/>
      <c r="D22" s="25"/>
      <c r="E22" s="35"/>
      <c r="F22" s="104"/>
      <c r="G22" s="36"/>
      <c r="H22" s="8"/>
      <c r="I22" s="8"/>
      <c r="J22" s="8"/>
      <c r="K22" s="8"/>
      <c r="L22" s="8"/>
    </row>
    <row r="23" spans="1:12" x14ac:dyDescent="0.25">
      <c r="A23" s="19">
        <f t="shared" si="1"/>
        <v>16</v>
      </c>
      <c r="B23" s="26" t="s">
        <v>36</v>
      </c>
      <c r="C23" s="27"/>
      <c r="D23" s="25" t="s">
        <v>5</v>
      </c>
      <c r="E23" s="32">
        <v>3</v>
      </c>
      <c r="F23" s="104"/>
      <c r="G23" s="24">
        <f t="shared" si="0"/>
        <v>0</v>
      </c>
      <c r="H23" s="8"/>
      <c r="I23" s="8"/>
      <c r="J23" s="8"/>
      <c r="K23" s="8"/>
      <c r="L23" s="8"/>
    </row>
    <row r="24" spans="1:12" x14ac:dyDescent="0.25">
      <c r="A24" s="19">
        <f t="shared" si="1"/>
        <v>17</v>
      </c>
      <c r="B24" s="26" t="s">
        <v>37</v>
      </c>
      <c r="C24" s="27"/>
      <c r="D24" s="25" t="s">
        <v>5</v>
      </c>
      <c r="E24" s="32">
        <v>2</v>
      </c>
      <c r="F24" s="104"/>
      <c r="G24" s="24">
        <f t="shared" si="0"/>
        <v>0</v>
      </c>
      <c r="H24" s="8"/>
      <c r="I24" s="8"/>
      <c r="J24" s="8"/>
      <c r="K24" s="8"/>
      <c r="L24" s="8"/>
    </row>
    <row r="25" spans="1:12" x14ac:dyDescent="0.25">
      <c r="A25" s="19">
        <f t="shared" si="1"/>
        <v>18</v>
      </c>
      <c r="B25" s="26" t="s">
        <v>38</v>
      </c>
      <c r="C25" s="27"/>
      <c r="D25" s="25" t="s">
        <v>5</v>
      </c>
      <c r="E25" s="28">
        <v>1</v>
      </c>
      <c r="F25" s="104"/>
      <c r="G25" s="24">
        <f t="shared" si="0"/>
        <v>0</v>
      </c>
      <c r="H25" s="8"/>
      <c r="I25" s="8"/>
      <c r="J25" s="8"/>
      <c r="K25" s="8"/>
      <c r="L25" s="8"/>
    </row>
    <row r="26" spans="1:12" x14ac:dyDescent="0.25">
      <c r="A26" s="19">
        <f t="shared" si="1"/>
        <v>19</v>
      </c>
      <c r="B26" s="43" t="s">
        <v>39</v>
      </c>
      <c r="C26" s="44"/>
      <c r="D26" s="25" t="s">
        <v>4</v>
      </c>
      <c r="E26" s="77">
        <v>5</v>
      </c>
      <c r="F26" s="104"/>
      <c r="G26" s="24">
        <f t="shared" si="0"/>
        <v>0</v>
      </c>
      <c r="H26" s="8"/>
      <c r="I26" s="8"/>
      <c r="J26" s="8"/>
      <c r="K26" s="8"/>
      <c r="L26" s="8"/>
    </row>
    <row r="27" spans="1:12" x14ac:dyDescent="0.25">
      <c r="A27" s="19">
        <f t="shared" si="1"/>
        <v>20</v>
      </c>
      <c r="B27" s="26" t="s">
        <v>59</v>
      </c>
      <c r="C27" s="27"/>
      <c r="D27" s="25" t="s">
        <v>4</v>
      </c>
      <c r="E27" s="38">
        <v>25</v>
      </c>
      <c r="F27" s="104"/>
      <c r="G27" s="24">
        <f t="shared" si="0"/>
        <v>0</v>
      </c>
      <c r="H27" s="8"/>
      <c r="I27" s="8"/>
      <c r="J27" s="8"/>
      <c r="K27" s="8"/>
      <c r="L27" s="8"/>
    </row>
    <row r="28" spans="1:12" x14ac:dyDescent="0.25">
      <c r="A28" s="19">
        <f t="shared" si="1"/>
        <v>21</v>
      </c>
      <c r="B28" s="43" t="s">
        <v>15</v>
      </c>
      <c r="C28" s="44"/>
      <c r="D28" s="39"/>
      <c r="E28" s="40"/>
      <c r="F28" s="107"/>
      <c r="G28" s="41"/>
      <c r="H28" s="8"/>
      <c r="I28" s="8"/>
      <c r="J28" s="8"/>
      <c r="K28" s="8"/>
      <c r="L28" s="8"/>
    </row>
    <row r="29" spans="1:12" x14ac:dyDescent="0.25">
      <c r="A29" s="42">
        <f>A28+0.1</f>
        <v>21.1</v>
      </c>
      <c r="B29" s="33" t="s">
        <v>81</v>
      </c>
      <c r="C29" s="34"/>
      <c r="D29" s="25"/>
      <c r="E29" s="35"/>
      <c r="F29" s="104"/>
      <c r="G29" s="36"/>
      <c r="H29" s="8"/>
      <c r="I29" s="8"/>
      <c r="J29" s="8"/>
      <c r="K29" s="8"/>
      <c r="L29" s="8"/>
    </row>
    <row r="30" spans="1:12" x14ac:dyDescent="0.25">
      <c r="A30" s="42">
        <f>A29+0.1</f>
        <v>21.200000000000003</v>
      </c>
      <c r="B30" s="43" t="s">
        <v>74</v>
      </c>
      <c r="C30" s="44"/>
      <c r="D30" s="25" t="s">
        <v>5</v>
      </c>
      <c r="E30" s="31">
        <v>2</v>
      </c>
      <c r="F30" s="104"/>
      <c r="G30" s="24">
        <f t="shared" si="0"/>
        <v>0</v>
      </c>
      <c r="H30" s="8"/>
      <c r="I30" s="8"/>
      <c r="J30" s="8"/>
      <c r="K30" s="8"/>
      <c r="L30" s="8"/>
    </row>
    <row r="31" spans="1:12" x14ac:dyDescent="0.25">
      <c r="A31" s="42">
        <f t="shared" ref="A31:A35" si="2">A30+0.1</f>
        <v>21.300000000000004</v>
      </c>
      <c r="B31" s="43" t="s">
        <v>75</v>
      </c>
      <c r="C31" s="44"/>
      <c r="D31" s="25" t="s">
        <v>5</v>
      </c>
      <c r="E31" s="31">
        <v>1</v>
      </c>
      <c r="F31" s="104"/>
      <c r="G31" s="24">
        <f t="shared" si="0"/>
        <v>0</v>
      </c>
      <c r="H31" s="8"/>
      <c r="I31" s="8"/>
      <c r="J31" s="8"/>
      <c r="K31" s="8"/>
      <c r="L31" s="8"/>
    </row>
    <row r="32" spans="1:12" x14ac:dyDescent="0.25">
      <c r="A32" s="42">
        <f t="shared" si="2"/>
        <v>21.400000000000006</v>
      </c>
      <c r="B32" s="43" t="s">
        <v>76</v>
      </c>
      <c r="C32" s="44"/>
      <c r="D32" s="25" t="s">
        <v>5</v>
      </c>
      <c r="E32" s="31">
        <v>4</v>
      </c>
      <c r="F32" s="104"/>
      <c r="G32" s="24">
        <f t="shared" si="0"/>
        <v>0</v>
      </c>
      <c r="H32" s="8"/>
      <c r="I32" s="8"/>
      <c r="J32" s="8"/>
      <c r="K32" s="8"/>
      <c r="L32" s="8"/>
    </row>
    <row r="33" spans="1:12" x14ac:dyDescent="0.25">
      <c r="A33" s="42">
        <f t="shared" si="2"/>
        <v>21.500000000000007</v>
      </c>
      <c r="B33" s="43" t="s">
        <v>77</v>
      </c>
      <c r="C33" s="44"/>
      <c r="D33" s="25" t="s">
        <v>5</v>
      </c>
      <c r="E33" s="31">
        <v>1</v>
      </c>
      <c r="F33" s="104"/>
      <c r="G33" s="24">
        <f t="shared" si="0"/>
        <v>0</v>
      </c>
      <c r="H33" s="8"/>
      <c r="I33" s="8"/>
      <c r="J33" s="8"/>
      <c r="K33" s="8"/>
      <c r="L33" s="8"/>
    </row>
    <row r="34" spans="1:12" x14ac:dyDescent="0.25">
      <c r="A34" s="42">
        <f t="shared" si="2"/>
        <v>21.600000000000009</v>
      </c>
      <c r="B34" s="33" t="s">
        <v>81</v>
      </c>
      <c r="C34" s="34"/>
      <c r="D34" s="25"/>
      <c r="E34" s="35"/>
      <c r="F34" s="104"/>
      <c r="G34" s="36"/>
      <c r="H34" s="8"/>
      <c r="I34" s="8"/>
      <c r="J34" s="8"/>
      <c r="K34" s="8"/>
      <c r="L34" s="8"/>
    </row>
    <row r="35" spans="1:12" x14ac:dyDescent="0.25">
      <c r="A35" s="42">
        <f t="shared" si="2"/>
        <v>21.70000000000001</v>
      </c>
      <c r="B35" s="33" t="s">
        <v>81</v>
      </c>
      <c r="C35" s="34"/>
      <c r="D35" s="25"/>
      <c r="E35" s="35"/>
      <c r="F35" s="104"/>
      <c r="G35" s="36"/>
      <c r="H35" s="8"/>
      <c r="I35" s="8"/>
      <c r="J35" s="8"/>
      <c r="K35" s="8"/>
      <c r="L35" s="8"/>
    </row>
    <row r="36" spans="1:12" x14ac:dyDescent="0.25">
      <c r="A36" s="19">
        <f>A28+1</f>
        <v>22</v>
      </c>
      <c r="B36" s="43" t="s">
        <v>42</v>
      </c>
      <c r="C36" s="44"/>
      <c r="D36" s="25" t="s">
        <v>5</v>
      </c>
      <c r="E36" s="31">
        <v>2</v>
      </c>
      <c r="F36" s="104"/>
      <c r="G36" s="24">
        <f t="shared" si="0"/>
        <v>0</v>
      </c>
      <c r="H36" s="8"/>
      <c r="I36" s="8"/>
      <c r="J36" s="8"/>
      <c r="K36" s="8"/>
      <c r="L36" s="8"/>
    </row>
    <row r="37" spans="1:12" x14ac:dyDescent="0.25">
      <c r="A37" s="19">
        <f t="shared" si="1"/>
        <v>23</v>
      </c>
      <c r="B37" s="26" t="s">
        <v>35</v>
      </c>
      <c r="C37" s="27"/>
      <c r="D37" s="25" t="s">
        <v>5</v>
      </c>
      <c r="E37" s="28">
        <v>1</v>
      </c>
      <c r="F37" s="104"/>
      <c r="G37" s="24">
        <f t="shared" si="0"/>
        <v>0</v>
      </c>
      <c r="H37" s="8"/>
      <c r="I37" s="8"/>
      <c r="J37" s="8"/>
      <c r="K37" s="8"/>
      <c r="L37" s="8"/>
    </row>
    <row r="38" spans="1:12" x14ac:dyDescent="0.25">
      <c r="A38" s="19">
        <f t="shared" si="1"/>
        <v>24</v>
      </c>
      <c r="B38" s="26" t="s">
        <v>40</v>
      </c>
      <c r="C38" s="27"/>
      <c r="D38" s="25" t="s">
        <v>5</v>
      </c>
      <c r="E38" s="28">
        <v>2</v>
      </c>
      <c r="F38" s="104"/>
      <c r="G38" s="24">
        <f t="shared" si="0"/>
        <v>0</v>
      </c>
      <c r="H38" s="8"/>
      <c r="I38" s="8"/>
      <c r="J38" s="8"/>
      <c r="K38" s="8"/>
      <c r="L38" s="8"/>
    </row>
    <row r="39" spans="1:12" x14ac:dyDescent="0.25">
      <c r="A39" s="19">
        <f t="shared" si="1"/>
        <v>25</v>
      </c>
      <c r="B39" s="26" t="s">
        <v>79</v>
      </c>
      <c r="C39" s="27"/>
      <c r="D39" s="50" t="s">
        <v>5</v>
      </c>
      <c r="E39" s="31">
        <v>1</v>
      </c>
      <c r="F39" s="104"/>
      <c r="G39" s="24">
        <f t="shared" si="0"/>
        <v>0</v>
      </c>
      <c r="H39" s="8"/>
      <c r="I39" s="8"/>
      <c r="J39" s="8"/>
      <c r="K39" s="8"/>
      <c r="L39" s="8"/>
    </row>
    <row r="40" spans="1:12" x14ac:dyDescent="0.25">
      <c r="A40" s="19">
        <f t="shared" si="1"/>
        <v>26</v>
      </c>
      <c r="B40" s="26" t="s">
        <v>18</v>
      </c>
      <c r="C40" s="27"/>
      <c r="D40" s="50" t="s">
        <v>5</v>
      </c>
      <c r="E40" s="31">
        <v>1</v>
      </c>
      <c r="F40" s="104"/>
      <c r="G40" s="24">
        <f t="shared" si="0"/>
        <v>0</v>
      </c>
      <c r="H40" s="8"/>
      <c r="I40" s="8"/>
      <c r="J40" s="8"/>
      <c r="K40" s="8"/>
      <c r="L40" s="8"/>
    </row>
    <row r="41" spans="1:12" x14ac:dyDescent="0.25">
      <c r="A41" s="19">
        <f t="shared" si="1"/>
        <v>27</v>
      </c>
      <c r="B41" s="26" t="s">
        <v>41</v>
      </c>
      <c r="C41" s="27"/>
      <c r="D41" s="25" t="s">
        <v>5</v>
      </c>
      <c r="E41" s="28">
        <v>1</v>
      </c>
      <c r="F41" s="104"/>
      <c r="G41" s="24">
        <f t="shared" si="0"/>
        <v>0</v>
      </c>
      <c r="H41" s="8"/>
      <c r="I41" s="8"/>
      <c r="J41" s="8"/>
      <c r="K41" s="8"/>
      <c r="L41" s="8"/>
    </row>
    <row r="42" spans="1:12" x14ac:dyDescent="0.25">
      <c r="A42" s="19">
        <f t="shared" si="1"/>
        <v>28</v>
      </c>
      <c r="B42" s="26" t="s">
        <v>8</v>
      </c>
      <c r="C42" s="27"/>
      <c r="D42" s="25" t="s">
        <v>16</v>
      </c>
      <c r="E42" s="28">
        <v>1</v>
      </c>
      <c r="F42" s="104"/>
      <c r="G42" s="24">
        <f t="shared" si="0"/>
        <v>0</v>
      </c>
    </row>
    <row r="43" spans="1:12" x14ac:dyDescent="0.25">
      <c r="A43" s="19">
        <f t="shared" si="1"/>
        <v>29</v>
      </c>
      <c r="B43" s="26" t="s">
        <v>9</v>
      </c>
      <c r="C43" s="27"/>
      <c r="D43" s="25" t="s">
        <v>4</v>
      </c>
      <c r="E43" s="28">
        <v>10</v>
      </c>
      <c r="F43" s="104"/>
      <c r="G43" s="24">
        <f t="shared" si="0"/>
        <v>0</v>
      </c>
    </row>
    <row r="44" spans="1:12" x14ac:dyDescent="0.25">
      <c r="A44" s="19">
        <f t="shared" si="1"/>
        <v>30</v>
      </c>
      <c r="B44" s="45" t="s">
        <v>19</v>
      </c>
      <c r="C44" s="46"/>
      <c r="D44" s="25" t="s">
        <v>5</v>
      </c>
      <c r="E44" s="32">
        <v>1</v>
      </c>
      <c r="F44" s="104"/>
      <c r="G44" s="24">
        <f t="shared" si="0"/>
        <v>0</v>
      </c>
    </row>
    <row r="45" spans="1:12" x14ac:dyDescent="0.25">
      <c r="A45" s="19">
        <f t="shared" si="1"/>
        <v>31</v>
      </c>
      <c r="B45" s="47" t="s">
        <v>23</v>
      </c>
      <c r="C45" s="48"/>
      <c r="D45" s="37" t="s">
        <v>5</v>
      </c>
      <c r="E45" s="28">
        <v>1</v>
      </c>
      <c r="F45" s="106"/>
      <c r="G45" s="24">
        <f t="shared" si="0"/>
        <v>0</v>
      </c>
    </row>
    <row r="46" spans="1:12" x14ac:dyDescent="0.25">
      <c r="A46" s="19">
        <f t="shared" si="1"/>
        <v>32</v>
      </c>
      <c r="B46" s="47" t="s">
        <v>25</v>
      </c>
      <c r="C46" s="48"/>
      <c r="D46" s="37" t="s">
        <v>5</v>
      </c>
      <c r="E46" s="28">
        <v>1</v>
      </c>
      <c r="F46" s="106"/>
      <c r="G46" s="24">
        <f t="shared" si="0"/>
        <v>0</v>
      </c>
    </row>
    <row r="47" spans="1:12" x14ac:dyDescent="0.25">
      <c r="A47" s="19">
        <f t="shared" si="1"/>
        <v>33</v>
      </c>
      <c r="B47" s="47" t="s">
        <v>22</v>
      </c>
      <c r="C47" s="48"/>
      <c r="D47" s="37" t="s">
        <v>5</v>
      </c>
      <c r="E47" s="28">
        <v>1</v>
      </c>
      <c r="F47" s="106"/>
      <c r="G47" s="24">
        <f t="shared" si="0"/>
        <v>0</v>
      </c>
    </row>
    <row r="48" spans="1:12" x14ac:dyDescent="0.25">
      <c r="A48" s="19">
        <f t="shared" si="1"/>
        <v>34</v>
      </c>
      <c r="B48" s="47" t="s">
        <v>54</v>
      </c>
      <c r="C48" s="48"/>
      <c r="D48" s="37" t="s">
        <v>5</v>
      </c>
      <c r="E48" s="28">
        <v>1</v>
      </c>
      <c r="F48" s="106"/>
      <c r="G48" s="24">
        <f t="shared" si="0"/>
        <v>0</v>
      </c>
    </row>
    <row r="49" spans="1:12" x14ac:dyDescent="0.25">
      <c r="A49" s="19">
        <f t="shared" si="1"/>
        <v>35</v>
      </c>
      <c r="B49" s="47" t="s">
        <v>55</v>
      </c>
      <c r="C49" s="48"/>
      <c r="D49" s="37" t="s">
        <v>5</v>
      </c>
      <c r="E49" s="28">
        <v>1</v>
      </c>
      <c r="F49" s="106"/>
      <c r="G49" s="24">
        <f t="shared" si="0"/>
        <v>0</v>
      </c>
      <c r="H49" s="8"/>
      <c r="I49" s="8"/>
      <c r="J49" s="8"/>
      <c r="K49" s="8"/>
      <c r="L49" s="8"/>
    </row>
    <row r="50" spans="1:12" x14ac:dyDescent="0.25">
      <c r="A50" s="19">
        <f t="shared" si="1"/>
        <v>36</v>
      </c>
      <c r="B50" s="47" t="s">
        <v>24</v>
      </c>
      <c r="C50" s="48"/>
      <c r="D50" s="37" t="s">
        <v>4</v>
      </c>
      <c r="E50" s="28">
        <v>60</v>
      </c>
      <c r="F50" s="106"/>
      <c r="G50" s="24">
        <f t="shared" si="0"/>
        <v>0</v>
      </c>
      <c r="H50" s="8"/>
      <c r="I50" s="8"/>
      <c r="J50" s="8"/>
      <c r="K50" s="8"/>
      <c r="L50" s="8"/>
    </row>
    <row r="51" spans="1:12" x14ac:dyDescent="0.25">
      <c r="A51" s="19">
        <f t="shared" si="1"/>
        <v>37</v>
      </c>
      <c r="B51" s="47" t="s">
        <v>70</v>
      </c>
      <c r="C51" s="48"/>
      <c r="D51" s="37" t="s">
        <v>4</v>
      </c>
      <c r="E51" s="28">
        <v>30</v>
      </c>
      <c r="F51" s="106"/>
      <c r="G51" s="24">
        <f t="shared" si="0"/>
        <v>0</v>
      </c>
      <c r="H51" s="8"/>
      <c r="I51" s="8"/>
      <c r="J51" s="8"/>
      <c r="K51" s="8"/>
      <c r="L51" s="8"/>
    </row>
    <row r="52" spans="1:12" x14ac:dyDescent="0.25">
      <c r="A52" s="19">
        <f t="shared" si="1"/>
        <v>38</v>
      </c>
      <c r="B52" s="47" t="s">
        <v>26</v>
      </c>
      <c r="C52" s="48"/>
      <c r="D52" s="37" t="s">
        <v>5</v>
      </c>
      <c r="E52" s="28">
        <v>1</v>
      </c>
      <c r="F52" s="106"/>
      <c r="G52" s="24">
        <f t="shared" si="0"/>
        <v>0</v>
      </c>
      <c r="H52" s="8"/>
      <c r="I52" s="8"/>
      <c r="J52" s="8"/>
      <c r="K52" s="8"/>
      <c r="L52" s="8"/>
    </row>
    <row r="53" spans="1:12" x14ac:dyDescent="0.25">
      <c r="A53" s="19">
        <f t="shared" si="1"/>
        <v>39</v>
      </c>
      <c r="B53" s="47" t="s">
        <v>56</v>
      </c>
      <c r="C53" s="48"/>
      <c r="D53" s="37" t="s">
        <v>5</v>
      </c>
      <c r="E53" s="31">
        <v>1</v>
      </c>
      <c r="F53" s="106"/>
      <c r="G53" s="24">
        <f t="shared" si="0"/>
        <v>0</v>
      </c>
      <c r="H53" s="8"/>
      <c r="I53" s="8"/>
      <c r="J53" s="8"/>
      <c r="K53" s="8"/>
      <c r="L53" s="8"/>
    </row>
    <row r="54" spans="1:12" x14ac:dyDescent="0.25">
      <c r="A54" s="19">
        <f t="shared" si="1"/>
        <v>40</v>
      </c>
      <c r="B54" s="47" t="s">
        <v>43</v>
      </c>
      <c r="C54" s="48"/>
      <c r="D54" s="49" t="s">
        <v>16</v>
      </c>
      <c r="E54" s="28">
        <v>1</v>
      </c>
      <c r="F54" s="106"/>
      <c r="G54" s="24">
        <f t="shared" si="0"/>
        <v>0</v>
      </c>
      <c r="H54" s="8"/>
      <c r="I54" s="8"/>
      <c r="J54" s="8"/>
      <c r="K54" s="8"/>
      <c r="L54" s="8"/>
    </row>
    <row r="55" spans="1:12" x14ac:dyDescent="0.25">
      <c r="A55" s="19">
        <f t="shared" si="1"/>
        <v>41</v>
      </c>
      <c r="B55" s="26" t="s">
        <v>29</v>
      </c>
      <c r="C55" s="27"/>
      <c r="D55" s="50" t="s">
        <v>21</v>
      </c>
      <c r="E55" s="28">
        <v>167</v>
      </c>
      <c r="F55" s="104"/>
      <c r="G55" s="24">
        <f t="shared" si="0"/>
        <v>0</v>
      </c>
      <c r="H55" s="8"/>
      <c r="I55" s="8"/>
      <c r="J55" s="8"/>
      <c r="K55" s="8"/>
      <c r="L55" s="8"/>
    </row>
    <row r="56" spans="1:12" x14ac:dyDescent="0.25">
      <c r="A56" s="19">
        <f t="shared" si="1"/>
        <v>42</v>
      </c>
      <c r="B56" s="33" t="s">
        <v>81</v>
      </c>
      <c r="C56" s="34"/>
      <c r="D56" s="25"/>
      <c r="E56" s="35"/>
      <c r="F56" s="104"/>
      <c r="G56" s="36"/>
      <c r="H56" s="8"/>
      <c r="I56" s="8"/>
      <c r="J56" s="8"/>
      <c r="K56" s="8"/>
      <c r="L56" s="8"/>
    </row>
    <row r="57" spans="1:12" x14ac:dyDescent="0.25">
      <c r="A57" s="19">
        <f t="shared" si="1"/>
        <v>43</v>
      </c>
      <c r="B57" s="26" t="s">
        <v>30</v>
      </c>
      <c r="C57" s="27"/>
      <c r="D57" s="50" t="s">
        <v>7</v>
      </c>
      <c r="E57" s="28">
        <v>100</v>
      </c>
      <c r="F57" s="104"/>
      <c r="G57" s="24">
        <f t="shared" si="0"/>
        <v>0</v>
      </c>
      <c r="H57" s="8"/>
      <c r="I57" s="8"/>
      <c r="J57" s="8"/>
      <c r="K57" s="8"/>
      <c r="L57" s="8"/>
    </row>
    <row r="58" spans="1:12" x14ac:dyDescent="0.25">
      <c r="A58" s="19">
        <f t="shared" si="1"/>
        <v>44</v>
      </c>
      <c r="B58" s="33" t="s">
        <v>81</v>
      </c>
      <c r="C58" s="34"/>
      <c r="D58" s="25"/>
      <c r="E58" s="35"/>
      <c r="F58" s="104"/>
      <c r="G58" s="36"/>
      <c r="H58" s="8"/>
      <c r="I58" s="8"/>
      <c r="J58" s="8"/>
      <c r="K58" s="8"/>
      <c r="L58" s="8"/>
    </row>
    <row r="59" spans="1:12" x14ac:dyDescent="0.25">
      <c r="A59" s="19">
        <f t="shared" si="1"/>
        <v>45</v>
      </c>
      <c r="B59" s="26" t="s">
        <v>32</v>
      </c>
      <c r="C59" s="27"/>
      <c r="D59" s="50" t="s">
        <v>21</v>
      </c>
      <c r="E59" s="28">
        <v>16</v>
      </c>
      <c r="F59" s="104"/>
      <c r="G59" s="24">
        <f t="shared" si="0"/>
        <v>0</v>
      </c>
      <c r="H59" s="8"/>
      <c r="I59" s="8"/>
      <c r="J59" s="8"/>
      <c r="K59" s="8"/>
      <c r="L59" s="8"/>
    </row>
    <row r="60" spans="1:12" ht="16.5" thickBot="1" x14ac:dyDescent="0.3">
      <c r="A60" s="19">
        <f t="shared" si="1"/>
        <v>46</v>
      </c>
      <c r="B60" s="96" t="s">
        <v>81</v>
      </c>
      <c r="C60" s="97"/>
      <c r="D60" s="25"/>
      <c r="E60" s="35"/>
      <c r="F60" s="104"/>
      <c r="G60" s="36"/>
      <c r="H60" s="8"/>
      <c r="I60" s="8"/>
      <c r="J60" s="8"/>
      <c r="K60" s="8"/>
      <c r="L60" s="8"/>
    </row>
    <row r="61" spans="1:12" x14ac:dyDescent="0.25">
      <c r="A61" s="56">
        <f>MAX(A8:A60)+1</f>
        <v>47</v>
      </c>
      <c r="B61" s="57" t="s">
        <v>84</v>
      </c>
      <c r="C61" s="58"/>
      <c r="D61" s="59" t="s">
        <v>16</v>
      </c>
      <c r="E61" s="60">
        <v>1</v>
      </c>
      <c r="F61" s="109"/>
      <c r="G61" s="61">
        <f t="shared" si="0"/>
        <v>0</v>
      </c>
      <c r="H61" s="8"/>
      <c r="I61" s="8"/>
      <c r="J61" s="8"/>
      <c r="K61" s="8"/>
      <c r="L61" s="8"/>
    </row>
    <row r="62" spans="1:12" x14ac:dyDescent="0.25">
      <c r="A62" s="19">
        <f>1+A61</f>
        <v>48</v>
      </c>
      <c r="B62" s="47" t="s">
        <v>85</v>
      </c>
      <c r="C62" s="48"/>
      <c r="D62" s="37" t="s">
        <v>16</v>
      </c>
      <c r="E62" s="63">
        <v>1</v>
      </c>
      <c r="F62" s="110"/>
      <c r="G62" s="61">
        <f t="shared" si="0"/>
        <v>0</v>
      </c>
      <c r="H62" s="8"/>
      <c r="I62" s="8"/>
      <c r="J62" s="8"/>
      <c r="K62" s="8"/>
      <c r="L62" s="8"/>
    </row>
    <row r="63" spans="1:12" x14ac:dyDescent="0.25">
      <c r="A63" s="19">
        <f t="shared" ref="A63" si="3">1+A62</f>
        <v>49</v>
      </c>
      <c r="B63" s="47" t="s">
        <v>86</v>
      </c>
      <c r="C63" s="48"/>
      <c r="D63" s="37" t="s">
        <v>16</v>
      </c>
      <c r="E63" s="63">
        <v>1</v>
      </c>
      <c r="F63" s="110"/>
      <c r="G63" s="61">
        <f t="shared" si="0"/>
        <v>0</v>
      </c>
      <c r="H63" s="8"/>
      <c r="I63" s="8"/>
      <c r="J63" s="8"/>
      <c r="K63" s="8"/>
      <c r="L63" s="8"/>
    </row>
    <row r="64" spans="1:12" x14ac:dyDescent="0.25">
      <c r="A64" s="19"/>
      <c r="B64" s="65" t="s">
        <v>88</v>
      </c>
      <c r="C64" s="48"/>
      <c r="D64" s="37"/>
      <c r="E64" s="63"/>
      <c r="F64" s="110"/>
      <c r="G64" s="66">
        <f>SUM(G8:G63)</f>
        <v>0</v>
      </c>
      <c r="H64" s="8"/>
      <c r="I64" s="8"/>
      <c r="J64" s="8"/>
      <c r="K64" s="8"/>
      <c r="L64" s="8"/>
    </row>
    <row r="65" spans="1:12" ht="16.5" thickBot="1" x14ac:dyDescent="0.3">
      <c r="A65" s="19">
        <f>1+A63</f>
        <v>50</v>
      </c>
      <c r="B65" s="47" t="s">
        <v>83</v>
      </c>
      <c r="C65" s="48"/>
      <c r="D65" s="67">
        <v>0.1</v>
      </c>
      <c r="E65" s="31"/>
      <c r="F65" s="110"/>
      <c r="G65" s="68">
        <f>G64*10%</f>
        <v>0</v>
      </c>
      <c r="H65" s="8"/>
      <c r="I65" s="8"/>
      <c r="J65" s="8"/>
      <c r="K65" s="8"/>
      <c r="L65" s="8"/>
    </row>
    <row r="66" spans="1:12" ht="16.5" thickBot="1" x14ac:dyDescent="0.3">
      <c r="A66" s="69"/>
      <c r="B66" s="70" t="s">
        <v>89</v>
      </c>
      <c r="C66" s="71"/>
      <c r="D66" s="72"/>
      <c r="E66" s="73"/>
      <c r="F66" s="111"/>
      <c r="G66" s="74">
        <f>SUM(G64:G65)</f>
        <v>0</v>
      </c>
      <c r="H66" s="8"/>
      <c r="I66" s="8"/>
      <c r="J66" s="8"/>
      <c r="K66" s="8"/>
      <c r="L66" s="8"/>
    </row>
    <row r="67" spans="1:12" ht="12.95" customHeight="1" x14ac:dyDescent="0.25">
      <c r="H67" s="8"/>
      <c r="I67" s="8"/>
      <c r="J67" s="8"/>
      <c r="K67" s="8"/>
      <c r="L67" s="8"/>
    </row>
    <row r="68" spans="1:12" ht="12.95" customHeight="1" x14ac:dyDescent="0.25">
      <c r="A68" s="75"/>
      <c r="H68" s="8"/>
      <c r="I68" s="8"/>
      <c r="J68" s="8"/>
      <c r="K68" s="8"/>
      <c r="L68" s="8"/>
    </row>
    <row r="69" spans="1:12" ht="12.95" customHeight="1" x14ac:dyDescent="0.25">
      <c r="A69" s="75"/>
      <c r="H69" s="8"/>
      <c r="I69" s="8"/>
      <c r="J69" s="8"/>
      <c r="K69" s="8"/>
      <c r="L69" s="8"/>
    </row>
  </sheetData>
  <sheetProtection algorithmName="SHA-512" hashValue="thhNoKnBBY053OyyLKJWhI7aRCB9iP2za7i+eTuL+WpnLjtOc0V9iTMSYfocWbA9ljc4/4Nlc4V9HGU678Tejg==" saltValue="3WvCYp5qe+NI0FbS+ITeCA==" spinCount="100000" sheet="1" objects="1" scenarios="1"/>
  <printOptions horizontalCentered="1"/>
  <pageMargins left="0.4" right="0.4" top="1" bottom="0.75" header="0.5" footer="0.5"/>
  <pageSetup fitToWidth="0" fitToHeight="0" orientation="portrait" blackAndWhite="1" r:id="rId1"/>
  <headerFooter alignWithMargins="0">
    <oddHeader>&amp;C&amp;"+,Regular"BID FORM&amp;R&amp;"+,Regular"&amp;10IFB 17-1515DC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Layout" zoomScaleNormal="100" zoomScaleSheetLayoutView="100" workbookViewId="0"/>
  </sheetViews>
  <sheetFormatPr defaultRowHeight="15.75" x14ac:dyDescent="0.25"/>
  <cols>
    <col min="1" max="1" width="4.44140625" style="3" customWidth="1"/>
    <col min="2" max="3" width="20.77734375" style="7" customWidth="1"/>
    <col min="4" max="4" width="5.109375" style="3" customWidth="1"/>
    <col min="5" max="5" width="5.21875" style="5" customWidth="1"/>
    <col min="6" max="6" width="10.21875" style="102" customWidth="1"/>
    <col min="7" max="7" width="12.88671875" style="6" customWidth="1"/>
    <col min="8" max="8" width="4.21875" style="7" bestFit="1" customWidth="1"/>
    <col min="9" max="16384" width="8.88671875" style="7"/>
  </cols>
  <sheetData>
    <row r="1" spans="1:9" ht="12.95" customHeight="1" x14ac:dyDescent="0.25">
      <c r="B1" s="4"/>
      <c r="C1" s="4" t="s">
        <v>90</v>
      </c>
      <c r="I1" s="8"/>
    </row>
    <row r="2" spans="1:9" ht="12.95" customHeight="1" x14ac:dyDescent="0.25">
      <c r="B2" s="4"/>
      <c r="C2" s="4"/>
      <c r="I2" s="8"/>
    </row>
    <row r="3" spans="1:9" ht="12.95" customHeight="1" x14ac:dyDescent="0.25">
      <c r="B3" s="4"/>
      <c r="C3" s="4"/>
      <c r="I3" s="8"/>
    </row>
    <row r="4" spans="1:9" ht="12.95" customHeight="1" x14ac:dyDescent="0.25">
      <c r="B4" s="4" t="s">
        <v>0</v>
      </c>
      <c r="C4" s="4" t="s">
        <v>99</v>
      </c>
      <c r="I4" s="8"/>
    </row>
    <row r="5" spans="1:9" ht="12.95" customHeight="1" x14ac:dyDescent="0.25">
      <c r="B5" s="4" t="s">
        <v>3</v>
      </c>
      <c r="C5" s="9" t="s">
        <v>64</v>
      </c>
      <c r="I5" s="8"/>
    </row>
    <row r="6" spans="1:9" ht="12.95" customHeight="1" thickBot="1" x14ac:dyDescent="0.3">
      <c r="B6" s="4"/>
      <c r="C6" s="4"/>
      <c r="D6" s="10"/>
      <c r="I6" s="8"/>
    </row>
    <row r="7" spans="1:9" s="17" customFormat="1" ht="48" thickBot="1" x14ac:dyDescent="0.25">
      <c r="A7" s="11" t="s">
        <v>10</v>
      </c>
      <c r="B7" s="98" t="s">
        <v>1</v>
      </c>
      <c r="C7" s="99"/>
      <c r="D7" s="14" t="s">
        <v>48</v>
      </c>
      <c r="E7" s="15" t="s">
        <v>2</v>
      </c>
      <c r="F7" s="103" t="s">
        <v>49</v>
      </c>
      <c r="G7" s="16" t="s">
        <v>12</v>
      </c>
      <c r="I7" s="18"/>
    </row>
    <row r="8" spans="1:9" ht="18" customHeight="1" x14ac:dyDescent="0.25">
      <c r="A8" s="19">
        <v>1</v>
      </c>
      <c r="B8" s="20" t="s">
        <v>6</v>
      </c>
      <c r="C8" s="21"/>
      <c r="D8" s="22" t="s">
        <v>7</v>
      </c>
      <c r="E8" s="23">
        <v>245</v>
      </c>
      <c r="F8" s="104"/>
      <c r="G8" s="24">
        <f>F8*E8</f>
        <v>0</v>
      </c>
      <c r="I8" s="8"/>
    </row>
    <row r="9" spans="1:9" ht="18" customHeight="1" x14ac:dyDescent="0.25">
      <c r="A9" s="19">
        <f>A8+1</f>
        <v>2</v>
      </c>
      <c r="B9" s="26" t="s">
        <v>65</v>
      </c>
      <c r="C9" s="27"/>
      <c r="D9" s="25" t="s">
        <v>4</v>
      </c>
      <c r="E9" s="23">
        <v>23</v>
      </c>
      <c r="F9" s="104"/>
      <c r="G9" s="24">
        <f t="shared" ref="G9:G27" si="0">F9*E9</f>
        <v>0</v>
      </c>
      <c r="I9" s="8"/>
    </row>
    <row r="10" spans="1:9" ht="18" customHeight="1" x14ac:dyDescent="0.25">
      <c r="A10" s="19">
        <f>A9+1</f>
        <v>3</v>
      </c>
      <c r="B10" s="26" t="s">
        <v>66</v>
      </c>
      <c r="C10" s="27"/>
      <c r="D10" s="25" t="s">
        <v>5</v>
      </c>
      <c r="E10" s="23">
        <v>2</v>
      </c>
      <c r="F10" s="104"/>
      <c r="G10" s="24">
        <f t="shared" si="0"/>
        <v>0</v>
      </c>
      <c r="I10" s="8"/>
    </row>
    <row r="11" spans="1:9" ht="18" customHeight="1" x14ac:dyDescent="0.25">
      <c r="A11" s="19">
        <f t="shared" ref="A11:A60" si="1">A10+1</f>
        <v>4</v>
      </c>
      <c r="B11" s="26" t="s">
        <v>33</v>
      </c>
      <c r="C11" s="27"/>
      <c r="D11" s="25" t="s">
        <v>5</v>
      </c>
      <c r="E11" s="23">
        <v>2</v>
      </c>
      <c r="F11" s="104"/>
      <c r="G11" s="24">
        <f t="shared" si="0"/>
        <v>0</v>
      </c>
      <c r="I11" s="8"/>
    </row>
    <row r="12" spans="1:9" ht="18" customHeight="1" x14ac:dyDescent="0.25">
      <c r="A12" s="19">
        <f t="shared" si="1"/>
        <v>5</v>
      </c>
      <c r="B12" s="26" t="s">
        <v>14</v>
      </c>
      <c r="C12" s="27"/>
      <c r="D12" s="25" t="s">
        <v>5</v>
      </c>
      <c r="E12" s="23">
        <v>2</v>
      </c>
      <c r="F12" s="104"/>
      <c r="G12" s="24">
        <f t="shared" si="0"/>
        <v>0</v>
      </c>
      <c r="I12" s="8"/>
    </row>
    <row r="13" spans="1:9" ht="18" customHeight="1" x14ac:dyDescent="0.25">
      <c r="A13" s="19">
        <f t="shared" si="1"/>
        <v>6</v>
      </c>
      <c r="B13" s="26" t="s">
        <v>53</v>
      </c>
      <c r="C13" s="27"/>
      <c r="D13" s="25" t="s">
        <v>4</v>
      </c>
      <c r="E13" s="23">
        <v>8</v>
      </c>
      <c r="F13" s="104"/>
      <c r="G13" s="24">
        <f t="shared" si="0"/>
        <v>0</v>
      </c>
      <c r="I13" s="8"/>
    </row>
    <row r="14" spans="1:9" ht="18" customHeight="1" x14ac:dyDescent="0.25">
      <c r="A14" s="19">
        <f t="shared" si="1"/>
        <v>7</v>
      </c>
      <c r="B14" s="26" t="s">
        <v>58</v>
      </c>
      <c r="C14" s="27"/>
      <c r="D14" s="25" t="s">
        <v>5</v>
      </c>
      <c r="E14" s="28">
        <v>1</v>
      </c>
      <c r="F14" s="105"/>
      <c r="G14" s="24">
        <f t="shared" si="0"/>
        <v>0</v>
      </c>
      <c r="I14" s="8"/>
    </row>
    <row r="15" spans="1:9" ht="18" customHeight="1" x14ac:dyDescent="0.25">
      <c r="A15" s="19">
        <f t="shared" si="1"/>
        <v>8</v>
      </c>
      <c r="B15" s="26" t="s">
        <v>34</v>
      </c>
      <c r="C15" s="27"/>
      <c r="D15" s="25" t="s">
        <v>5</v>
      </c>
      <c r="E15" s="28">
        <v>1</v>
      </c>
      <c r="F15" s="105"/>
      <c r="G15" s="24">
        <f t="shared" si="0"/>
        <v>0</v>
      </c>
      <c r="I15" s="8"/>
    </row>
    <row r="16" spans="1:9" ht="18" customHeight="1" x14ac:dyDescent="0.25">
      <c r="A16" s="19">
        <f t="shared" si="1"/>
        <v>9</v>
      </c>
      <c r="B16" s="1" t="s">
        <v>28</v>
      </c>
      <c r="C16" s="2"/>
      <c r="D16" s="25" t="s">
        <v>5</v>
      </c>
      <c r="E16" s="28">
        <v>1</v>
      </c>
      <c r="F16" s="105"/>
      <c r="G16" s="24">
        <f t="shared" si="0"/>
        <v>0</v>
      </c>
      <c r="I16" s="8"/>
    </row>
    <row r="17" spans="1:9" ht="18" customHeight="1" x14ac:dyDescent="0.25">
      <c r="A17" s="19">
        <f t="shared" si="1"/>
        <v>10</v>
      </c>
      <c r="B17" s="29" t="s">
        <v>27</v>
      </c>
      <c r="C17" s="30"/>
      <c r="D17" s="25" t="s">
        <v>4</v>
      </c>
      <c r="E17" s="31">
        <v>20</v>
      </c>
      <c r="F17" s="105"/>
      <c r="G17" s="24">
        <f t="shared" si="0"/>
        <v>0</v>
      </c>
      <c r="I17" s="8"/>
    </row>
    <row r="18" spans="1:9" ht="18" customHeight="1" x14ac:dyDescent="0.25">
      <c r="A18" s="19">
        <f t="shared" si="1"/>
        <v>11</v>
      </c>
      <c r="B18" s="26" t="s">
        <v>72</v>
      </c>
      <c r="C18" s="27"/>
      <c r="D18" s="25" t="s">
        <v>5</v>
      </c>
      <c r="E18" s="32">
        <v>5</v>
      </c>
      <c r="F18" s="104"/>
      <c r="G18" s="24">
        <f t="shared" si="0"/>
        <v>0</v>
      </c>
      <c r="I18" s="8"/>
    </row>
    <row r="19" spans="1:9" ht="12.95" customHeight="1" x14ac:dyDescent="0.25">
      <c r="A19" s="19">
        <f t="shared" si="1"/>
        <v>12</v>
      </c>
      <c r="B19" s="33" t="s">
        <v>81</v>
      </c>
      <c r="C19" s="34"/>
      <c r="D19" s="25"/>
      <c r="E19" s="35"/>
      <c r="F19" s="104"/>
      <c r="G19" s="36">
        <f t="shared" si="0"/>
        <v>0</v>
      </c>
      <c r="I19" s="8"/>
    </row>
    <row r="20" spans="1:9" ht="18" customHeight="1" x14ac:dyDescent="0.25">
      <c r="A20" s="19">
        <f t="shared" si="1"/>
        <v>13</v>
      </c>
      <c r="B20" s="47" t="s">
        <v>17</v>
      </c>
      <c r="C20" s="48"/>
      <c r="D20" s="37" t="s">
        <v>7</v>
      </c>
      <c r="E20" s="31">
        <v>245</v>
      </c>
      <c r="F20" s="106"/>
      <c r="G20" s="24">
        <f t="shared" si="0"/>
        <v>0</v>
      </c>
      <c r="I20" s="8"/>
    </row>
    <row r="21" spans="1:9" ht="18" customHeight="1" x14ac:dyDescent="0.25">
      <c r="A21" s="19">
        <f t="shared" si="1"/>
        <v>14</v>
      </c>
      <c r="B21" s="33" t="s">
        <v>81</v>
      </c>
      <c r="C21" s="34"/>
      <c r="D21" s="25"/>
      <c r="E21" s="35"/>
      <c r="F21" s="104"/>
      <c r="G21" s="36">
        <f t="shared" si="0"/>
        <v>0</v>
      </c>
      <c r="I21" s="8"/>
    </row>
    <row r="22" spans="1:9" ht="18" customHeight="1" x14ac:dyDescent="0.25">
      <c r="A22" s="19">
        <f t="shared" si="1"/>
        <v>15</v>
      </c>
      <c r="B22" s="26" t="s">
        <v>71</v>
      </c>
      <c r="C22" s="27"/>
      <c r="D22" s="25" t="s">
        <v>5</v>
      </c>
      <c r="E22" s="28">
        <v>1</v>
      </c>
      <c r="F22" s="104"/>
      <c r="G22" s="24">
        <f t="shared" si="0"/>
        <v>0</v>
      </c>
      <c r="I22" s="8"/>
    </row>
    <row r="23" spans="1:9" ht="18" customHeight="1" x14ac:dyDescent="0.25">
      <c r="A23" s="19">
        <f t="shared" si="1"/>
        <v>16</v>
      </c>
      <c r="B23" s="26" t="s">
        <v>36</v>
      </c>
      <c r="C23" s="27"/>
      <c r="D23" s="25" t="s">
        <v>5</v>
      </c>
      <c r="E23" s="32">
        <v>3</v>
      </c>
      <c r="F23" s="104"/>
      <c r="G23" s="24">
        <f t="shared" si="0"/>
        <v>0</v>
      </c>
      <c r="I23" s="8"/>
    </row>
    <row r="24" spans="1:9" ht="18" customHeight="1" x14ac:dyDescent="0.25">
      <c r="A24" s="19">
        <f t="shared" si="1"/>
        <v>17</v>
      </c>
      <c r="B24" s="26" t="s">
        <v>37</v>
      </c>
      <c r="C24" s="27"/>
      <c r="D24" s="25" t="s">
        <v>5</v>
      </c>
      <c r="E24" s="32">
        <v>2</v>
      </c>
      <c r="F24" s="104"/>
      <c r="G24" s="24">
        <f t="shared" si="0"/>
        <v>0</v>
      </c>
      <c r="I24" s="8"/>
    </row>
    <row r="25" spans="1:9" ht="18" customHeight="1" x14ac:dyDescent="0.25">
      <c r="A25" s="19">
        <f t="shared" si="1"/>
        <v>18</v>
      </c>
      <c r="B25" s="33" t="s">
        <v>81</v>
      </c>
      <c r="C25" s="34"/>
      <c r="D25" s="25"/>
      <c r="E25" s="35"/>
      <c r="F25" s="104"/>
      <c r="G25" s="36">
        <f t="shared" si="0"/>
        <v>0</v>
      </c>
      <c r="I25" s="8"/>
    </row>
    <row r="26" spans="1:9" ht="18" customHeight="1" x14ac:dyDescent="0.25">
      <c r="A26" s="19">
        <f t="shared" si="1"/>
        <v>19</v>
      </c>
      <c r="B26" s="33" t="s">
        <v>81</v>
      </c>
      <c r="C26" s="34"/>
      <c r="D26" s="25"/>
      <c r="E26" s="35"/>
      <c r="F26" s="104"/>
      <c r="G26" s="36">
        <f t="shared" si="0"/>
        <v>0</v>
      </c>
      <c r="I26" s="8"/>
    </row>
    <row r="27" spans="1:9" ht="18" customHeight="1" x14ac:dyDescent="0.25">
      <c r="A27" s="19">
        <f t="shared" si="1"/>
        <v>20</v>
      </c>
      <c r="B27" s="26" t="s">
        <v>59</v>
      </c>
      <c r="C27" s="27"/>
      <c r="D27" s="25" t="s">
        <v>4</v>
      </c>
      <c r="E27" s="38">
        <v>20</v>
      </c>
      <c r="F27" s="104"/>
      <c r="G27" s="24">
        <f t="shared" si="0"/>
        <v>0</v>
      </c>
      <c r="I27" s="8"/>
    </row>
    <row r="28" spans="1:9" ht="18" customHeight="1" x14ac:dyDescent="0.25">
      <c r="A28" s="19">
        <f t="shared" si="1"/>
        <v>21</v>
      </c>
      <c r="B28" s="43" t="s">
        <v>15</v>
      </c>
      <c r="C28" s="44"/>
      <c r="D28" s="39"/>
      <c r="E28" s="40"/>
      <c r="F28" s="107"/>
      <c r="G28" s="41"/>
      <c r="I28" s="8"/>
    </row>
    <row r="29" spans="1:9" ht="18" customHeight="1" x14ac:dyDescent="0.25">
      <c r="A29" s="42">
        <f>A28+0.1</f>
        <v>21.1</v>
      </c>
      <c r="B29" s="33" t="s">
        <v>81</v>
      </c>
      <c r="C29" s="34"/>
      <c r="D29" s="25"/>
      <c r="E29" s="35"/>
      <c r="F29" s="104"/>
      <c r="G29" s="36"/>
      <c r="I29" s="8"/>
    </row>
    <row r="30" spans="1:9" ht="18" customHeight="1" x14ac:dyDescent="0.25">
      <c r="A30" s="42">
        <f>A29+0.1</f>
        <v>21.200000000000003</v>
      </c>
      <c r="B30" s="43" t="s">
        <v>74</v>
      </c>
      <c r="C30" s="44"/>
      <c r="D30" s="25" t="s">
        <v>5</v>
      </c>
      <c r="E30" s="31">
        <v>2</v>
      </c>
      <c r="F30" s="104"/>
      <c r="G30" s="24">
        <f t="shared" ref="G30:G32" si="2">F30*E30</f>
        <v>0</v>
      </c>
      <c r="I30" s="8"/>
    </row>
    <row r="31" spans="1:9" ht="18" customHeight="1" x14ac:dyDescent="0.25">
      <c r="A31" s="42">
        <f t="shared" ref="A31:A35" si="3">A30+0.1</f>
        <v>21.300000000000004</v>
      </c>
      <c r="B31" s="43" t="s">
        <v>75</v>
      </c>
      <c r="C31" s="44"/>
      <c r="D31" s="25" t="s">
        <v>5</v>
      </c>
      <c r="E31" s="31">
        <v>1</v>
      </c>
      <c r="F31" s="104"/>
      <c r="G31" s="24">
        <f t="shared" si="2"/>
        <v>0</v>
      </c>
      <c r="I31" s="8"/>
    </row>
    <row r="32" spans="1:9" ht="18" customHeight="1" x14ac:dyDescent="0.25">
      <c r="A32" s="42">
        <f t="shared" si="3"/>
        <v>21.400000000000006</v>
      </c>
      <c r="B32" s="43" t="s">
        <v>76</v>
      </c>
      <c r="C32" s="44"/>
      <c r="D32" s="25" t="s">
        <v>5</v>
      </c>
      <c r="E32" s="31">
        <v>1</v>
      </c>
      <c r="F32" s="104"/>
      <c r="G32" s="24">
        <f t="shared" si="2"/>
        <v>0</v>
      </c>
      <c r="I32" s="8"/>
    </row>
    <row r="33" spans="1:9" ht="18" customHeight="1" x14ac:dyDescent="0.25">
      <c r="A33" s="42">
        <f t="shared" si="3"/>
        <v>21.500000000000007</v>
      </c>
      <c r="B33" s="33" t="s">
        <v>81</v>
      </c>
      <c r="C33" s="34"/>
      <c r="D33" s="25"/>
      <c r="E33" s="35"/>
      <c r="F33" s="104"/>
      <c r="G33" s="36"/>
      <c r="I33" s="8"/>
    </row>
    <row r="34" spans="1:9" ht="18" customHeight="1" x14ac:dyDescent="0.25">
      <c r="A34" s="42">
        <f t="shared" si="3"/>
        <v>21.600000000000009</v>
      </c>
      <c r="B34" s="33" t="s">
        <v>81</v>
      </c>
      <c r="C34" s="34"/>
      <c r="D34" s="25"/>
      <c r="E34" s="35"/>
      <c r="F34" s="104"/>
      <c r="G34" s="36"/>
      <c r="I34" s="8"/>
    </row>
    <row r="35" spans="1:9" ht="18" customHeight="1" x14ac:dyDescent="0.25">
      <c r="A35" s="42">
        <f t="shared" si="3"/>
        <v>21.70000000000001</v>
      </c>
      <c r="B35" s="33" t="s">
        <v>81</v>
      </c>
      <c r="C35" s="34"/>
      <c r="D35" s="25"/>
      <c r="E35" s="35"/>
      <c r="F35" s="104"/>
      <c r="G35" s="36"/>
      <c r="I35" s="8"/>
    </row>
    <row r="36" spans="1:9" ht="18" customHeight="1" x14ac:dyDescent="0.25">
      <c r="A36" s="19">
        <f>A28+1</f>
        <v>22</v>
      </c>
      <c r="B36" s="33" t="s">
        <v>81</v>
      </c>
      <c r="C36" s="34"/>
      <c r="D36" s="25"/>
      <c r="E36" s="35"/>
      <c r="F36" s="104"/>
      <c r="G36" s="36"/>
      <c r="I36" s="8"/>
    </row>
    <row r="37" spans="1:9" ht="18" customHeight="1" x14ac:dyDescent="0.25">
      <c r="A37" s="19">
        <f t="shared" si="1"/>
        <v>23</v>
      </c>
      <c r="B37" s="26" t="s">
        <v>35</v>
      </c>
      <c r="C37" s="27"/>
      <c r="D37" s="25" t="s">
        <v>5</v>
      </c>
      <c r="E37" s="28">
        <v>1</v>
      </c>
      <c r="F37" s="104"/>
      <c r="G37" s="24">
        <f>F37*E37</f>
        <v>0</v>
      </c>
      <c r="I37" s="8"/>
    </row>
    <row r="38" spans="1:9" ht="18" customHeight="1" x14ac:dyDescent="0.25">
      <c r="A38" s="19">
        <f t="shared" si="1"/>
        <v>24</v>
      </c>
      <c r="B38" s="33" t="s">
        <v>81</v>
      </c>
      <c r="C38" s="34"/>
      <c r="D38" s="25"/>
      <c r="E38" s="35"/>
      <c r="F38" s="104"/>
      <c r="G38" s="36"/>
      <c r="I38" s="8"/>
    </row>
    <row r="39" spans="1:9" ht="18" customHeight="1" x14ac:dyDescent="0.25">
      <c r="A39" s="19">
        <f t="shared" si="1"/>
        <v>25</v>
      </c>
      <c r="B39" s="33" t="s">
        <v>81</v>
      </c>
      <c r="C39" s="34"/>
      <c r="D39" s="25"/>
      <c r="E39" s="35"/>
      <c r="F39" s="104"/>
      <c r="G39" s="36"/>
      <c r="I39" s="8"/>
    </row>
    <row r="40" spans="1:9" ht="18" customHeight="1" x14ac:dyDescent="0.25">
      <c r="A40" s="19">
        <f t="shared" si="1"/>
        <v>26</v>
      </c>
      <c r="B40" s="33" t="s">
        <v>81</v>
      </c>
      <c r="C40" s="34"/>
      <c r="D40" s="25"/>
      <c r="E40" s="35"/>
      <c r="F40" s="104"/>
      <c r="G40" s="36"/>
      <c r="I40" s="8"/>
    </row>
    <row r="41" spans="1:9" ht="18" customHeight="1" x14ac:dyDescent="0.25">
      <c r="A41" s="19">
        <f t="shared" si="1"/>
        <v>27</v>
      </c>
      <c r="B41" s="26" t="s">
        <v>47</v>
      </c>
      <c r="C41" s="27"/>
      <c r="D41" s="25" t="s">
        <v>5</v>
      </c>
      <c r="E41" s="28">
        <v>1</v>
      </c>
      <c r="F41" s="104"/>
      <c r="G41" s="24">
        <f t="shared" ref="G41:G63" si="4">F41*E41</f>
        <v>0</v>
      </c>
      <c r="I41" s="8"/>
    </row>
    <row r="42" spans="1:9" ht="18" customHeight="1" x14ac:dyDescent="0.25">
      <c r="A42" s="19">
        <f t="shared" si="1"/>
        <v>28</v>
      </c>
      <c r="B42" s="26" t="s">
        <v>8</v>
      </c>
      <c r="C42" s="27"/>
      <c r="D42" s="25" t="s">
        <v>16</v>
      </c>
      <c r="E42" s="28">
        <v>1</v>
      </c>
      <c r="F42" s="104"/>
      <c r="G42" s="24">
        <f t="shared" si="4"/>
        <v>0</v>
      </c>
    </row>
    <row r="43" spans="1:9" ht="18" customHeight="1" x14ac:dyDescent="0.25">
      <c r="A43" s="19">
        <f t="shared" si="1"/>
        <v>29</v>
      </c>
      <c r="B43" s="26" t="s">
        <v>9</v>
      </c>
      <c r="C43" s="27"/>
      <c r="D43" s="25" t="s">
        <v>4</v>
      </c>
      <c r="E43" s="28">
        <v>10</v>
      </c>
      <c r="F43" s="104"/>
      <c r="G43" s="24">
        <f t="shared" si="4"/>
        <v>0</v>
      </c>
    </row>
    <row r="44" spans="1:9" ht="18" customHeight="1" x14ac:dyDescent="0.25">
      <c r="A44" s="19">
        <f t="shared" si="1"/>
        <v>30</v>
      </c>
      <c r="B44" s="45" t="s">
        <v>19</v>
      </c>
      <c r="C44" s="46"/>
      <c r="D44" s="25" t="s">
        <v>5</v>
      </c>
      <c r="E44" s="32">
        <v>1</v>
      </c>
      <c r="F44" s="104"/>
      <c r="G44" s="24">
        <f t="shared" si="4"/>
        <v>0</v>
      </c>
    </row>
    <row r="45" spans="1:9" ht="18" customHeight="1" x14ac:dyDescent="0.25">
      <c r="A45" s="19">
        <f t="shared" si="1"/>
        <v>31</v>
      </c>
      <c r="B45" s="47" t="s">
        <v>23</v>
      </c>
      <c r="C45" s="48"/>
      <c r="D45" s="37" t="s">
        <v>5</v>
      </c>
      <c r="E45" s="28">
        <v>1</v>
      </c>
      <c r="F45" s="106"/>
      <c r="G45" s="24">
        <f t="shared" si="4"/>
        <v>0</v>
      </c>
    </row>
    <row r="46" spans="1:9" ht="18" customHeight="1" x14ac:dyDescent="0.25">
      <c r="A46" s="19">
        <f t="shared" si="1"/>
        <v>32</v>
      </c>
      <c r="B46" s="47" t="s">
        <v>25</v>
      </c>
      <c r="C46" s="48"/>
      <c r="D46" s="37" t="s">
        <v>5</v>
      </c>
      <c r="E46" s="28">
        <v>1</v>
      </c>
      <c r="F46" s="106"/>
      <c r="G46" s="24">
        <f t="shared" si="4"/>
        <v>0</v>
      </c>
    </row>
    <row r="47" spans="1:9" ht="18" customHeight="1" x14ac:dyDescent="0.25">
      <c r="A47" s="19">
        <f t="shared" si="1"/>
        <v>33</v>
      </c>
      <c r="B47" s="47" t="s">
        <v>22</v>
      </c>
      <c r="C47" s="48"/>
      <c r="D47" s="37" t="s">
        <v>5</v>
      </c>
      <c r="E47" s="28">
        <v>1</v>
      </c>
      <c r="F47" s="106"/>
      <c r="G47" s="24">
        <f t="shared" si="4"/>
        <v>0</v>
      </c>
    </row>
    <row r="48" spans="1:9" ht="18" customHeight="1" x14ac:dyDescent="0.25">
      <c r="A48" s="19">
        <f t="shared" si="1"/>
        <v>34</v>
      </c>
      <c r="B48" s="47" t="s">
        <v>54</v>
      </c>
      <c r="C48" s="48"/>
      <c r="D48" s="37" t="s">
        <v>5</v>
      </c>
      <c r="E48" s="28">
        <v>1</v>
      </c>
      <c r="F48" s="106"/>
      <c r="G48" s="24">
        <f t="shared" si="4"/>
        <v>0</v>
      </c>
    </row>
    <row r="49" spans="1:9" ht="18" customHeight="1" x14ac:dyDescent="0.25">
      <c r="A49" s="19">
        <f t="shared" si="1"/>
        <v>35</v>
      </c>
      <c r="B49" s="47" t="s">
        <v>55</v>
      </c>
      <c r="C49" s="48"/>
      <c r="D49" s="37" t="s">
        <v>5</v>
      </c>
      <c r="E49" s="28">
        <v>1</v>
      </c>
      <c r="F49" s="106"/>
      <c r="G49" s="24">
        <f t="shared" si="4"/>
        <v>0</v>
      </c>
      <c r="I49" s="8"/>
    </row>
    <row r="50" spans="1:9" ht="18" customHeight="1" x14ac:dyDescent="0.25">
      <c r="A50" s="19">
        <f t="shared" si="1"/>
        <v>36</v>
      </c>
      <c r="B50" s="47" t="s">
        <v>24</v>
      </c>
      <c r="C50" s="48"/>
      <c r="D50" s="37" t="s">
        <v>4</v>
      </c>
      <c r="E50" s="28">
        <v>30</v>
      </c>
      <c r="F50" s="106"/>
      <c r="G50" s="24">
        <f t="shared" si="4"/>
        <v>0</v>
      </c>
      <c r="I50" s="8"/>
    </row>
    <row r="51" spans="1:9" ht="18" customHeight="1" x14ac:dyDescent="0.25">
      <c r="A51" s="19">
        <f t="shared" si="1"/>
        <v>37</v>
      </c>
      <c r="B51" s="47" t="s">
        <v>70</v>
      </c>
      <c r="C51" s="48"/>
      <c r="D51" s="37" t="s">
        <v>4</v>
      </c>
      <c r="E51" s="28">
        <v>20</v>
      </c>
      <c r="F51" s="106"/>
      <c r="G51" s="24">
        <f t="shared" si="4"/>
        <v>0</v>
      </c>
      <c r="I51" s="8"/>
    </row>
    <row r="52" spans="1:9" ht="18" customHeight="1" x14ac:dyDescent="0.25">
      <c r="A52" s="19">
        <f t="shared" si="1"/>
        <v>38</v>
      </c>
      <c r="B52" s="47" t="s">
        <v>26</v>
      </c>
      <c r="C52" s="48"/>
      <c r="D52" s="37" t="s">
        <v>5</v>
      </c>
      <c r="E52" s="28">
        <v>1</v>
      </c>
      <c r="F52" s="106"/>
      <c r="G52" s="24">
        <f t="shared" si="4"/>
        <v>0</v>
      </c>
      <c r="I52" s="8"/>
    </row>
    <row r="53" spans="1:9" ht="18" customHeight="1" x14ac:dyDescent="0.25">
      <c r="A53" s="19">
        <f t="shared" si="1"/>
        <v>39</v>
      </c>
      <c r="B53" s="47" t="s">
        <v>56</v>
      </c>
      <c r="C53" s="48"/>
      <c r="D53" s="37" t="s">
        <v>5</v>
      </c>
      <c r="E53" s="31">
        <v>1</v>
      </c>
      <c r="F53" s="106"/>
      <c r="G53" s="24">
        <f t="shared" si="4"/>
        <v>0</v>
      </c>
      <c r="I53" s="8"/>
    </row>
    <row r="54" spans="1:9" ht="18" customHeight="1" x14ac:dyDescent="0.25">
      <c r="A54" s="19">
        <f t="shared" si="1"/>
        <v>40</v>
      </c>
      <c r="B54" s="47" t="s">
        <v>43</v>
      </c>
      <c r="C54" s="48"/>
      <c r="D54" s="49" t="s">
        <v>16</v>
      </c>
      <c r="E54" s="28">
        <v>1</v>
      </c>
      <c r="F54" s="106"/>
      <c r="G54" s="24">
        <f t="shared" si="4"/>
        <v>0</v>
      </c>
      <c r="I54" s="8"/>
    </row>
    <row r="55" spans="1:9" ht="18" customHeight="1" x14ac:dyDescent="0.25">
      <c r="A55" s="19">
        <f t="shared" si="1"/>
        <v>41</v>
      </c>
      <c r="B55" s="33" t="s">
        <v>81</v>
      </c>
      <c r="C55" s="34"/>
      <c r="D55" s="25"/>
      <c r="E55" s="35"/>
      <c r="F55" s="104"/>
      <c r="G55" s="36"/>
      <c r="I55" s="8"/>
    </row>
    <row r="56" spans="1:9" ht="18" customHeight="1" x14ac:dyDescent="0.25">
      <c r="A56" s="19">
        <f t="shared" si="1"/>
        <v>42</v>
      </c>
      <c r="B56" s="26" t="s">
        <v>20</v>
      </c>
      <c r="C56" s="27"/>
      <c r="D56" s="50" t="s">
        <v>11</v>
      </c>
      <c r="E56" s="28">
        <v>2</v>
      </c>
      <c r="F56" s="104"/>
      <c r="G56" s="24">
        <f t="shared" si="4"/>
        <v>0</v>
      </c>
      <c r="I56" s="8"/>
    </row>
    <row r="57" spans="1:9" ht="18" customHeight="1" x14ac:dyDescent="0.25">
      <c r="A57" s="19">
        <f t="shared" si="1"/>
        <v>43</v>
      </c>
      <c r="B57" s="26" t="s">
        <v>30</v>
      </c>
      <c r="C57" s="27"/>
      <c r="D57" s="50" t="s">
        <v>7</v>
      </c>
      <c r="E57" s="31">
        <v>125</v>
      </c>
      <c r="F57" s="104"/>
      <c r="G57" s="24">
        <f t="shared" si="4"/>
        <v>0</v>
      </c>
      <c r="I57" s="8"/>
    </row>
    <row r="58" spans="1:9" ht="18" customHeight="1" x14ac:dyDescent="0.25">
      <c r="A58" s="19">
        <f t="shared" si="1"/>
        <v>44</v>
      </c>
      <c r="B58" s="26" t="s">
        <v>31</v>
      </c>
      <c r="C58" s="27"/>
      <c r="D58" s="50" t="s">
        <v>5</v>
      </c>
      <c r="E58" s="28">
        <v>2</v>
      </c>
      <c r="F58" s="104"/>
      <c r="G58" s="24">
        <f t="shared" si="4"/>
        <v>0</v>
      </c>
      <c r="I58" s="8"/>
    </row>
    <row r="59" spans="1:9" ht="18" customHeight="1" x14ac:dyDescent="0.25">
      <c r="A59" s="19">
        <f t="shared" si="1"/>
        <v>45</v>
      </c>
      <c r="B59" s="33" t="s">
        <v>81</v>
      </c>
      <c r="C59" s="34"/>
      <c r="D59" s="25"/>
      <c r="E59" s="35"/>
      <c r="F59" s="104"/>
      <c r="G59" s="36"/>
      <c r="I59" s="8"/>
    </row>
    <row r="60" spans="1:9" ht="18" customHeight="1" thickBot="1" x14ac:dyDescent="0.3">
      <c r="A60" s="19">
        <f t="shared" si="1"/>
        <v>46</v>
      </c>
      <c r="B60" s="51" t="s">
        <v>57</v>
      </c>
      <c r="C60" s="52"/>
      <c r="D60" s="53" t="s">
        <v>21</v>
      </c>
      <c r="E60" s="54">
        <v>35</v>
      </c>
      <c r="F60" s="108"/>
      <c r="G60" s="55">
        <f t="shared" si="4"/>
        <v>0</v>
      </c>
      <c r="I60" s="8"/>
    </row>
    <row r="61" spans="1:9" ht="18" customHeight="1" x14ac:dyDescent="0.25">
      <c r="A61" s="56">
        <f>MAX(A8:A60)+1</f>
        <v>47</v>
      </c>
      <c r="B61" s="57" t="s">
        <v>84</v>
      </c>
      <c r="C61" s="58"/>
      <c r="D61" s="59" t="s">
        <v>16</v>
      </c>
      <c r="E61" s="60">
        <v>1</v>
      </c>
      <c r="F61" s="109"/>
      <c r="G61" s="61">
        <f t="shared" si="4"/>
        <v>0</v>
      </c>
      <c r="H61" s="62"/>
      <c r="I61" s="8"/>
    </row>
    <row r="62" spans="1:9" ht="18" customHeight="1" x14ac:dyDescent="0.25">
      <c r="A62" s="19">
        <f>1+A61</f>
        <v>48</v>
      </c>
      <c r="B62" s="47" t="s">
        <v>85</v>
      </c>
      <c r="C62" s="48"/>
      <c r="D62" s="37" t="s">
        <v>16</v>
      </c>
      <c r="E62" s="63">
        <v>1</v>
      </c>
      <c r="F62" s="110"/>
      <c r="G62" s="61">
        <f t="shared" si="4"/>
        <v>0</v>
      </c>
      <c r="H62" s="62"/>
      <c r="I62" s="8"/>
    </row>
    <row r="63" spans="1:9" ht="18" customHeight="1" x14ac:dyDescent="0.25">
      <c r="A63" s="19">
        <f t="shared" ref="A63" si="5">1+A62</f>
        <v>49</v>
      </c>
      <c r="B63" s="47" t="s">
        <v>86</v>
      </c>
      <c r="C63" s="48"/>
      <c r="D63" s="37" t="s">
        <v>16</v>
      </c>
      <c r="E63" s="63">
        <v>1</v>
      </c>
      <c r="F63" s="110"/>
      <c r="G63" s="61">
        <f t="shared" si="4"/>
        <v>0</v>
      </c>
      <c r="H63" s="64"/>
      <c r="I63" s="8"/>
    </row>
    <row r="64" spans="1:9" ht="18" customHeight="1" x14ac:dyDescent="0.25">
      <c r="A64" s="19"/>
      <c r="B64" s="65" t="s">
        <v>88</v>
      </c>
      <c r="C64" s="48"/>
      <c r="D64" s="37"/>
      <c r="E64" s="63"/>
      <c r="F64" s="110"/>
      <c r="G64" s="66">
        <f>SUM(G8:G63)</f>
        <v>0</v>
      </c>
      <c r="H64" s="64"/>
      <c r="I64" s="8"/>
    </row>
    <row r="65" spans="1:9" ht="18" customHeight="1" thickBot="1" x14ac:dyDescent="0.3">
      <c r="A65" s="19">
        <f>1+A63</f>
        <v>50</v>
      </c>
      <c r="B65" s="47" t="s">
        <v>83</v>
      </c>
      <c r="C65" s="48"/>
      <c r="D65" s="67">
        <v>0.1</v>
      </c>
      <c r="E65" s="31"/>
      <c r="F65" s="110"/>
      <c r="G65" s="68">
        <f>G64*10%</f>
        <v>0</v>
      </c>
      <c r="H65" s="112"/>
      <c r="I65" s="8"/>
    </row>
    <row r="66" spans="1:9" ht="18" customHeight="1" thickBot="1" x14ac:dyDescent="0.3">
      <c r="A66" s="69"/>
      <c r="B66" s="70" t="s">
        <v>100</v>
      </c>
      <c r="C66" s="71"/>
      <c r="D66" s="72"/>
      <c r="E66" s="73"/>
      <c r="F66" s="111"/>
      <c r="G66" s="74">
        <f>SUM(G64:G65)</f>
        <v>0</v>
      </c>
      <c r="I66" s="8"/>
    </row>
    <row r="67" spans="1:9" ht="12.95" customHeight="1" x14ac:dyDescent="0.25">
      <c r="I67" s="8"/>
    </row>
    <row r="68" spans="1:9" ht="12.95" customHeight="1" x14ac:dyDescent="0.25">
      <c r="A68" s="75"/>
      <c r="I68" s="8"/>
    </row>
    <row r="69" spans="1:9" ht="12.95" customHeight="1" x14ac:dyDescent="0.25">
      <c r="A69" s="75"/>
      <c r="I69" s="8"/>
    </row>
  </sheetData>
  <sheetProtection algorithmName="SHA-512" hashValue="7pAIrOQzWhN8CqkdHOSNCtpdSFNTjWal4OSnBWoAPYs8MdsdkoQtt44qn0s/G+6fO2Rp32NHuQdqcyqA1iIgxQ==" saltValue="Xsd6UZ7eIvAc7+ZhJ6k2UA==" spinCount="100000" sheet="1" objects="1" scenarios="1"/>
  <printOptions horizontalCentered="1"/>
  <pageMargins left="0.5" right="0.5" top="1" bottom="0.75" header="0.5" footer="0.5"/>
  <pageSetup orientation="portrait" blackAndWhite="1" r:id="rId1"/>
  <headerFooter alignWithMargins="0">
    <oddHeader>&amp;C&amp;"+,Regular"BID FORM&amp;R&amp;"+,Regular"&amp;10IFB 17-1515DC</oddHeader>
    <oddFooter xml:space="preserve">&amp;L&amp;"Times New Roman,Regular"&amp;8Bidder: _____________________________________________&amp;R&amp;"Times New Roman,Regular"&amp;8Bid Form - Page   &amp;P of &amp;N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3" sqref="D13"/>
    </sheetView>
  </sheetViews>
  <sheetFormatPr defaultRowHeight="15" x14ac:dyDescent="0.2"/>
  <cols>
    <col min="4" max="4" width="16.21875" customWidth="1"/>
  </cols>
  <sheetData>
    <row r="1" spans="1:8" x14ac:dyDescent="0.2">
      <c r="A1" s="114" t="s">
        <v>108</v>
      </c>
      <c r="B1" s="115"/>
      <c r="C1" s="115"/>
      <c r="D1" s="115"/>
      <c r="E1" s="115"/>
      <c r="F1" s="115"/>
      <c r="G1" s="115"/>
      <c r="H1" s="115"/>
    </row>
    <row r="2" spans="1:8" x14ac:dyDescent="0.2">
      <c r="A2" s="114" t="s">
        <v>110</v>
      </c>
      <c r="B2" s="115"/>
      <c r="C2" s="115"/>
      <c r="D2" s="115"/>
      <c r="E2" s="115"/>
      <c r="F2" s="115"/>
      <c r="G2" s="115"/>
      <c r="H2" s="115"/>
    </row>
    <row r="3" spans="1:8" x14ac:dyDescent="0.2">
      <c r="A3" s="114" t="s">
        <v>109</v>
      </c>
      <c r="B3" s="115"/>
      <c r="C3" s="115"/>
      <c r="D3" s="115"/>
      <c r="E3" s="115"/>
      <c r="F3" s="115"/>
      <c r="G3" s="115"/>
      <c r="H3" s="115"/>
    </row>
    <row r="4" spans="1:8" x14ac:dyDescent="0.2">
      <c r="A4" s="115"/>
      <c r="B4" s="115"/>
      <c r="C4" s="115"/>
      <c r="D4" s="115"/>
      <c r="E4" s="115"/>
      <c r="F4" s="115"/>
      <c r="G4" s="115"/>
      <c r="H4" s="115"/>
    </row>
    <row r="5" spans="1:8" x14ac:dyDescent="0.2">
      <c r="A5" s="114" t="s">
        <v>101</v>
      </c>
      <c r="B5" s="115"/>
      <c r="C5" s="115"/>
      <c r="D5" s="115"/>
      <c r="E5" s="115"/>
      <c r="F5" s="115"/>
      <c r="G5" s="115"/>
      <c r="H5" s="115"/>
    </row>
    <row r="6" spans="1:8" x14ac:dyDescent="0.2">
      <c r="A6" s="115"/>
      <c r="B6" s="115"/>
      <c r="C6" s="115"/>
      <c r="D6" s="115"/>
      <c r="E6" s="115"/>
      <c r="F6" s="115"/>
      <c r="G6" s="115"/>
      <c r="H6" s="115"/>
    </row>
    <row r="7" spans="1:8" ht="20.100000000000001" customHeight="1" x14ac:dyDescent="0.2">
      <c r="A7" s="113" t="s">
        <v>102</v>
      </c>
      <c r="D7" s="116">
        <f>'MILL CREEK 2'!$G$66</f>
        <v>0</v>
      </c>
    </row>
    <row r="8" spans="1:8" ht="20.100000000000001" customHeight="1" x14ac:dyDescent="0.2">
      <c r="A8" s="113" t="s">
        <v>103</v>
      </c>
      <c r="D8" s="116">
        <f>'MILL CREEK 3'!$G$66</f>
        <v>0</v>
      </c>
    </row>
    <row r="9" spans="1:8" ht="20.100000000000001" customHeight="1" x14ac:dyDescent="0.2">
      <c r="A9" s="113" t="s">
        <v>104</v>
      </c>
      <c r="D9" s="116">
        <f>'MILL CREEK 4'!$G$66</f>
        <v>0</v>
      </c>
    </row>
    <row r="10" spans="1:8" ht="20.100000000000001" customHeight="1" x14ac:dyDescent="0.2">
      <c r="A10" s="113" t="s">
        <v>105</v>
      </c>
      <c r="D10" s="116">
        <f>'WOODLAWN LAKES'!$G$66</f>
        <v>0</v>
      </c>
    </row>
    <row r="11" spans="1:8" ht="20.100000000000001" customHeight="1" x14ac:dyDescent="0.2">
      <c r="A11" s="113" t="s">
        <v>106</v>
      </c>
      <c r="D11" s="116">
        <f>'COLONY COVE 5'!$G$66</f>
        <v>0</v>
      </c>
    </row>
    <row r="13" spans="1:8" ht="30" customHeight="1" x14ac:dyDescent="0.25">
      <c r="A13" s="117" t="s">
        <v>107</v>
      </c>
      <c r="B13" s="117"/>
      <c r="C13" s="117"/>
      <c r="D13" s="118">
        <f>SUM(D7:D12)</f>
        <v>0</v>
      </c>
    </row>
    <row r="27" spans="1:1" x14ac:dyDescent="0.2">
      <c r="A27" s="113" t="s">
        <v>111</v>
      </c>
    </row>
  </sheetData>
  <sheetProtection algorithmName="SHA-512" hashValue="i7C0xDjFpE/Qe6tfdOb3SFpEq32b1b1k9iNKUqf1YaScVH13HE2i3fCmhFigb1E6ch1DBDzW5GAGyyeH0g+vWA==" saltValue="QBmm9rBRTIc7fK0tkXTA7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MILL CREEK 2</vt:lpstr>
      <vt:lpstr>MILL CREEK 3</vt:lpstr>
      <vt:lpstr>MILL CREEK 4</vt:lpstr>
      <vt:lpstr>WOODLAWN LAKES</vt:lpstr>
      <vt:lpstr>COLONY COVE 5</vt:lpstr>
      <vt:lpstr>TOTAL OFFER</vt:lpstr>
      <vt:lpstr>'COLONY COVE 5'!Print_Area</vt:lpstr>
      <vt:lpstr>'MILL CREEK 2'!Print_Area</vt:lpstr>
      <vt:lpstr>'MILL CREEK 3'!Print_Area</vt:lpstr>
      <vt:lpstr>'MILL CREEK 4'!Print_Area</vt:lpstr>
      <vt:lpstr>'WOODLAWN LAKES'!Print_Area</vt:lpstr>
      <vt:lpstr>'COLONY COVE 5'!Print_Titles</vt:lpstr>
      <vt:lpstr>'MILL CREEK 2'!Print_Titles</vt:lpstr>
      <vt:lpstr>'MILL CREEK 3'!Print_Titles</vt:lpstr>
      <vt:lpstr>'MILL CREEK 4'!Print_Titles</vt:lpstr>
      <vt:lpstr>'WOODLAWN LAKES'!Print_Titles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renamed_admin</cp:lastModifiedBy>
  <cp:lastPrinted>2017-06-05T21:12:21Z</cp:lastPrinted>
  <dcterms:created xsi:type="dcterms:W3CDTF">2002-11-01T20:07:47Z</dcterms:created>
  <dcterms:modified xsi:type="dcterms:W3CDTF">2017-06-06T20:38:01Z</dcterms:modified>
</cp:coreProperties>
</file>