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7\17-0071OV\"/>
    </mc:Choice>
  </mc:AlternateContent>
  <bookViews>
    <workbookView xWindow="2970" yWindow="780" windowWidth="17595" windowHeight="10290" tabRatio="594" activeTab="1"/>
  </bookViews>
  <sheets>
    <sheet name="FM1D Bid A" sheetId="17" r:id="rId1"/>
    <sheet name="FM1D Bid B" sheetId="19" r:id="rId2"/>
  </sheets>
  <externalReferences>
    <externalReference r:id="rId3"/>
  </externalReferences>
  <definedNames>
    <definedName name="doctitle">[1]Input!$B$1</definedName>
    <definedName name="_xlnm.Print_Area" localSheetId="0">'FM1D Bid A'!$A$1:$H$75</definedName>
    <definedName name="_xlnm.Print_Area" localSheetId="1">'FM1D Bid B'!$A$1:$H$76</definedName>
    <definedName name="_xlnm.Print_Titles" localSheetId="0">'FM1D Bid A'!$1:$5</definedName>
    <definedName name="_xlnm.Print_Titles" localSheetId="1">'FM1D Bid B'!$1:$5</definedName>
  </definedNames>
  <calcPr calcId="152511"/>
</workbook>
</file>

<file path=xl/calcChain.xml><?xml version="1.0" encoding="utf-8"?>
<calcChain xmlns="http://schemas.openxmlformats.org/spreadsheetml/2006/main">
  <c r="H52" i="19" l="1"/>
  <c r="H51" i="19"/>
  <c r="H48" i="19"/>
  <c r="H35" i="19"/>
  <c r="H34" i="19"/>
  <c r="H29" i="19"/>
  <c r="H18" i="19"/>
  <c r="H73" i="19" l="1"/>
  <c r="E72" i="19"/>
  <c r="H72" i="19" s="1"/>
  <c r="H71" i="19"/>
  <c r="H70" i="19"/>
  <c r="H69" i="19"/>
  <c r="H68" i="19"/>
  <c r="H67" i="19"/>
  <c r="H65" i="19"/>
  <c r="H64" i="19"/>
  <c r="H63" i="19"/>
  <c r="H62" i="19"/>
  <c r="H61" i="19"/>
  <c r="H60" i="19"/>
  <c r="H58" i="19"/>
  <c r="H57" i="19"/>
  <c r="H56" i="19"/>
  <c r="H55" i="19"/>
  <c r="H53" i="19"/>
  <c r="H50" i="19"/>
  <c r="H47" i="19"/>
  <c r="H46" i="19"/>
  <c r="H45" i="19"/>
  <c r="H44" i="19"/>
  <c r="H42" i="19"/>
  <c r="H40" i="19"/>
  <c r="H38" i="19"/>
  <c r="H37" i="19"/>
  <c r="H36" i="19"/>
  <c r="H33" i="19"/>
  <c r="H31" i="19"/>
  <c r="H30" i="19"/>
  <c r="H28" i="19"/>
  <c r="H27" i="19"/>
  <c r="H26" i="19"/>
  <c r="H25" i="19"/>
  <c r="H24" i="19"/>
  <c r="H22" i="19"/>
  <c r="H20" i="19"/>
  <c r="H16" i="19"/>
  <c r="H15" i="19"/>
  <c r="H14" i="19"/>
  <c r="H12" i="19"/>
  <c r="H10" i="19"/>
  <c r="H9" i="19"/>
  <c r="H8" i="19"/>
  <c r="H34" i="17"/>
  <c r="H74" i="19" l="1"/>
  <c r="H75" i="19" s="1"/>
  <c r="H76" i="19" s="1"/>
  <c r="H17" i="17"/>
  <c r="H7" i="17" l="1"/>
  <c r="H69" i="17"/>
  <c r="H70" i="17"/>
  <c r="H72" i="17"/>
  <c r="H9" i="17"/>
  <c r="H67" i="17"/>
  <c r="H68" i="17"/>
  <c r="H66" i="17"/>
  <c r="H60" i="17"/>
  <c r="H61" i="17"/>
  <c r="H62" i="17"/>
  <c r="H63" i="17"/>
  <c r="H64" i="17"/>
  <c r="H59" i="17"/>
  <c r="H55" i="17"/>
  <c r="H56" i="17"/>
  <c r="H57" i="17"/>
  <c r="H54" i="17"/>
  <c r="H50" i="17"/>
  <c r="H51" i="17"/>
  <c r="H52" i="17"/>
  <c r="H49" i="17"/>
  <c r="H44" i="17"/>
  <c r="H45" i="17"/>
  <c r="H46" i="17"/>
  <c r="H47" i="17"/>
  <c r="H43" i="17"/>
  <c r="H41" i="17"/>
  <c r="H39" i="17"/>
  <c r="H33" i="17"/>
  <c r="H35" i="17"/>
  <c r="H36" i="17"/>
  <c r="H37" i="17"/>
  <c r="H32" i="17"/>
  <c r="H29" i="17"/>
  <c r="H30" i="17"/>
  <c r="H24" i="17"/>
  <c r="H25" i="17"/>
  <c r="H26" i="17"/>
  <c r="H27" i="17"/>
  <c r="H28" i="17"/>
  <c r="H23" i="17"/>
  <c r="H21" i="17"/>
  <c r="H19" i="17"/>
  <c r="H14" i="17"/>
  <c r="H15" i="17"/>
  <c r="H13" i="17"/>
  <c r="H11" i="17"/>
  <c r="H8" i="17"/>
  <c r="E71" i="17" l="1"/>
  <c r="H71" i="17" s="1"/>
  <c r="H73" i="17" s="1"/>
  <c r="H74" i="17" s="1"/>
  <c r="H75" i="17" s="1"/>
</calcChain>
</file>

<file path=xl/sharedStrings.xml><?xml version="1.0" encoding="utf-8"?>
<sst xmlns="http://schemas.openxmlformats.org/spreadsheetml/2006/main" count="286" uniqueCount="99">
  <si>
    <t>CY</t>
  </si>
  <si>
    <t>EA</t>
  </si>
  <si>
    <t>SY</t>
  </si>
  <si>
    <t>LF</t>
  </si>
  <si>
    <t>Maintenance of Traffic</t>
  </si>
  <si>
    <t>LS</t>
  </si>
  <si>
    <t>Bypass Pumping (Stage 1-4)</t>
  </si>
  <si>
    <t>DESCRIPTION</t>
  </si>
  <si>
    <t>UNIT</t>
  </si>
  <si>
    <t>UNIT PRICE</t>
  </si>
  <si>
    <t>ESTIMATED QTY</t>
  </si>
  <si>
    <t xml:space="preserve">TOTAL </t>
  </si>
  <si>
    <t>Miscellaneous Concrete</t>
  </si>
  <si>
    <t>Driveway Restoration</t>
  </si>
  <si>
    <t>Contract Contingency Work (10%)</t>
  </si>
  <si>
    <t>Tree Replacement</t>
  </si>
  <si>
    <t>Animal Shelter Landscaping</t>
  </si>
  <si>
    <t>BID ITEM</t>
  </si>
  <si>
    <t>Mobilization</t>
  </si>
  <si>
    <t>Temporary Erosion Control Measures</t>
  </si>
  <si>
    <t>Sodding</t>
  </si>
  <si>
    <t xml:space="preserve">PVC Force Main </t>
  </si>
  <si>
    <t>18" PVC (C-905, CL-235) Force Main</t>
  </si>
  <si>
    <t xml:space="preserve">Restrained Joint PVC Force Main </t>
  </si>
  <si>
    <t>18" Restrained Joint PVC (C-905, CL-235) Force Main
Excluding 51st Street West</t>
  </si>
  <si>
    <t>18" Restrained Joint PVC (C-905, CL-235) Force Main
for 51st Street West</t>
  </si>
  <si>
    <t xml:space="preserve">Restrained Joint PVC Reclaimed Water Main </t>
  </si>
  <si>
    <t>Ductile Iron Fittings for Force Main</t>
  </si>
  <si>
    <t>18" Ductile Iron Cap 
(AWWA C-110 or C-153, Pressure Class 350)</t>
  </si>
  <si>
    <t>24"x18" Ductile Iron Reducer 
(AWWA C-110 or C-153, Pressure Class 350)</t>
  </si>
  <si>
    <t>18"x18"x12" Ductile Iron Tee
(AWWA C-110 or C-153, Pressure Class 350)</t>
  </si>
  <si>
    <t>18"x18"x18" Ductile Iron Wye
(AWWA C-110 or C-153, Pressure Class 350)</t>
  </si>
  <si>
    <t>24" Ductile Iron Repair Sleeve
(AWWA C-110 or C-153, Pressure Class 350)</t>
  </si>
  <si>
    <t>Force Main Gate Valves</t>
  </si>
  <si>
    <t>12" Force Main Gate Valve</t>
  </si>
  <si>
    <t>Below Grade Air Release Valve for Force Mains</t>
  </si>
  <si>
    <t>Connection to Existing Force Main</t>
  </si>
  <si>
    <t>Force Main Flow Meter and Vault</t>
  </si>
  <si>
    <t>Gravity Sewer Connection to Existing Lift Station</t>
  </si>
  <si>
    <t>30" Gravity Sewer Connection to LS 237</t>
  </si>
  <si>
    <t>Replace Existing Water Main</t>
  </si>
  <si>
    <t>Replace 4" Water Main at 21st Ave. W. &amp; 51th St. W.</t>
  </si>
  <si>
    <t>Replace 6" Water Main at 63rd St. W. &amp; 40th Ave. W.</t>
  </si>
  <si>
    <t>Remove and Dispose Existing Sanitary Sewer Facilities</t>
  </si>
  <si>
    <t>PVC Gravity Sanitary Sewer Main</t>
  </si>
  <si>
    <t>8" PVC (SDR26) Gravity Sewer Main</t>
  </si>
  <si>
    <t>Remove and Replace RCP Storm Sewer Pipe</t>
  </si>
  <si>
    <t>Remove and Replace 12" x 18" ERCP Storm Sewer Pipe</t>
  </si>
  <si>
    <t>Remove and Replace 14" x 23" ERCP Storm Sewer Pipe</t>
  </si>
  <si>
    <t>Remove and Replace 18" RCP Storm Sewer Pipe</t>
  </si>
  <si>
    <t>Remove and Replace 24” RCP Storm Sewer Pipe</t>
  </si>
  <si>
    <t>Remove and Replace Storm Sewer Structures</t>
  </si>
  <si>
    <t>Remove and Replace Concrete Storm Manhole</t>
  </si>
  <si>
    <t>Remove and Replace Concrete Collar</t>
  </si>
  <si>
    <t>Replace Palm Tree</t>
  </si>
  <si>
    <t>Asphalt Roadway Restoration</t>
  </si>
  <si>
    <t>Miami Curb Restoration</t>
  </si>
  <si>
    <t>Concrete Sidewalk Restoration</t>
  </si>
  <si>
    <t>Replace 6" Water Main between 63rd St. W. &amp; 
66th St. W.</t>
  </si>
  <si>
    <t>Replace Existing Force Main</t>
  </si>
  <si>
    <t>Replace Existing 6" Force Main Between
63rd St. W. &amp; 66th St. W.</t>
  </si>
  <si>
    <t>18" 45-Degree Ductile Iron Bend 
(AWWA C-110 or C-153, Pressure Class 350)</t>
  </si>
  <si>
    <t>12" Restrained Joint PVC (C-900, CL-150) Force Main</t>
  </si>
  <si>
    <t xml:space="preserve">6" Restrained Joint PVC (C-900, CL-150) Reclaimed 
Water Main </t>
  </si>
  <si>
    <t>HDPE Force Main by Directional Drill</t>
  </si>
  <si>
    <t>20" HDPE (DIPS, DR-11) Force Main by Directional Bore</t>
  </si>
  <si>
    <t>20" 11.25-Degree Ductile Iron Bend
(AWWA C-110 or C-153, Pressure Class 350)</t>
  </si>
  <si>
    <t>BRADENTON, FL (Manatee County) (Project No. 6035781)</t>
  </si>
  <si>
    <t>Based on Bid "A" 365 Calendar Day Completion Time</t>
  </si>
  <si>
    <t xml:space="preserve">    IFB 17-0071OV / Force Main 1D Rehabilitation</t>
  </si>
  <si>
    <t>*10.2</t>
  </si>
  <si>
    <t>*10.3</t>
  </si>
  <si>
    <t>*27.2</t>
  </si>
  <si>
    <t>Based on Bid "B" 480 Calendar Day Completion Time</t>
  </si>
  <si>
    <t>18" Force Main Gate Valve (Addendum 4 - revised qty)</t>
  </si>
  <si>
    <t>18" Force Main Gate Valve &amp; Meter Assembly w/o meter (Addendum 4 - new item)</t>
  </si>
  <si>
    <t>Replace Oak Tree (Addendum 4- revise qty)</t>
  </si>
  <si>
    <t>Restrained Joint PVC Reclaimed Water Main (revised description) Addendum 4)</t>
  </si>
  <si>
    <t>*6.0</t>
  </si>
  <si>
    <t>*6.1</t>
  </si>
  <si>
    <t>16" PVC (C-905, CL-235) Restrained Joint Reclaimed Water Main (Addendum 4 - revised qty)</t>
  </si>
  <si>
    <t>20"x18" Ductile Iron Reducer 
(AWWA C-110 or C-153, Pressure Class 350) (Addendum 4 - revised qty)</t>
  </si>
  <si>
    <t>*9.6</t>
  </si>
  <si>
    <t>*18</t>
  </si>
  <si>
    <t>Remove and Dispose Existing Sanitary Sewer Manholes (Addendum 4 - revised qty)</t>
  </si>
  <si>
    <t>*19.2</t>
  </si>
  <si>
    <t>15" PVC (SDR26) Gravity Sewer Main (Addendum 4 - revised qty)</t>
  </si>
  <si>
    <t>*19.3</t>
  </si>
  <si>
    <t>30" PVC (SDR26) Gravity Sewer Main (Addendum 4 - revised qty)</t>
  </si>
  <si>
    <t>TOTAL BASE BID (ITEMS 1.0 - 32.0)</t>
  </si>
  <si>
    <t>BID FORM (Submit in Duplicate)</t>
  </si>
  <si>
    <t>*24</t>
  </si>
  <si>
    <t>Flowable Fill (Addendum 4)</t>
  </si>
  <si>
    <t>*20</t>
  </si>
  <si>
    <t>*Standard Precast Concrete Sanitary Sewer Manhole (Addendum 5 - revised qty)</t>
  </si>
  <si>
    <t>Addendum 5</t>
  </si>
  <si>
    <t>TOTAL OFFER BID "A" - BASED ON A COMPLETION TIME OF 365 CALENDAR DAYS (Addendum 5)</t>
  </si>
  <si>
    <t>Standard Precast Concrete Sanitary Sewer Manhole (Addendum 5 - revised qty)</t>
  </si>
  <si>
    <t>TOTAL OFFER BID "B" - BASED ON A COMPLETION TIME OF 480 CALENDAR DAYS (Addendum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</si>
</sst>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4" fillId="0" borderId="0" xfId="0" applyFont="1"/>
    <xf numFmtId="44" fontId="5" fillId="0" borderId="4" xfId="4" applyNumberFormat="1" applyFont="1" applyFill="1" applyBorder="1" applyAlignment="1">
      <alignment vertical="center"/>
    </xf>
    <xf numFmtId="164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44" fontId="5" fillId="0" borderId="4" xfId="5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5" fillId="3" borderId="2" xfId="4" applyNumberFormat="1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vertical="center" wrapText="1"/>
    </xf>
    <xf numFmtId="165" fontId="5" fillId="3" borderId="2" xfId="4" applyNumberFormat="1" applyFont="1" applyFill="1" applyBorder="1" applyAlignment="1">
      <alignment vertical="center" wrapText="1"/>
    </xf>
    <xf numFmtId="44" fontId="5" fillId="3" borderId="3" xfId="4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9" fontId="6" fillId="0" borderId="4" xfId="0" applyNumberFormat="1" applyFont="1" applyBorder="1" applyAlignment="1">
      <alignment horizontal="center" vertical="center"/>
    </xf>
    <xf numFmtId="44" fontId="5" fillId="0" borderId="4" xfId="5" applyFont="1" applyFill="1" applyBorder="1" applyAlignment="1" applyProtection="1">
      <alignment vertical="center"/>
      <protection locked="0"/>
    </xf>
    <xf numFmtId="44" fontId="5" fillId="0" borderId="4" xfId="5" applyFont="1" applyFill="1" applyBorder="1" applyAlignment="1" applyProtection="1">
      <alignment horizontal="center" vertical="center"/>
      <protection locked="0"/>
    </xf>
    <xf numFmtId="165" fontId="5" fillId="3" borderId="2" xfId="4" applyNumberFormat="1" applyFont="1" applyFill="1" applyBorder="1" applyAlignment="1" applyProtection="1">
      <alignment vertical="center" wrapText="1"/>
      <protection locked="0"/>
    </xf>
    <xf numFmtId="44" fontId="6" fillId="2" borderId="1" xfId="0" applyNumberFormat="1" applyFont="1" applyFill="1" applyBorder="1" applyAlignment="1" applyProtection="1">
      <alignment horizontal="right" vertical="center"/>
      <protection locked="0"/>
    </xf>
    <xf numFmtId="44" fontId="6" fillId="0" borderId="1" xfId="0" applyNumberFormat="1" applyFont="1" applyFill="1" applyBorder="1" applyAlignment="1" applyProtection="1">
      <alignment horizontal="right" vertical="center"/>
      <protection locked="0"/>
    </xf>
    <xf numFmtId="44" fontId="6" fillId="0" borderId="4" xfId="0" applyNumberFormat="1" applyFont="1" applyFill="1" applyBorder="1" applyAlignment="1" applyProtection="1">
      <alignment horizontal="right" vertical="center"/>
      <protection locked="0"/>
    </xf>
    <xf numFmtId="44" fontId="5" fillId="2" borderId="1" xfId="4" applyNumberFormat="1" applyFont="1" applyFill="1" applyBorder="1" applyAlignment="1" applyProtection="1">
      <alignment vertical="center"/>
      <protection locked="0"/>
    </xf>
    <xf numFmtId="44" fontId="5" fillId="0" borderId="4" xfId="4" applyNumberFormat="1" applyFont="1" applyFill="1" applyBorder="1" applyAlignment="1" applyProtection="1">
      <alignment vertical="center"/>
      <protection locked="0"/>
    </xf>
    <xf numFmtId="44" fontId="5" fillId="0" borderId="9" xfId="4" applyNumberFormat="1" applyFont="1" applyFill="1" applyBorder="1" applyAlignment="1" applyProtection="1">
      <alignment vertical="center"/>
      <protection locked="0"/>
    </xf>
    <xf numFmtId="44" fontId="5" fillId="0" borderId="1" xfId="4" applyNumberFormat="1" applyFont="1" applyFill="1" applyBorder="1" applyAlignment="1" applyProtection="1">
      <alignment vertical="center"/>
      <protection locked="0"/>
    </xf>
    <xf numFmtId="44" fontId="5" fillId="2" borderId="6" xfId="4" applyNumberFormat="1" applyFont="1" applyFill="1" applyBorder="1" applyAlignment="1" applyProtection="1">
      <alignment vertical="center"/>
      <protection locked="0"/>
    </xf>
    <xf numFmtId="44" fontId="5" fillId="2" borderId="4" xfId="4" applyNumberFormat="1" applyFont="1" applyFill="1" applyBorder="1" applyAlignment="1" applyProtection="1">
      <alignment vertical="center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164" fontId="13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4" fontId="13" fillId="2" borderId="1" xfId="4" applyNumberFormat="1" applyFont="1" applyFill="1" applyBorder="1" applyAlignment="1" applyProtection="1">
      <alignment vertical="center"/>
      <protection locked="0"/>
    </xf>
    <xf numFmtId="44" fontId="13" fillId="0" borderId="4" xfId="5" applyFont="1" applyFill="1" applyBorder="1" applyAlignment="1">
      <alignment vertical="center"/>
    </xf>
    <xf numFmtId="3" fontId="13" fillId="0" borderId="8" xfId="0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4" fontId="13" fillId="2" borderId="5" xfId="4" applyNumberFormat="1" applyFont="1" applyFill="1" applyBorder="1" applyAlignment="1" applyProtection="1">
      <alignment vertical="center"/>
      <protection locked="0"/>
    </xf>
    <xf numFmtId="44" fontId="14" fillId="0" borderId="4" xfId="5" applyFont="1" applyFill="1" applyBorder="1" applyAlignment="1">
      <alignment vertical="center"/>
    </xf>
    <xf numFmtId="3" fontId="14" fillId="0" borderId="4" xfId="0" applyNumberFormat="1" applyFont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4" fontId="13" fillId="0" borderId="4" xfId="0" applyNumberFormat="1" applyFont="1" applyFill="1" applyBorder="1" applyAlignment="1" applyProtection="1">
      <alignment horizontal="right" vertical="center"/>
      <protection locked="0"/>
    </xf>
    <xf numFmtId="164" fontId="13" fillId="0" borderId="1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44" fontId="13" fillId="2" borderId="1" xfId="0" applyNumberFormat="1" applyFont="1" applyFill="1" applyBorder="1" applyAlignment="1" applyProtection="1">
      <alignment horizontal="right" vertical="center"/>
      <protection locked="0"/>
    </xf>
    <xf numFmtId="0" fontId="14" fillId="0" borderId="4" xfId="0" applyFont="1" applyBorder="1" applyAlignment="1">
      <alignment horizontal="center" vertical="center"/>
    </xf>
    <xf numFmtId="44" fontId="14" fillId="2" borderId="1" xfId="4" applyNumberFormat="1" applyFont="1" applyFill="1" applyBorder="1" applyAlignment="1" applyProtection="1">
      <alignment vertical="center"/>
      <protection locked="0"/>
    </xf>
    <xf numFmtId="0" fontId="14" fillId="0" borderId="4" xfId="0" applyFont="1" applyFill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2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4" xfId="4" applyFont="1" applyFill="1" applyBorder="1" applyAlignment="1">
      <alignment horizontal="left" vertical="center"/>
    </xf>
    <xf numFmtId="0" fontId="8" fillId="0" borderId="4" xfId="4" applyFont="1" applyFill="1" applyBorder="1" applyAlignment="1">
      <alignment horizontal="left" vertical="center"/>
    </xf>
    <xf numFmtId="0" fontId="8" fillId="2" borderId="1" xfId="4" applyFont="1" applyFill="1" applyBorder="1" applyAlignment="1">
      <alignment horizontal="left" vertical="center" wrapText="1"/>
    </xf>
    <xf numFmtId="0" fontId="8" fillId="2" borderId="2" xfId="4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3" xfId="0" applyBorder="1" applyAlignment="1">
      <alignment horizontal="left" vertical="center" indent="2"/>
    </xf>
    <xf numFmtId="0" fontId="7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8" fillId="0" borderId="1" xfId="4" applyFont="1" applyFill="1" applyBorder="1" applyAlignment="1">
      <alignment horizontal="left" vertical="center" wrapText="1"/>
    </xf>
    <xf numFmtId="0" fontId="8" fillId="0" borderId="2" xfId="4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2" xfId="0" applyFont="1" applyFill="1" applyBorder="1" applyAlignment="1">
      <alignment horizontal="left" vertical="center" wrapText="1" indent="2"/>
    </xf>
    <xf numFmtId="0" fontId="6" fillId="0" borderId="3" xfId="0" applyFont="1" applyFill="1" applyBorder="1" applyAlignment="1">
      <alignment horizontal="left" vertical="center" wrapText="1" indent="2"/>
    </xf>
    <xf numFmtId="0" fontId="13" fillId="0" borderId="1" xfId="4" applyFont="1" applyFill="1" applyBorder="1" applyAlignment="1">
      <alignment horizontal="left" vertical="center" wrapText="1" indent="2"/>
    </xf>
    <xf numFmtId="0" fontId="13" fillId="0" borderId="2" xfId="4" applyFont="1" applyFill="1" applyBorder="1" applyAlignment="1">
      <alignment horizontal="left" vertical="center" wrapText="1" indent="2"/>
    </xf>
    <xf numFmtId="0" fontId="13" fillId="0" borderId="3" xfId="4" applyFont="1" applyFill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horizontal="left" vertical="center" indent="2"/>
    </xf>
    <xf numFmtId="0" fontId="6" fillId="0" borderId="9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left" vertical="center" indent="2"/>
    </xf>
    <xf numFmtId="0" fontId="13" fillId="2" borderId="1" xfId="4" applyFont="1" applyFill="1" applyBorder="1" applyAlignment="1">
      <alignment horizontal="left" vertical="center" wrapText="1"/>
    </xf>
    <xf numFmtId="0" fontId="13" fillId="2" borderId="2" xfId="4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horizontal="left" vertical="center" wrapText="1" indent="2"/>
    </xf>
    <xf numFmtId="0" fontId="6" fillId="0" borderId="4" xfId="0" applyFont="1" applyFill="1" applyBorder="1" applyAlignment="1">
      <alignment horizontal="left" vertical="center" wrapText="1" indent="2"/>
    </xf>
    <xf numFmtId="0" fontId="6" fillId="0" borderId="4" xfId="0" applyFont="1" applyFill="1" applyBorder="1" applyAlignment="1">
      <alignment horizontal="left" vertical="center" indent="2"/>
    </xf>
    <xf numFmtId="0" fontId="5" fillId="0" borderId="4" xfId="4" applyFont="1" applyFill="1" applyBorder="1" applyAlignment="1">
      <alignment horizontal="left" vertical="center" wrapText="1" indent="2"/>
    </xf>
    <xf numFmtId="0" fontId="13" fillId="0" borderId="4" xfId="4" applyFont="1" applyFill="1" applyBorder="1" applyAlignment="1">
      <alignment horizontal="left" vertical="center" wrapText="1" indent="2"/>
    </xf>
    <xf numFmtId="0" fontId="8" fillId="2" borderId="4" xfId="4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 indent="2"/>
    </xf>
    <xf numFmtId="0" fontId="13" fillId="0" borderId="4" xfId="0" applyFont="1" applyFill="1" applyBorder="1" applyAlignment="1">
      <alignment horizontal="left" vertical="center" indent="2"/>
    </xf>
    <xf numFmtId="0" fontId="13" fillId="0" borderId="4" xfId="4" applyFont="1" applyFill="1" applyBorder="1" applyAlignment="1">
      <alignment horizontal="left" vertical="center" indent="2"/>
    </xf>
    <xf numFmtId="0" fontId="5" fillId="2" borderId="1" xfId="4" applyFont="1" applyFill="1" applyBorder="1" applyAlignment="1">
      <alignment horizontal="left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14" fillId="2" borderId="1" xfId="4" applyFont="1" applyFill="1" applyBorder="1" applyAlignment="1">
      <alignment horizontal="left" vertical="center" wrapText="1"/>
    </xf>
    <xf numFmtId="0" fontId="14" fillId="2" borderId="2" xfId="4" applyFont="1" applyFill="1" applyBorder="1" applyAlignment="1">
      <alignment horizontal="left" vertical="center" wrapText="1"/>
    </xf>
    <xf numFmtId="0" fontId="5" fillId="0" borderId="4" xfId="4" applyFont="1" applyFill="1" applyBorder="1" applyAlignment="1">
      <alignment horizontal="left" vertical="center" indent="2"/>
    </xf>
    <xf numFmtId="164" fontId="9" fillId="0" borderId="2" xfId="0" applyNumberFormat="1" applyFont="1" applyBorder="1" applyAlignment="1">
      <alignment horizontal="left" vertical="center" wrapText="1"/>
    </xf>
    <xf numFmtId="0" fontId="5" fillId="2" borderId="3" xfId="4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left" vertical="center" wrapText="1"/>
    </xf>
    <xf numFmtId="0" fontId="11" fillId="2" borderId="2" xfId="4" applyFont="1" applyFill="1" applyBorder="1" applyAlignment="1">
      <alignment horizontal="left" vertical="center" wrapText="1"/>
    </xf>
    <xf numFmtId="0" fontId="11" fillId="2" borderId="3" xfId="4" applyFont="1" applyFill="1" applyBorder="1" applyAlignment="1">
      <alignment horizontal="left" vertical="center" wrapText="1"/>
    </xf>
    <xf numFmtId="164" fontId="9" fillId="0" borderId="2" xfId="0" applyNumberFormat="1" applyFont="1" applyBorder="1" applyAlignment="1">
      <alignment horizontal="left" vertical="center"/>
    </xf>
    <xf numFmtId="0" fontId="6" fillId="0" borderId="4" xfId="4" applyFont="1" applyFill="1" applyBorder="1" applyAlignment="1">
      <alignment horizontal="left" vertical="center"/>
    </xf>
  </cellXfs>
  <cellStyles count="6">
    <cellStyle name="Currency 5" xfId="5"/>
    <cellStyle name="Normal" xfId="0" builtinId="0"/>
    <cellStyle name="Normal 2" xfId="1"/>
    <cellStyle name="Normal 3" xfId="2"/>
    <cellStyle name="Normal 4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snehme\AppData\Local\Microsoft\Windows\Temporary%20Internet%20Files\Content.Outlook\RWDPLCD8\eo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Document&gt;&gt;&gt; "/>
      <sheetName val="Total"/>
      <sheetName val="General"/>
      <sheetName val="Earthwork"/>
      <sheetName val="Paving"/>
      <sheetName val="Drainage"/>
      <sheetName val="Water"/>
      <sheetName val="Sewer"/>
    </sheetNames>
    <sheetDataSet>
      <sheetData sheetId="0" refreshError="1"/>
      <sheetData sheetId="1">
        <row r="1">
          <cell r="B1" t="str">
            <v>Engineer's Opinion of Probable Cost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67" zoomScaleNormal="100" zoomScaleSheetLayoutView="85" workbookViewId="0">
      <selection activeCell="G50" sqref="G50"/>
    </sheetView>
  </sheetViews>
  <sheetFormatPr defaultRowHeight="15" x14ac:dyDescent="0.25"/>
  <cols>
    <col min="1" max="1" width="10" customWidth="1"/>
    <col min="2" max="2" width="24.7109375" customWidth="1"/>
    <col min="3" max="4" width="14.7109375" customWidth="1"/>
    <col min="5" max="5" width="14.42578125" customWidth="1"/>
    <col min="6" max="6" width="7.7109375" customWidth="1"/>
    <col min="7" max="7" width="16.7109375" customWidth="1"/>
    <col min="8" max="8" width="20.7109375" customWidth="1"/>
  </cols>
  <sheetData>
    <row r="1" spans="1:8" ht="28.15" customHeight="1" x14ac:dyDescent="0.3">
      <c r="A1" s="72" t="s">
        <v>90</v>
      </c>
      <c r="B1" s="72"/>
      <c r="C1" s="72"/>
      <c r="D1" s="72"/>
      <c r="E1" s="72"/>
      <c r="F1" s="72"/>
      <c r="G1" s="72"/>
      <c r="H1" s="72"/>
    </row>
    <row r="2" spans="1:8" ht="26.45" customHeight="1" x14ac:dyDescent="0.3">
      <c r="A2" s="25"/>
      <c r="B2" s="25"/>
      <c r="C2" s="81" t="s">
        <v>69</v>
      </c>
      <c r="D2" s="81"/>
      <c r="E2" s="81"/>
      <c r="F2" s="81"/>
      <c r="G2" s="81"/>
      <c r="H2" s="81"/>
    </row>
    <row r="3" spans="1:8" ht="26.45" customHeight="1" x14ac:dyDescent="0.3">
      <c r="A3" s="25"/>
      <c r="B3" s="25"/>
      <c r="C3" s="47"/>
      <c r="D3" s="71" t="s">
        <v>95</v>
      </c>
      <c r="E3" s="72"/>
      <c r="F3" s="72"/>
      <c r="G3" s="47"/>
      <c r="H3" s="47"/>
    </row>
    <row r="4" spans="1:8" ht="27.6" customHeight="1" x14ac:dyDescent="0.3">
      <c r="A4" s="72" t="s">
        <v>68</v>
      </c>
      <c r="B4" s="72"/>
      <c r="C4" s="72"/>
      <c r="D4" s="72"/>
      <c r="E4" s="72"/>
      <c r="F4" s="72"/>
      <c r="G4" s="72"/>
      <c r="H4" s="72"/>
    </row>
    <row r="5" spans="1:8" ht="25.15" customHeight="1" x14ac:dyDescent="0.3">
      <c r="A5" s="72" t="s">
        <v>67</v>
      </c>
      <c r="B5" s="72"/>
      <c r="C5" s="72"/>
      <c r="D5" s="72"/>
      <c r="E5" s="72"/>
      <c r="F5" s="72"/>
      <c r="G5" s="72"/>
      <c r="H5" s="72"/>
    </row>
    <row r="6" spans="1:8" ht="35.25" customHeight="1" x14ac:dyDescent="0.25">
      <c r="A6" s="22" t="s">
        <v>17</v>
      </c>
      <c r="B6" s="80" t="s">
        <v>7</v>
      </c>
      <c r="C6" s="80"/>
      <c r="D6" s="80"/>
      <c r="E6" s="22" t="s">
        <v>10</v>
      </c>
      <c r="F6" s="22" t="s">
        <v>8</v>
      </c>
      <c r="G6" s="45" t="s">
        <v>9</v>
      </c>
      <c r="H6" s="22" t="s">
        <v>11</v>
      </c>
    </row>
    <row r="7" spans="1:8" ht="25.9" customHeight="1" x14ac:dyDescent="0.25">
      <c r="A7" s="4">
        <v>1</v>
      </c>
      <c r="B7" s="74" t="s">
        <v>18</v>
      </c>
      <c r="C7" s="74"/>
      <c r="D7" s="74"/>
      <c r="E7" s="14">
        <v>1</v>
      </c>
      <c r="F7" s="6" t="s">
        <v>5</v>
      </c>
      <c r="G7" s="33"/>
      <c r="H7" s="23">
        <f>E7*G7</f>
        <v>0</v>
      </c>
    </row>
    <row r="8" spans="1:8" ht="25.9" customHeight="1" x14ac:dyDescent="0.25">
      <c r="A8" s="4">
        <v>2</v>
      </c>
      <c r="B8" s="73" t="s">
        <v>4</v>
      </c>
      <c r="C8" s="73"/>
      <c r="D8" s="73"/>
      <c r="E8" s="13">
        <v>1</v>
      </c>
      <c r="F8" s="8" t="s">
        <v>5</v>
      </c>
      <c r="G8" s="34"/>
      <c r="H8" s="23">
        <f t="shared" ref="H8:H9" si="0">E8*G8</f>
        <v>0</v>
      </c>
    </row>
    <row r="9" spans="1:8" ht="25.9" customHeight="1" x14ac:dyDescent="0.25">
      <c r="A9" s="4">
        <v>3</v>
      </c>
      <c r="B9" s="74" t="s">
        <v>19</v>
      </c>
      <c r="C9" s="74"/>
      <c r="D9" s="74"/>
      <c r="E9" s="12">
        <v>4425</v>
      </c>
      <c r="F9" s="8" t="s">
        <v>3</v>
      </c>
      <c r="G9" s="34"/>
      <c r="H9" s="23">
        <f t="shared" si="0"/>
        <v>0</v>
      </c>
    </row>
    <row r="10" spans="1:8" ht="25.9" customHeight="1" x14ac:dyDescent="0.25">
      <c r="A10" s="4">
        <v>4</v>
      </c>
      <c r="B10" s="75" t="s">
        <v>21</v>
      </c>
      <c r="C10" s="76"/>
      <c r="D10" s="76"/>
      <c r="E10" s="26"/>
      <c r="F10" s="27"/>
      <c r="G10" s="35"/>
      <c r="H10" s="29"/>
    </row>
    <row r="11" spans="1:8" ht="25.9" customHeight="1" x14ac:dyDescent="0.25">
      <c r="A11" s="15">
        <v>4.0999999999999996</v>
      </c>
      <c r="B11" s="77" t="s">
        <v>22</v>
      </c>
      <c r="C11" s="78"/>
      <c r="D11" s="79"/>
      <c r="E11" s="12">
        <v>319</v>
      </c>
      <c r="F11" s="10" t="s">
        <v>3</v>
      </c>
      <c r="G11" s="34"/>
      <c r="H11" s="23">
        <f>E11*G11</f>
        <v>0</v>
      </c>
    </row>
    <row r="12" spans="1:8" ht="25.9" customHeight="1" x14ac:dyDescent="0.25">
      <c r="A12" s="4">
        <v>5</v>
      </c>
      <c r="B12" s="75" t="s">
        <v>23</v>
      </c>
      <c r="C12" s="76"/>
      <c r="D12" s="76"/>
      <c r="E12" s="28"/>
      <c r="F12" s="28"/>
      <c r="G12" s="35"/>
      <c r="H12" s="28"/>
    </row>
    <row r="13" spans="1:8" ht="25.9" customHeight="1" x14ac:dyDescent="0.25">
      <c r="A13" s="15">
        <v>5.0999999999999996</v>
      </c>
      <c r="B13" s="70" t="s">
        <v>62</v>
      </c>
      <c r="C13" s="70"/>
      <c r="D13" s="70"/>
      <c r="E13" s="16">
        <v>11</v>
      </c>
      <c r="F13" s="10" t="s">
        <v>3</v>
      </c>
      <c r="G13" s="36"/>
      <c r="H13" s="23">
        <f>E13*G13</f>
        <v>0</v>
      </c>
    </row>
    <row r="14" spans="1:8" ht="35.25" customHeight="1" x14ac:dyDescent="0.25">
      <c r="A14" s="9">
        <v>5.2</v>
      </c>
      <c r="B14" s="90" t="s">
        <v>24</v>
      </c>
      <c r="C14" s="91"/>
      <c r="D14" s="91"/>
      <c r="E14" s="12">
        <v>1274</v>
      </c>
      <c r="F14" s="10" t="s">
        <v>3</v>
      </c>
      <c r="G14" s="36"/>
      <c r="H14" s="23">
        <f>E14*G14</f>
        <v>0</v>
      </c>
    </row>
    <row r="15" spans="1:8" ht="35.25" customHeight="1" x14ac:dyDescent="0.25">
      <c r="A15" s="9">
        <v>5.3</v>
      </c>
      <c r="B15" s="92" t="s">
        <v>25</v>
      </c>
      <c r="C15" s="93"/>
      <c r="D15" s="93"/>
      <c r="E15" s="12">
        <v>724</v>
      </c>
      <c r="F15" s="10" t="s">
        <v>3</v>
      </c>
      <c r="G15" s="37"/>
      <c r="H15" s="23">
        <f t="shared" ref="H15" si="1">E15*G15</f>
        <v>0</v>
      </c>
    </row>
    <row r="16" spans="1:8" ht="34.9" customHeight="1" x14ac:dyDescent="0.25">
      <c r="A16" s="48" t="s">
        <v>78</v>
      </c>
      <c r="B16" s="94" t="s">
        <v>77</v>
      </c>
      <c r="C16" s="95"/>
      <c r="D16" s="95"/>
      <c r="E16" s="26"/>
      <c r="F16" s="27"/>
      <c r="G16" s="35"/>
      <c r="H16" s="29"/>
    </row>
    <row r="17" spans="1:8" ht="43.9" customHeight="1" x14ac:dyDescent="0.25">
      <c r="A17" s="61" t="s">
        <v>79</v>
      </c>
      <c r="B17" s="96" t="s">
        <v>80</v>
      </c>
      <c r="C17" s="97"/>
      <c r="D17" s="96"/>
      <c r="E17" s="62">
        <v>85</v>
      </c>
      <c r="F17" s="59" t="s">
        <v>3</v>
      </c>
      <c r="G17" s="63"/>
      <c r="H17" s="52">
        <f>E17*G17</f>
        <v>0</v>
      </c>
    </row>
    <row r="18" spans="1:8" ht="25.9" customHeight="1" x14ac:dyDescent="0.25">
      <c r="A18" s="4">
        <v>7</v>
      </c>
      <c r="B18" s="75" t="s">
        <v>26</v>
      </c>
      <c r="C18" s="76"/>
      <c r="D18" s="76"/>
      <c r="E18" s="28"/>
      <c r="F18" s="28"/>
      <c r="G18" s="35"/>
      <c r="H18" s="28"/>
    </row>
    <row r="19" spans="1:8" ht="35.25" customHeight="1" x14ac:dyDescent="0.25">
      <c r="A19" s="9">
        <v>7.1</v>
      </c>
      <c r="B19" s="98" t="s">
        <v>63</v>
      </c>
      <c r="C19" s="99"/>
      <c r="D19" s="100"/>
      <c r="E19" s="12">
        <v>760</v>
      </c>
      <c r="F19" s="10" t="s">
        <v>3</v>
      </c>
      <c r="G19" s="36"/>
      <c r="H19" s="23">
        <f>E19*G19</f>
        <v>0</v>
      </c>
    </row>
    <row r="20" spans="1:8" ht="25.9" customHeight="1" x14ac:dyDescent="0.25">
      <c r="A20" s="4">
        <v>8</v>
      </c>
      <c r="B20" s="82" t="s">
        <v>64</v>
      </c>
      <c r="C20" s="83"/>
      <c r="D20" s="83"/>
      <c r="E20" s="28"/>
      <c r="F20" s="28"/>
      <c r="G20" s="35"/>
      <c r="H20" s="28"/>
    </row>
    <row r="21" spans="1:8" ht="35.25" customHeight="1" x14ac:dyDescent="0.25">
      <c r="A21" s="24">
        <v>8.1</v>
      </c>
      <c r="B21" s="84" t="s">
        <v>65</v>
      </c>
      <c r="C21" s="85"/>
      <c r="D21" s="86"/>
      <c r="E21" s="13">
        <v>9356</v>
      </c>
      <c r="F21" s="8" t="s">
        <v>3</v>
      </c>
      <c r="G21" s="37"/>
      <c r="H21" s="23">
        <f>E21*G21</f>
        <v>0</v>
      </c>
    </row>
    <row r="22" spans="1:8" ht="25.9" customHeight="1" x14ac:dyDescent="0.25">
      <c r="A22" s="18">
        <v>9</v>
      </c>
      <c r="B22" s="75" t="s">
        <v>27</v>
      </c>
      <c r="C22" s="76"/>
      <c r="D22" s="76"/>
      <c r="E22" s="28"/>
      <c r="F22" s="28"/>
      <c r="G22" s="35"/>
      <c r="H22" s="28"/>
    </row>
    <row r="23" spans="1:8" ht="35.25" customHeight="1" x14ac:dyDescent="0.25">
      <c r="A23" s="24">
        <v>9.1</v>
      </c>
      <c r="B23" s="101" t="s">
        <v>61</v>
      </c>
      <c r="C23" s="102"/>
      <c r="D23" s="102"/>
      <c r="E23" s="12">
        <v>21</v>
      </c>
      <c r="F23" s="10" t="s">
        <v>1</v>
      </c>
      <c r="G23" s="38"/>
      <c r="H23" s="23">
        <f>E23*G23</f>
        <v>0</v>
      </c>
    </row>
    <row r="24" spans="1:8" ht="35.25" customHeight="1" x14ac:dyDescent="0.25">
      <c r="A24" s="24">
        <v>9.1999999999999993</v>
      </c>
      <c r="B24" s="101" t="s">
        <v>28</v>
      </c>
      <c r="C24" s="102"/>
      <c r="D24" s="102"/>
      <c r="E24" s="12">
        <v>1</v>
      </c>
      <c r="F24" s="10" t="s">
        <v>1</v>
      </c>
      <c r="G24" s="38"/>
      <c r="H24" s="23">
        <f t="shared" ref="H24:H30" si="2">E24*G24</f>
        <v>0</v>
      </c>
    </row>
    <row r="25" spans="1:8" ht="35.25" customHeight="1" x14ac:dyDescent="0.25">
      <c r="A25" s="24">
        <v>9.3000000000000007</v>
      </c>
      <c r="B25" s="101" t="s">
        <v>30</v>
      </c>
      <c r="C25" s="102"/>
      <c r="D25" s="102"/>
      <c r="E25" s="12">
        <v>1</v>
      </c>
      <c r="F25" s="10" t="s">
        <v>1</v>
      </c>
      <c r="G25" s="38"/>
      <c r="H25" s="23">
        <f t="shared" si="2"/>
        <v>0</v>
      </c>
    </row>
    <row r="26" spans="1:8" ht="35.25" customHeight="1" x14ac:dyDescent="0.25">
      <c r="A26" s="24">
        <v>9.4</v>
      </c>
      <c r="B26" s="101" t="s">
        <v>31</v>
      </c>
      <c r="C26" s="102"/>
      <c r="D26" s="102"/>
      <c r="E26" s="12">
        <v>1</v>
      </c>
      <c r="F26" s="10" t="s">
        <v>1</v>
      </c>
      <c r="G26" s="38"/>
      <c r="H26" s="23">
        <f t="shared" si="2"/>
        <v>0</v>
      </c>
    </row>
    <row r="27" spans="1:8" ht="35.25" customHeight="1" x14ac:dyDescent="0.25">
      <c r="A27" s="24">
        <v>9.5</v>
      </c>
      <c r="B27" s="101" t="s">
        <v>66</v>
      </c>
      <c r="C27" s="102"/>
      <c r="D27" s="102"/>
      <c r="E27" s="12">
        <v>15</v>
      </c>
      <c r="F27" s="10" t="s">
        <v>1</v>
      </c>
      <c r="G27" s="38"/>
      <c r="H27" s="23">
        <f t="shared" si="2"/>
        <v>0</v>
      </c>
    </row>
    <row r="28" spans="1:8" ht="54" customHeight="1" x14ac:dyDescent="0.25">
      <c r="A28" s="58" t="s">
        <v>82</v>
      </c>
      <c r="B28" s="106" t="s">
        <v>81</v>
      </c>
      <c r="C28" s="107"/>
      <c r="D28" s="107"/>
      <c r="E28" s="49">
        <v>15</v>
      </c>
      <c r="F28" s="59" t="s">
        <v>1</v>
      </c>
      <c r="G28" s="60"/>
      <c r="H28" s="52">
        <f t="shared" si="2"/>
        <v>0</v>
      </c>
    </row>
    <row r="29" spans="1:8" ht="35.25" customHeight="1" x14ac:dyDescent="0.25">
      <c r="A29" s="24">
        <v>9.6999999999999993</v>
      </c>
      <c r="B29" s="101" t="s">
        <v>29</v>
      </c>
      <c r="C29" s="102"/>
      <c r="D29" s="102"/>
      <c r="E29" s="12">
        <v>1</v>
      </c>
      <c r="F29" s="10" t="s">
        <v>1</v>
      </c>
      <c r="G29" s="38"/>
      <c r="H29" s="23">
        <f>E29*G29</f>
        <v>0</v>
      </c>
    </row>
    <row r="30" spans="1:8" ht="35.25" customHeight="1" x14ac:dyDescent="0.25">
      <c r="A30" s="24">
        <v>9.8000000000000007</v>
      </c>
      <c r="B30" s="101" t="s">
        <v>32</v>
      </c>
      <c r="C30" s="102"/>
      <c r="D30" s="102"/>
      <c r="E30" s="12">
        <v>1</v>
      </c>
      <c r="F30" s="10" t="s">
        <v>1</v>
      </c>
      <c r="G30" s="38"/>
      <c r="H30" s="23">
        <f t="shared" si="2"/>
        <v>0</v>
      </c>
    </row>
    <row r="31" spans="1:8" ht="25.9" customHeight="1" x14ac:dyDescent="0.25">
      <c r="A31" s="7">
        <v>10</v>
      </c>
      <c r="B31" s="75" t="s">
        <v>33</v>
      </c>
      <c r="C31" s="76"/>
      <c r="D31" s="76"/>
      <c r="E31" s="28"/>
      <c r="F31" s="28"/>
      <c r="G31" s="35"/>
      <c r="H31" s="28"/>
    </row>
    <row r="32" spans="1:8" ht="31.15" customHeight="1" x14ac:dyDescent="0.25">
      <c r="A32" s="9">
        <v>10.1</v>
      </c>
      <c r="B32" s="103" t="s">
        <v>34</v>
      </c>
      <c r="C32" s="103"/>
      <c r="D32" s="103"/>
      <c r="E32" s="12">
        <v>1</v>
      </c>
      <c r="F32" s="8" t="s">
        <v>1</v>
      </c>
      <c r="G32" s="39"/>
      <c r="H32" s="23">
        <f>E32*G32</f>
        <v>0</v>
      </c>
    </row>
    <row r="33" spans="1:8" ht="30" customHeight="1" x14ac:dyDescent="0.25">
      <c r="A33" s="48" t="s">
        <v>70</v>
      </c>
      <c r="B33" s="104" t="s">
        <v>74</v>
      </c>
      <c r="C33" s="104"/>
      <c r="D33" s="104"/>
      <c r="E33" s="49">
        <v>10</v>
      </c>
      <c r="F33" s="50" t="s">
        <v>1</v>
      </c>
      <c r="G33" s="51"/>
      <c r="H33" s="52">
        <f t="shared" ref="H33:H37" si="3">E33*G33</f>
        <v>0</v>
      </c>
    </row>
    <row r="34" spans="1:8" ht="35.450000000000003" customHeight="1" x14ac:dyDescent="0.25">
      <c r="A34" s="48" t="s">
        <v>71</v>
      </c>
      <c r="B34" s="87" t="s">
        <v>75</v>
      </c>
      <c r="C34" s="88"/>
      <c r="D34" s="89"/>
      <c r="E34" s="49">
        <v>2</v>
      </c>
      <c r="F34" s="50" t="s">
        <v>1</v>
      </c>
      <c r="G34" s="51"/>
      <c r="H34" s="52">
        <f t="shared" si="3"/>
        <v>0</v>
      </c>
    </row>
    <row r="35" spans="1:8" ht="25.9" customHeight="1" x14ac:dyDescent="0.25">
      <c r="A35" s="4">
        <v>11</v>
      </c>
      <c r="B35" s="105" t="s">
        <v>35</v>
      </c>
      <c r="C35" s="105"/>
      <c r="D35" s="105"/>
      <c r="E35" s="12">
        <v>10</v>
      </c>
      <c r="F35" s="5" t="s">
        <v>1</v>
      </c>
      <c r="G35" s="40"/>
      <c r="H35" s="23">
        <f t="shared" si="3"/>
        <v>0</v>
      </c>
    </row>
    <row r="36" spans="1:8" ht="25.9" customHeight="1" x14ac:dyDescent="0.25">
      <c r="A36" s="4">
        <v>12</v>
      </c>
      <c r="B36" s="105" t="s">
        <v>36</v>
      </c>
      <c r="C36" s="105"/>
      <c r="D36" s="105"/>
      <c r="E36" s="12">
        <v>2</v>
      </c>
      <c r="F36" s="5" t="s">
        <v>1</v>
      </c>
      <c r="G36" s="40"/>
      <c r="H36" s="23">
        <f t="shared" si="3"/>
        <v>0</v>
      </c>
    </row>
    <row r="37" spans="1:8" ht="25.9" customHeight="1" x14ac:dyDescent="0.25">
      <c r="A37" s="4">
        <v>13</v>
      </c>
      <c r="B37" s="105" t="s">
        <v>37</v>
      </c>
      <c r="C37" s="105"/>
      <c r="D37" s="105"/>
      <c r="E37" s="12">
        <v>1</v>
      </c>
      <c r="F37" s="8" t="s">
        <v>1</v>
      </c>
      <c r="G37" s="39"/>
      <c r="H37" s="23">
        <f t="shared" si="3"/>
        <v>0</v>
      </c>
    </row>
    <row r="38" spans="1:8" ht="25.9" customHeight="1" x14ac:dyDescent="0.25">
      <c r="A38" s="7">
        <v>14</v>
      </c>
      <c r="B38" s="75" t="s">
        <v>38</v>
      </c>
      <c r="C38" s="76"/>
      <c r="D38" s="76"/>
      <c r="E38" s="28"/>
      <c r="F38" s="28"/>
      <c r="G38" s="35"/>
      <c r="H38" s="28"/>
    </row>
    <row r="39" spans="1:8" ht="25.9" customHeight="1" x14ac:dyDescent="0.25">
      <c r="A39" s="9">
        <v>14.1</v>
      </c>
      <c r="B39" s="103" t="s">
        <v>39</v>
      </c>
      <c r="C39" s="103"/>
      <c r="D39" s="103"/>
      <c r="E39" s="12">
        <v>1</v>
      </c>
      <c r="F39" s="8" t="s">
        <v>5</v>
      </c>
      <c r="G39" s="39"/>
      <c r="H39" s="23">
        <f>E39*G39</f>
        <v>0</v>
      </c>
    </row>
    <row r="40" spans="1:8" ht="25.9" customHeight="1" x14ac:dyDescent="0.25">
      <c r="A40" s="7">
        <v>15</v>
      </c>
      <c r="B40" s="75" t="s">
        <v>59</v>
      </c>
      <c r="C40" s="76"/>
      <c r="D40" s="76"/>
      <c r="E40" s="28"/>
      <c r="F40" s="28"/>
      <c r="G40" s="35"/>
      <c r="H40" s="28"/>
    </row>
    <row r="41" spans="1:8" ht="35.25" customHeight="1" x14ac:dyDescent="0.25">
      <c r="A41" s="15">
        <v>15.1</v>
      </c>
      <c r="B41" s="92" t="s">
        <v>60</v>
      </c>
      <c r="C41" s="93"/>
      <c r="D41" s="93"/>
      <c r="E41" s="12">
        <v>1</v>
      </c>
      <c r="F41" s="10" t="s">
        <v>5</v>
      </c>
      <c r="G41" s="38"/>
      <c r="H41" s="23">
        <f>E41*G41</f>
        <v>0</v>
      </c>
    </row>
    <row r="42" spans="1:8" ht="25.9" customHeight="1" x14ac:dyDescent="0.25">
      <c r="A42" s="7">
        <v>16</v>
      </c>
      <c r="B42" s="75" t="s">
        <v>40</v>
      </c>
      <c r="C42" s="76"/>
      <c r="D42" s="76"/>
      <c r="E42" s="28"/>
      <c r="F42" s="28"/>
      <c r="G42" s="35"/>
      <c r="H42" s="28"/>
    </row>
    <row r="43" spans="1:8" ht="25.9" customHeight="1" x14ac:dyDescent="0.25">
      <c r="A43" s="9">
        <v>16.100000000000001</v>
      </c>
      <c r="B43" s="103" t="s">
        <v>41</v>
      </c>
      <c r="C43" s="103"/>
      <c r="D43" s="103"/>
      <c r="E43" s="12">
        <v>1</v>
      </c>
      <c r="F43" s="5" t="s">
        <v>5</v>
      </c>
      <c r="G43" s="40"/>
      <c r="H43" s="23">
        <f>E43*G43</f>
        <v>0</v>
      </c>
    </row>
    <row r="44" spans="1:8" ht="25.9" customHeight="1" x14ac:dyDescent="0.25">
      <c r="A44" s="9">
        <v>16.2</v>
      </c>
      <c r="B44" s="103" t="s">
        <v>42</v>
      </c>
      <c r="C44" s="103"/>
      <c r="D44" s="103"/>
      <c r="E44" s="12">
        <v>1</v>
      </c>
      <c r="F44" s="5" t="s">
        <v>5</v>
      </c>
      <c r="G44" s="40"/>
      <c r="H44" s="23">
        <f t="shared" ref="H44:H47" si="4">E44*G44</f>
        <v>0</v>
      </c>
    </row>
    <row r="45" spans="1:8" ht="35.25" customHeight="1" x14ac:dyDescent="0.25">
      <c r="A45" s="9">
        <v>16.3</v>
      </c>
      <c r="B45" s="103" t="s">
        <v>58</v>
      </c>
      <c r="C45" s="103"/>
      <c r="D45" s="103"/>
      <c r="E45" s="12">
        <v>1</v>
      </c>
      <c r="F45" s="5" t="s">
        <v>5</v>
      </c>
      <c r="G45" s="40"/>
      <c r="H45" s="23">
        <f t="shared" si="4"/>
        <v>0</v>
      </c>
    </row>
    <row r="46" spans="1:8" ht="36.6" customHeight="1" x14ac:dyDescent="0.25">
      <c r="A46" s="4">
        <v>17</v>
      </c>
      <c r="B46" s="109" t="s">
        <v>43</v>
      </c>
      <c r="C46" s="110"/>
      <c r="D46" s="110"/>
      <c r="E46" s="12">
        <v>808</v>
      </c>
      <c r="F46" s="5" t="s">
        <v>3</v>
      </c>
      <c r="G46" s="39"/>
      <c r="H46" s="23">
        <f t="shared" si="4"/>
        <v>0</v>
      </c>
    </row>
    <row r="47" spans="1:8" ht="31.15" customHeight="1" x14ac:dyDescent="0.25">
      <c r="A47" s="48" t="s">
        <v>83</v>
      </c>
      <c r="B47" s="111" t="s">
        <v>84</v>
      </c>
      <c r="C47" s="112"/>
      <c r="D47" s="112"/>
      <c r="E47" s="57">
        <v>3</v>
      </c>
      <c r="F47" s="64" t="s">
        <v>1</v>
      </c>
      <c r="G47" s="65"/>
      <c r="H47" s="56">
        <f t="shared" si="4"/>
        <v>0</v>
      </c>
    </row>
    <row r="48" spans="1:8" ht="25.9" customHeight="1" x14ac:dyDescent="0.25">
      <c r="A48" s="4">
        <v>19</v>
      </c>
      <c r="B48" s="75" t="s">
        <v>44</v>
      </c>
      <c r="C48" s="76"/>
      <c r="D48" s="76"/>
      <c r="E48" s="28"/>
      <c r="F48" s="28"/>
      <c r="G48" s="35"/>
      <c r="H48" s="28"/>
    </row>
    <row r="49" spans="1:8" ht="25.9" customHeight="1" x14ac:dyDescent="0.25">
      <c r="A49" s="9">
        <v>19.100000000000001</v>
      </c>
      <c r="B49" s="113" t="s">
        <v>45</v>
      </c>
      <c r="C49" s="113"/>
      <c r="D49" s="113"/>
      <c r="E49" s="12">
        <v>30</v>
      </c>
      <c r="F49" s="8" t="s">
        <v>3</v>
      </c>
      <c r="G49" s="39"/>
      <c r="H49" s="23">
        <f>E49*G49</f>
        <v>0</v>
      </c>
    </row>
    <row r="50" spans="1:8" ht="35.450000000000003" customHeight="1" x14ac:dyDescent="0.25">
      <c r="A50" s="48" t="s">
        <v>85</v>
      </c>
      <c r="B50" s="104" t="s">
        <v>86</v>
      </c>
      <c r="C50" s="104"/>
      <c r="D50" s="104"/>
      <c r="E50" s="49">
        <v>727</v>
      </c>
      <c r="F50" s="50" t="s">
        <v>3</v>
      </c>
      <c r="G50" s="65"/>
      <c r="H50" s="56">
        <f t="shared" ref="H50:H52" si="5">E50*G50</f>
        <v>0</v>
      </c>
    </row>
    <row r="51" spans="1:8" ht="25.9" customHeight="1" x14ac:dyDescent="0.25">
      <c r="A51" s="67" t="s">
        <v>87</v>
      </c>
      <c r="B51" s="108" t="s">
        <v>88</v>
      </c>
      <c r="C51" s="108"/>
      <c r="D51" s="108"/>
      <c r="E51" s="49">
        <v>51</v>
      </c>
      <c r="F51" s="50" t="s">
        <v>3</v>
      </c>
      <c r="G51" s="51"/>
      <c r="H51" s="52">
        <f t="shared" si="5"/>
        <v>0</v>
      </c>
    </row>
    <row r="52" spans="1:8" ht="35.450000000000003" customHeight="1" x14ac:dyDescent="0.25">
      <c r="A52" s="58" t="s">
        <v>93</v>
      </c>
      <c r="B52" s="94" t="s">
        <v>94</v>
      </c>
      <c r="C52" s="95"/>
      <c r="D52" s="95"/>
      <c r="E52" s="68">
        <v>3</v>
      </c>
      <c r="F52" s="50" t="s">
        <v>1</v>
      </c>
      <c r="G52" s="65"/>
      <c r="H52" s="56">
        <f t="shared" si="5"/>
        <v>0</v>
      </c>
    </row>
    <row r="53" spans="1:8" ht="25.9" customHeight="1" x14ac:dyDescent="0.25">
      <c r="A53" s="4">
        <v>21</v>
      </c>
      <c r="B53" s="75" t="s">
        <v>46</v>
      </c>
      <c r="C53" s="76"/>
      <c r="D53" s="76"/>
      <c r="E53" s="28"/>
      <c r="F53" s="28"/>
      <c r="G53" s="35"/>
      <c r="H53" s="28"/>
    </row>
    <row r="54" spans="1:8" ht="25.9" customHeight="1" x14ac:dyDescent="0.25">
      <c r="A54" s="9">
        <v>21.1</v>
      </c>
      <c r="B54" s="103" t="s">
        <v>47</v>
      </c>
      <c r="C54" s="103"/>
      <c r="D54" s="103"/>
      <c r="E54" s="16">
        <v>20</v>
      </c>
      <c r="F54" s="5" t="s">
        <v>3</v>
      </c>
      <c r="G54" s="40"/>
      <c r="H54" s="23">
        <f>E54*G54</f>
        <v>0</v>
      </c>
    </row>
    <row r="55" spans="1:8" ht="25.9" customHeight="1" x14ac:dyDescent="0.25">
      <c r="A55" s="9">
        <v>21.2</v>
      </c>
      <c r="B55" s="103" t="s">
        <v>48</v>
      </c>
      <c r="C55" s="103"/>
      <c r="D55" s="103"/>
      <c r="E55" s="16">
        <v>40</v>
      </c>
      <c r="F55" s="5" t="s">
        <v>3</v>
      </c>
      <c r="G55" s="40"/>
      <c r="H55" s="23">
        <f t="shared" ref="H55:H57" si="6">E55*G55</f>
        <v>0</v>
      </c>
    </row>
    <row r="56" spans="1:8" ht="25.9" customHeight="1" x14ac:dyDescent="0.25">
      <c r="A56" s="9">
        <v>21.3</v>
      </c>
      <c r="B56" s="103" t="s">
        <v>49</v>
      </c>
      <c r="C56" s="103"/>
      <c r="D56" s="103"/>
      <c r="E56" s="16">
        <v>20</v>
      </c>
      <c r="F56" s="5" t="s">
        <v>3</v>
      </c>
      <c r="G56" s="40"/>
      <c r="H56" s="23">
        <f t="shared" si="6"/>
        <v>0</v>
      </c>
    </row>
    <row r="57" spans="1:8" ht="25.9" customHeight="1" x14ac:dyDescent="0.25">
      <c r="A57" s="9">
        <v>21.4</v>
      </c>
      <c r="B57" s="103" t="s">
        <v>50</v>
      </c>
      <c r="C57" s="103"/>
      <c r="D57" s="103"/>
      <c r="E57" s="16">
        <v>160</v>
      </c>
      <c r="F57" s="5" t="s">
        <v>3</v>
      </c>
      <c r="G57" s="40"/>
      <c r="H57" s="23">
        <f t="shared" si="6"/>
        <v>0</v>
      </c>
    </row>
    <row r="58" spans="1:8" ht="25.9" customHeight="1" x14ac:dyDescent="0.25">
      <c r="A58" s="4">
        <v>22</v>
      </c>
      <c r="B58" s="75" t="s">
        <v>51</v>
      </c>
      <c r="C58" s="76"/>
      <c r="D58" s="76"/>
      <c r="E58" s="28"/>
      <c r="F58" s="28"/>
      <c r="G58" s="35"/>
      <c r="H58" s="28"/>
    </row>
    <row r="59" spans="1:8" ht="25.9" customHeight="1" x14ac:dyDescent="0.25">
      <c r="A59" s="9">
        <v>22.1</v>
      </c>
      <c r="B59" s="113" t="s">
        <v>52</v>
      </c>
      <c r="C59" s="113"/>
      <c r="D59" s="113"/>
      <c r="E59" s="17">
        <v>2</v>
      </c>
      <c r="F59" s="19" t="s">
        <v>1</v>
      </c>
      <c r="G59" s="41"/>
      <c r="H59" s="23">
        <f>E59*G59</f>
        <v>0</v>
      </c>
    </row>
    <row r="60" spans="1:8" ht="25.9" customHeight="1" x14ac:dyDescent="0.25">
      <c r="A60" s="9">
        <v>22.2</v>
      </c>
      <c r="B60" s="113" t="s">
        <v>53</v>
      </c>
      <c r="C60" s="113"/>
      <c r="D60" s="113"/>
      <c r="E60" s="16">
        <v>5</v>
      </c>
      <c r="F60" s="5" t="s">
        <v>1</v>
      </c>
      <c r="G60" s="40"/>
      <c r="H60" s="23">
        <f t="shared" ref="H60:H64" si="7">E60*G60</f>
        <v>0</v>
      </c>
    </row>
    <row r="61" spans="1:8" ht="25.9" customHeight="1" x14ac:dyDescent="0.25">
      <c r="A61" s="4">
        <v>23</v>
      </c>
      <c r="B61" s="109" t="s">
        <v>12</v>
      </c>
      <c r="C61" s="110"/>
      <c r="D61" s="115"/>
      <c r="E61" s="16">
        <v>20</v>
      </c>
      <c r="F61" s="5" t="s">
        <v>0</v>
      </c>
      <c r="G61" s="40"/>
      <c r="H61" s="23">
        <f t="shared" si="7"/>
        <v>0</v>
      </c>
    </row>
    <row r="62" spans="1:8" ht="25.9" customHeight="1" x14ac:dyDescent="0.25">
      <c r="A62" s="48" t="s">
        <v>91</v>
      </c>
      <c r="B62" s="111" t="s">
        <v>92</v>
      </c>
      <c r="C62" s="112"/>
      <c r="D62" s="112"/>
      <c r="E62" s="57">
        <v>1110</v>
      </c>
      <c r="F62" s="66" t="s">
        <v>0</v>
      </c>
      <c r="G62" s="65"/>
      <c r="H62" s="56">
        <f t="shared" si="7"/>
        <v>0</v>
      </c>
    </row>
    <row r="63" spans="1:8" ht="25.9" customHeight="1" x14ac:dyDescent="0.25">
      <c r="A63" s="4">
        <v>25</v>
      </c>
      <c r="B63" s="109" t="s">
        <v>6</v>
      </c>
      <c r="C63" s="110"/>
      <c r="D63" s="110"/>
      <c r="E63" s="12">
        <v>1</v>
      </c>
      <c r="F63" s="5" t="s">
        <v>5</v>
      </c>
      <c r="G63" s="39"/>
      <c r="H63" s="23">
        <f t="shared" si="7"/>
        <v>0</v>
      </c>
    </row>
    <row r="64" spans="1:8" ht="25.9" customHeight="1" x14ac:dyDescent="0.25">
      <c r="A64" s="4">
        <v>26</v>
      </c>
      <c r="B64" s="120" t="s">
        <v>20</v>
      </c>
      <c r="C64" s="120"/>
      <c r="D64" s="120"/>
      <c r="E64" s="12">
        <v>3000</v>
      </c>
      <c r="F64" s="8" t="s">
        <v>2</v>
      </c>
      <c r="G64" s="42"/>
      <c r="H64" s="23">
        <f t="shared" si="7"/>
        <v>0</v>
      </c>
    </row>
    <row r="65" spans="1:8" ht="25.9" customHeight="1" x14ac:dyDescent="0.25">
      <c r="A65" s="18">
        <v>27</v>
      </c>
      <c r="B65" s="75" t="s">
        <v>15</v>
      </c>
      <c r="C65" s="76"/>
      <c r="D65" s="76"/>
      <c r="E65" s="28"/>
      <c r="F65" s="28"/>
      <c r="G65" s="35"/>
      <c r="H65" s="28"/>
    </row>
    <row r="66" spans="1:8" ht="25.9" customHeight="1" x14ac:dyDescent="0.25">
      <c r="A66" s="9">
        <v>27.1</v>
      </c>
      <c r="B66" s="113" t="s">
        <v>54</v>
      </c>
      <c r="C66" s="113"/>
      <c r="D66" s="113"/>
      <c r="E66" s="20">
        <v>9</v>
      </c>
      <c r="F66" s="21" t="s">
        <v>1</v>
      </c>
      <c r="G66" s="43"/>
      <c r="H66" s="23">
        <f>E66*G66</f>
        <v>0</v>
      </c>
    </row>
    <row r="67" spans="1:8" ht="25.9" customHeight="1" x14ac:dyDescent="0.25">
      <c r="A67" s="48" t="s">
        <v>72</v>
      </c>
      <c r="B67" s="108" t="s">
        <v>76</v>
      </c>
      <c r="C67" s="108"/>
      <c r="D67" s="108"/>
      <c r="E67" s="53">
        <v>5</v>
      </c>
      <c r="F67" s="54" t="s">
        <v>1</v>
      </c>
      <c r="G67" s="55"/>
      <c r="H67" s="52">
        <f t="shared" ref="H67:H72" si="8">E67*G67</f>
        <v>0</v>
      </c>
    </row>
    <row r="68" spans="1:8" ht="25.9" customHeight="1" x14ac:dyDescent="0.25">
      <c r="A68" s="4">
        <v>28</v>
      </c>
      <c r="B68" s="109" t="s">
        <v>13</v>
      </c>
      <c r="C68" s="110"/>
      <c r="D68" s="110"/>
      <c r="E68" s="12">
        <v>243</v>
      </c>
      <c r="F68" s="5" t="s">
        <v>2</v>
      </c>
      <c r="G68" s="42"/>
      <c r="H68" s="23">
        <f t="shared" si="8"/>
        <v>0</v>
      </c>
    </row>
    <row r="69" spans="1:8" ht="25.9" customHeight="1" x14ac:dyDescent="0.25">
      <c r="A69" s="4">
        <v>29</v>
      </c>
      <c r="B69" s="109" t="s">
        <v>55</v>
      </c>
      <c r="C69" s="110"/>
      <c r="D69" s="110"/>
      <c r="E69" s="12">
        <v>4672</v>
      </c>
      <c r="F69" s="8" t="s">
        <v>2</v>
      </c>
      <c r="G69" s="44"/>
      <c r="H69" s="23">
        <f t="shared" si="8"/>
        <v>0</v>
      </c>
    </row>
    <row r="70" spans="1:8" ht="25.9" customHeight="1" x14ac:dyDescent="0.25">
      <c r="A70" s="4">
        <v>30</v>
      </c>
      <c r="B70" s="109" t="s">
        <v>56</v>
      </c>
      <c r="C70" s="110"/>
      <c r="D70" s="110"/>
      <c r="E70" s="12">
        <v>623</v>
      </c>
      <c r="F70" s="5" t="s">
        <v>3</v>
      </c>
      <c r="G70" s="42"/>
      <c r="H70" s="23">
        <f t="shared" si="8"/>
        <v>0</v>
      </c>
    </row>
    <row r="71" spans="1:8" ht="25.9" customHeight="1" x14ac:dyDescent="0.25">
      <c r="A71" s="4">
        <v>31</v>
      </c>
      <c r="B71" s="109" t="s">
        <v>57</v>
      </c>
      <c r="C71" s="110"/>
      <c r="D71" s="110"/>
      <c r="E71" s="12">
        <f>589</f>
        <v>589</v>
      </c>
      <c r="F71" s="8" t="s">
        <v>2</v>
      </c>
      <c r="G71" s="39"/>
      <c r="H71" s="23">
        <f t="shared" si="8"/>
        <v>0</v>
      </c>
    </row>
    <row r="72" spans="1:8" ht="25.9" customHeight="1" x14ac:dyDescent="0.25">
      <c r="A72" s="18">
        <v>32</v>
      </c>
      <c r="B72" s="109" t="s">
        <v>16</v>
      </c>
      <c r="C72" s="110"/>
      <c r="D72" s="110"/>
      <c r="E72" s="12">
        <v>1</v>
      </c>
      <c r="F72" s="5" t="s">
        <v>5</v>
      </c>
      <c r="G72" s="40"/>
      <c r="H72" s="23">
        <f t="shared" si="8"/>
        <v>0</v>
      </c>
    </row>
    <row r="73" spans="1:8" ht="25.9" customHeight="1" x14ac:dyDescent="0.25">
      <c r="A73" s="28"/>
      <c r="B73" s="119" t="s">
        <v>89</v>
      </c>
      <c r="C73" s="119"/>
      <c r="D73" s="119"/>
      <c r="E73" s="30"/>
      <c r="F73" s="30"/>
      <c r="G73" s="31"/>
      <c r="H73" s="3">
        <f>SUM(H7:H72)</f>
        <v>0</v>
      </c>
    </row>
    <row r="74" spans="1:8" ht="25.9" customHeight="1" x14ac:dyDescent="0.25">
      <c r="A74" s="4">
        <v>33</v>
      </c>
      <c r="B74" s="116" t="s">
        <v>14</v>
      </c>
      <c r="C74" s="117"/>
      <c r="D74" s="118"/>
      <c r="E74" s="32">
        <v>0.1</v>
      </c>
      <c r="F74" s="30"/>
      <c r="G74" s="30"/>
      <c r="H74" s="23">
        <f>H73*10%</f>
        <v>0</v>
      </c>
    </row>
    <row r="75" spans="1:8" ht="42" customHeight="1" x14ac:dyDescent="0.25">
      <c r="A75" s="28"/>
      <c r="B75" s="114" t="s">
        <v>96</v>
      </c>
      <c r="C75" s="114"/>
      <c r="D75" s="114"/>
      <c r="E75" s="114"/>
      <c r="F75" s="30"/>
      <c r="G75" s="30"/>
      <c r="H75" s="3">
        <f>SUM(H73+H74)</f>
        <v>0</v>
      </c>
    </row>
  </sheetData>
  <sheetProtection algorithmName="SHA-512" hashValue="RI6UGOwGom8VtM5XPMqGJrf/HCYfX+Q36ZkP4o+YN4F49s5UTwJUubBwfjK9XqeE2wLFZ6oKPfXLFVDKDsMmSQ==" saltValue="wIqoifu2J9y+QFN1nJJHxA==" spinCount="100000" sheet="1" objects="1" scenarios="1" selectLockedCells="1"/>
  <mergeCells count="75">
    <mergeCell ref="B72:D72"/>
    <mergeCell ref="B74:D74"/>
    <mergeCell ref="B73:D73"/>
    <mergeCell ref="B64:D64"/>
    <mergeCell ref="B65:D65"/>
    <mergeCell ref="B66:D66"/>
    <mergeCell ref="B67:D67"/>
    <mergeCell ref="B68:D68"/>
    <mergeCell ref="B75:E75"/>
    <mergeCell ref="B63:D63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9:D69"/>
    <mergeCell ref="B70:D70"/>
    <mergeCell ref="B71:D71"/>
    <mergeCell ref="B51:D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39:D39"/>
    <mergeCell ref="B26:D26"/>
    <mergeCell ref="B29:D29"/>
    <mergeCell ref="B30:D30"/>
    <mergeCell ref="B31:D31"/>
    <mergeCell ref="B32:D32"/>
    <mergeCell ref="B33:D33"/>
    <mergeCell ref="B35:D35"/>
    <mergeCell ref="B36:D36"/>
    <mergeCell ref="B37:D37"/>
    <mergeCell ref="B38:D38"/>
    <mergeCell ref="B28:D28"/>
    <mergeCell ref="B20:D20"/>
    <mergeCell ref="B21:D21"/>
    <mergeCell ref="B22:D22"/>
    <mergeCell ref="B34:D34"/>
    <mergeCell ref="B14:D14"/>
    <mergeCell ref="B15:D15"/>
    <mergeCell ref="B16:D16"/>
    <mergeCell ref="B17:D17"/>
    <mergeCell ref="B18:D18"/>
    <mergeCell ref="B19:D19"/>
    <mergeCell ref="B27:D27"/>
    <mergeCell ref="B23:D23"/>
    <mergeCell ref="B24:D24"/>
    <mergeCell ref="B25:D25"/>
    <mergeCell ref="A1:H1"/>
    <mergeCell ref="A4:H4"/>
    <mergeCell ref="A5:H5"/>
    <mergeCell ref="B6:D6"/>
    <mergeCell ref="B7:D7"/>
    <mergeCell ref="C2:H2"/>
    <mergeCell ref="B13:D13"/>
    <mergeCell ref="D3:F3"/>
    <mergeCell ref="B8:D8"/>
    <mergeCell ref="B9:D9"/>
    <mergeCell ref="B10:D10"/>
    <mergeCell ref="B11:D11"/>
    <mergeCell ref="B12:D12"/>
  </mergeCells>
  <printOptions horizontalCentered="1"/>
  <pageMargins left="0.5" right="0.5" top="0.75" bottom="0.75" header="0" footer="0"/>
  <pageSetup scale="76" firstPageNumber="2" fitToHeight="3" orientation="portrait" useFirstPageNumber="1" r:id="rId1"/>
  <headerFooter>
    <oddHeader>&amp;RIFB17-0071OV</oddHeader>
    <oddFooter xml:space="preserve">&amp;LBIDDER:___________________________________
AUTHORIZED SIGNATURE:_______________________________________________&amp;R&amp;KFF0000&amp;P
IFB17-0071OV
FM 1D REHABILITATION
BASED ON BID 'A' 
365 Calendar Days
&amp;12Addendum 5&amp;11&amp;K01+000
</oddFooter>
  </headerFooter>
  <rowBreaks count="2" manualBreakCount="2">
    <brk id="27" max="7" man="1"/>
    <brk id="4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34" zoomScaleNormal="100" zoomScaleSheetLayoutView="85" workbookViewId="0">
      <selection activeCell="G42" sqref="G42"/>
    </sheetView>
  </sheetViews>
  <sheetFormatPr defaultRowHeight="15" x14ac:dyDescent="0.25"/>
  <cols>
    <col min="1" max="1" width="10" customWidth="1"/>
    <col min="2" max="2" width="24.7109375" customWidth="1"/>
    <col min="3" max="4" width="14.7109375" customWidth="1"/>
    <col min="5" max="5" width="14.42578125" customWidth="1"/>
    <col min="6" max="6" width="7.7109375" customWidth="1"/>
    <col min="7" max="7" width="16.7109375" customWidth="1"/>
    <col min="8" max="8" width="20.7109375" customWidth="1"/>
  </cols>
  <sheetData>
    <row r="1" spans="1:8" ht="28.15" customHeight="1" x14ac:dyDescent="0.3">
      <c r="A1" s="72" t="s">
        <v>90</v>
      </c>
      <c r="B1" s="72"/>
      <c r="C1" s="72"/>
      <c r="D1" s="72"/>
      <c r="E1" s="72"/>
      <c r="F1" s="72"/>
      <c r="G1" s="72"/>
      <c r="H1" s="72"/>
    </row>
    <row r="2" spans="1:8" ht="26.45" customHeight="1" x14ac:dyDescent="0.3">
      <c r="A2" s="25"/>
      <c r="B2" s="25"/>
      <c r="C2" s="81" t="s">
        <v>69</v>
      </c>
      <c r="D2" s="81"/>
      <c r="E2" s="81"/>
      <c r="F2" s="81"/>
      <c r="G2" s="81"/>
      <c r="H2" s="81"/>
    </row>
    <row r="3" spans="1:8" ht="26.45" customHeight="1" x14ac:dyDescent="0.3">
      <c r="A3" s="25"/>
      <c r="B3" s="25"/>
      <c r="C3" s="47"/>
      <c r="D3" s="71" t="s">
        <v>95</v>
      </c>
      <c r="E3" s="72"/>
      <c r="F3" s="72"/>
      <c r="G3" s="47"/>
      <c r="H3" s="47"/>
    </row>
    <row r="4" spans="1:8" ht="27.6" customHeight="1" x14ac:dyDescent="0.3">
      <c r="A4" s="72" t="s">
        <v>73</v>
      </c>
      <c r="B4" s="72"/>
      <c r="C4" s="72"/>
      <c r="D4" s="72"/>
      <c r="E4" s="72"/>
      <c r="F4" s="72"/>
      <c r="G4" s="72"/>
      <c r="H4" s="72"/>
    </row>
    <row r="5" spans="1:8" ht="25.15" customHeight="1" x14ac:dyDescent="0.3">
      <c r="A5" s="72" t="s">
        <v>67</v>
      </c>
      <c r="B5" s="72"/>
      <c r="C5" s="72"/>
      <c r="D5" s="72"/>
      <c r="E5" s="72"/>
      <c r="F5" s="72"/>
      <c r="G5" s="72"/>
      <c r="H5" s="72"/>
    </row>
    <row r="6" spans="1:8" x14ac:dyDescent="0.25">
      <c r="A6" s="1"/>
      <c r="B6" s="2"/>
      <c r="C6" s="2"/>
      <c r="D6" s="2"/>
      <c r="E6" s="11"/>
      <c r="F6" s="2"/>
      <c r="G6" s="2"/>
      <c r="H6" s="2"/>
    </row>
    <row r="7" spans="1:8" ht="35.25" customHeight="1" x14ac:dyDescent="0.25">
      <c r="A7" s="46" t="s">
        <v>17</v>
      </c>
      <c r="B7" s="80" t="s">
        <v>7</v>
      </c>
      <c r="C7" s="80"/>
      <c r="D7" s="80"/>
      <c r="E7" s="46" t="s">
        <v>10</v>
      </c>
      <c r="F7" s="46" t="s">
        <v>8</v>
      </c>
      <c r="G7" s="45" t="s">
        <v>9</v>
      </c>
      <c r="H7" s="46" t="s">
        <v>11</v>
      </c>
    </row>
    <row r="8" spans="1:8" ht="25.9" customHeight="1" x14ac:dyDescent="0.25">
      <c r="A8" s="4">
        <v>1</v>
      </c>
      <c r="B8" s="74" t="s">
        <v>18</v>
      </c>
      <c r="C8" s="74"/>
      <c r="D8" s="74"/>
      <c r="E8" s="14">
        <v>1</v>
      </c>
      <c r="F8" s="6" t="s">
        <v>5</v>
      </c>
      <c r="G8" s="33"/>
      <c r="H8" s="23">
        <f>E8*G8</f>
        <v>0</v>
      </c>
    </row>
    <row r="9" spans="1:8" ht="25.9" customHeight="1" x14ac:dyDescent="0.25">
      <c r="A9" s="4">
        <v>2</v>
      </c>
      <c r="B9" s="73" t="s">
        <v>4</v>
      </c>
      <c r="C9" s="73"/>
      <c r="D9" s="73"/>
      <c r="E9" s="13">
        <v>1</v>
      </c>
      <c r="F9" s="8" t="s">
        <v>5</v>
      </c>
      <c r="G9" s="34"/>
      <c r="H9" s="23">
        <f t="shared" ref="H9:H10" si="0">E9*G9</f>
        <v>0</v>
      </c>
    </row>
    <row r="10" spans="1:8" ht="25.9" customHeight="1" x14ac:dyDescent="0.25">
      <c r="A10" s="4">
        <v>3</v>
      </c>
      <c r="B10" s="74" t="s">
        <v>19</v>
      </c>
      <c r="C10" s="74"/>
      <c r="D10" s="74"/>
      <c r="E10" s="12">
        <v>4425</v>
      </c>
      <c r="F10" s="8" t="s">
        <v>3</v>
      </c>
      <c r="G10" s="34"/>
      <c r="H10" s="23">
        <f t="shared" si="0"/>
        <v>0</v>
      </c>
    </row>
    <row r="11" spans="1:8" ht="25.9" customHeight="1" x14ac:dyDescent="0.25">
      <c r="A11" s="4">
        <v>4</v>
      </c>
      <c r="B11" s="75" t="s">
        <v>21</v>
      </c>
      <c r="C11" s="76"/>
      <c r="D11" s="76"/>
      <c r="E11" s="26"/>
      <c r="F11" s="27"/>
      <c r="G11" s="35"/>
      <c r="H11" s="29"/>
    </row>
    <row r="12" spans="1:8" ht="25.9" customHeight="1" x14ac:dyDescent="0.25">
      <c r="A12" s="15">
        <v>4.0999999999999996</v>
      </c>
      <c r="B12" s="77" t="s">
        <v>22</v>
      </c>
      <c r="C12" s="78"/>
      <c r="D12" s="79"/>
      <c r="E12" s="12">
        <v>319</v>
      </c>
      <c r="F12" s="10" t="s">
        <v>3</v>
      </c>
      <c r="G12" s="34"/>
      <c r="H12" s="23">
        <f>E12*G12</f>
        <v>0</v>
      </c>
    </row>
    <row r="13" spans="1:8" ht="25.9" customHeight="1" x14ac:dyDescent="0.25">
      <c r="A13" s="4">
        <v>5</v>
      </c>
      <c r="B13" s="75" t="s">
        <v>23</v>
      </c>
      <c r="C13" s="76"/>
      <c r="D13" s="76"/>
      <c r="E13" s="28"/>
      <c r="F13" s="28"/>
      <c r="G13" s="35"/>
      <c r="H13" s="28"/>
    </row>
    <row r="14" spans="1:8" ht="25.9" customHeight="1" x14ac:dyDescent="0.25">
      <c r="A14" s="15">
        <v>5.0999999999999996</v>
      </c>
      <c r="B14" s="70" t="s">
        <v>62</v>
      </c>
      <c r="C14" s="70"/>
      <c r="D14" s="70"/>
      <c r="E14" s="16">
        <v>11</v>
      </c>
      <c r="F14" s="10" t="s">
        <v>3</v>
      </c>
      <c r="G14" s="36"/>
      <c r="H14" s="23">
        <f>E14*G14</f>
        <v>0</v>
      </c>
    </row>
    <row r="15" spans="1:8" ht="35.25" customHeight="1" x14ac:dyDescent="0.25">
      <c r="A15" s="9">
        <v>5.2</v>
      </c>
      <c r="B15" s="90" t="s">
        <v>24</v>
      </c>
      <c r="C15" s="91"/>
      <c r="D15" s="91"/>
      <c r="E15" s="12">
        <v>1274</v>
      </c>
      <c r="F15" s="10" t="s">
        <v>3</v>
      </c>
      <c r="G15" s="36"/>
      <c r="H15" s="23">
        <f>E15*G15</f>
        <v>0</v>
      </c>
    </row>
    <row r="16" spans="1:8" ht="35.25" customHeight="1" x14ac:dyDescent="0.25">
      <c r="A16" s="9">
        <v>5.3</v>
      </c>
      <c r="B16" s="92" t="s">
        <v>25</v>
      </c>
      <c r="C16" s="93"/>
      <c r="D16" s="93"/>
      <c r="E16" s="12">
        <v>724</v>
      </c>
      <c r="F16" s="10" t="s">
        <v>3</v>
      </c>
      <c r="G16" s="37"/>
      <c r="H16" s="23">
        <f t="shared" ref="H16" si="1">E16*G16</f>
        <v>0</v>
      </c>
    </row>
    <row r="17" spans="1:8" ht="33.6" customHeight="1" x14ac:dyDescent="0.25">
      <c r="A17" s="48" t="s">
        <v>78</v>
      </c>
      <c r="B17" s="94" t="s">
        <v>77</v>
      </c>
      <c r="C17" s="95"/>
      <c r="D17" s="95"/>
      <c r="E17" s="26"/>
      <c r="F17" s="27"/>
      <c r="G17" s="35"/>
      <c r="H17" s="29"/>
    </row>
    <row r="18" spans="1:8" ht="37.15" customHeight="1" x14ac:dyDescent="0.25">
      <c r="A18" s="61" t="s">
        <v>79</v>
      </c>
      <c r="B18" s="96" t="s">
        <v>80</v>
      </c>
      <c r="C18" s="97"/>
      <c r="D18" s="96"/>
      <c r="E18" s="62">
        <v>85</v>
      </c>
      <c r="F18" s="59" t="s">
        <v>3</v>
      </c>
      <c r="G18" s="63"/>
      <c r="H18" s="52">
        <f>E18*G18</f>
        <v>0</v>
      </c>
    </row>
    <row r="19" spans="1:8" ht="25.9" customHeight="1" x14ac:dyDescent="0.25">
      <c r="A19" s="4">
        <v>7</v>
      </c>
      <c r="B19" s="75" t="s">
        <v>26</v>
      </c>
      <c r="C19" s="76"/>
      <c r="D19" s="76"/>
      <c r="E19" s="28"/>
      <c r="F19" s="28"/>
      <c r="G19" s="35"/>
      <c r="H19" s="28"/>
    </row>
    <row r="20" spans="1:8" ht="35.25" customHeight="1" x14ac:dyDescent="0.25">
      <c r="A20" s="9">
        <v>7.1</v>
      </c>
      <c r="B20" s="98" t="s">
        <v>63</v>
      </c>
      <c r="C20" s="99"/>
      <c r="D20" s="100"/>
      <c r="E20" s="12">
        <v>760</v>
      </c>
      <c r="F20" s="10" t="s">
        <v>3</v>
      </c>
      <c r="G20" s="36"/>
      <c r="H20" s="23">
        <f>E20*G20</f>
        <v>0</v>
      </c>
    </row>
    <row r="21" spans="1:8" ht="25.9" customHeight="1" x14ac:dyDescent="0.25">
      <c r="A21" s="4">
        <v>8</v>
      </c>
      <c r="B21" s="82" t="s">
        <v>64</v>
      </c>
      <c r="C21" s="83"/>
      <c r="D21" s="83"/>
      <c r="E21" s="28"/>
      <c r="F21" s="28"/>
      <c r="G21" s="35"/>
      <c r="H21" s="28"/>
    </row>
    <row r="22" spans="1:8" ht="35.25" customHeight="1" x14ac:dyDescent="0.25">
      <c r="A22" s="24">
        <v>8.1</v>
      </c>
      <c r="B22" s="84" t="s">
        <v>65</v>
      </c>
      <c r="C22" s="85"/>
      <c r="D22" s="86"/>
      <c r="E22" s="13">
        <v>9356</v>
      </c>
      <c r="F22" s="8" t="s">
        <v>3</v>
      </c>
      <c r="G22" s="37"/>
      <c r="H22" s="23">
        <f>E22*G22</f>
        <v>0</v>
      </c>
    </row>
    <row r="23" spans="1:8" ht="25.9" customHeight="1" x14ac:dyDescent="0.25">
      <c r="A23" s="18">
        <v>9</v>
      </c>
      <c r="B23" s="75" t="s">
        <v>27</v>
      </c>
      <c r="C23" s="76"/>
      <c r="D23" s="76"/>
      <c r="E23" s="28"/>
      <c r="F23" s="28"/>
      <c r="G23" s="35"/>
      <c r="H23" s="28"/>
    </row>
    <row r="24" spans="1:8" ht="35.25" customHeight="1" x14ac:dyDescent="0.25">
      <c r="A24" s="24">
        <v>9.1</v>
      </c>
      <c r="B24" s="101" t="s">
        <v>61</v>
      </c>
      <c r="C24" s="102"/>
      <c r="D24" s="102"/>
      <c r="E24" s="12">
        <v>21</v>
      </c>
      <c r="F24" s="10" t="s">
        <v>1</v>
      </c>
      <c r="G24" s="38"/>
      <c r="H24" s="23">
        <f>E24*G24</f>
        <v>0</v>
      </c>
    </row>
    <row r="25" spans="1:8" ht="35.25" customHeight="1" x14ac:dyDescent="0.25">
      <c r="A25" s="24">
        <v>9.1999999999999993</v>
      </c>
      <c r="B25" s="101" t="s">
        <v>28</v>
      </c>
      <c r="C25" s="102"/>
      <c r="D25" s="102"/>
      <c r="E25" s="12">
        <v>1</v>
      </c>
      <c r="F25" s="10" t="s">
        <v>1</v>
      </c>
      <c r="G25" s="38"/>
      <c r="H25" s="23">
        <f t="shared" ref="H25:H31" si="2">E25*G25</f>
        <v>0</v>
      </c>
    </row>
    <row r="26" spans="1:8" ht="35.25" customHeight="1" x14ac:dyDescent="0.25">
      <c r="A26" s="24">
        <v>9.3000000000000007</v>
      </c>
      <c r="B26" s="101" t="s">
        <v>30</v>
      </c>
      <c r="C26" s="102"/>
      <c r="D26" s="102"/>
      <c r="E26" s="12">
        <v>1</v>
      </c>
      <c r="F26" s="10" t="s">
        <v>1</v>
      </c>
      <c r="G26" s="38"/>
      <c r="H26" s="23">
        <f t="shared" si="2"/>
        <v>0</v>
      </c>
    </row>
    <row r="27" spans="1:8" ht="35.25" customHeight="1" x14ac:dyDescent="0.25">
      <c r="A27" s="24">
        <v>9.4</v>
      </c>
      <c r="B27" s="101" t="s">
        <v>31</v>
      </c>
      <c r="C27" s="102"/>
      <c r="D27" s="102"/>
      <c r="E27" s="12">
        <v>1</v>
      </c>
      <c r="F27" s="10" t="s">
        <v>1</v>
      </c>
      <c r="G27" s="38"/>
      <c r="H27" s="23">
        <f t="shared" si="2"/>
        <v>0</v>
      </c>
    </row>
    <row r="28" spans="1:8" ht="35.25" customHeight="1" x14ac:dyDescent="0.25">
      <c r="A28" s="24">
        <v>9.5</v>
      </c>
      <c r="B28" s="101" t="s">
        <v>66</v>
      </c>
      <c r="C28" s="102"/>
      <c r="D28" s="102"/>
      <c r="E28" s="12">
        <v>15</v>
      </c>
      <c r="F28" s="10" t="s">
        <v>1</v>
      </c>
      <c r="G28" s="38"/>
      <c r="H28" s="23">
        <f t="shared" si="2"/>
        <v>0</v>
      </c>
    </row>
    <row r="29" spans="1:8" ht="50.45" customHeight="1" x14ac:dyDescent="0.25">
      <c r="A29" s="58" t="s">
        <v>82</v>
      </c>
      <c r="B29" s="106" t="s">
        <v>81</v>
      </c>
      <c r="C29" s="107"/>
      <c r="D29" s="107"/>
      <c r="E29" s="49">
        <v>15</v>
      </c>
      <c r="F29" s="59" t="s">
        <v>1</v>
      </c>
      <c r="G29" s="60"/>
      <c r="H29" s="52">
        <f t="shared" si="2"/>
        <v>0</v>
      </c>
    </row>
    <row r="30" spans="1:8" ht="35.25" customHeight="1" x14ac:dyDescent="0.25">
      <c r="A30" s="24">
        <v>9.6999999999999993</v>
      </c>
      <c r="B30" s="101" t="s">
        <v>29</v>
      </c>
      <c r="C30" s="102"/>
      <c r="D30" s="102"/>
      <c r="E30" s="12">
        <v>1</v>
      </c>
      <c r="F30" s="10" t="s">
        <v>1</v>
      </c>
      <c r="G30" s="38"/>
      <c r="H30" s="23">
        <f>E30*G30</f>
        <v>0</v>
      </c>
    </row>
    <row r="31" spans="1:8" ht="35.25" customHeight="1" x14ac:dyDescent="0.25">
      <c r="A31" s="24">
        <v>9.8000000000000007</v>
      </c>
      <c r="B31" s="101" t="s">
        <v>32</v>
      </c>
      <c r="C31" s="102"/>
      <c r="D31" s="102"/>
      <c r="E31" s="12">
        <v>1</v>
      </c>
      <c r="F31" s="10" t="s">
        <v>1</v>
      </c>
      <c r="G31" s="38"/>
      <c r="H31" s="23">
        <f t="shared" si="2"/>
        <v>0</v>
      </c>
    </row>
    <row r="32" spans="1:8" ht="25.9" customHeight="1" x14ac:dyDescent="0.25">
      <c r="A32" s="7">
        <v>10</v>
      </c>
      <c r="B32" s="75" t="s">
        <v>33</v>
      </c>
      <c r="C32" s="76"/>
      <c r="D32" s="76"/>
      <c r="E32" s="28"/>
      <c r="F32" s="28"/>
      <c r="G32" s="35"/>
      <c r="H32" s="28"/>
    </row>
    <row r="33" spans="1:8" ht="25.9" customHeight="1" x14ac:dyDescent="0.25">
      <c r="A33" s="9">
        <v>10.1</v>
      </c>
      <c r="B33" s="103" t="s">
        <v>34</v>
      </c>
      <c r="C33" s="103"/>
      <c r="D33" s="103"/>
      <c r="E33" s="12">
        <v>1</v>
      </c>
      <c r="F33" s="8" t="s">
        <v>1</v>
      </c>
      <c r="G33" s="39"/>
      <c r="H33" s="23">
        <f>E33*G33</f>
        <v>0</v>
      </c>
    </row>
    <row r="34" spans="1:8" ht="30" customHeight="1" x14ac:dyDescent="0.25">
      <c r="A34" s="48" t="s">
        <v>70</v>
      </c>
      <c r="B34" s="104" t="s">
        <v>74</v>
      </c>
      <c r="C34" s="104"/>
      <c r="D34" s="104"/>
      <c r="E34" s="49">
        <v>10</v>
      </c>
      <c r="F34" s="50" t="s">
        <v>1</v>
      </c>
      <c r="G34" s="51"/>
      <c r="H34" s="52">
        <f t="shared" ref="H34:H35" si="3">E34*G34</f>
        <v>0</v>
      </c>
    </row>
    <row r="35" spans="1:8" ht="35.450000000000003" customHeight="1" x14ac:dyDescent="0.25">
      <c r="A35" s="48" t="s">
        <v>71</v>
      </c>
      <c r="B35" s="87" t="s">
        <v>75</v>
      </c>
      <c r="C35" s="88"/>
      <c r="D35" s="89"/>
      <c r="E35" s="49">
        <v>2</v>
      </c>
      <c r="F35" s="50" t="s">
        <v>1</v>
      </c>
      <c r="G35" s="51"/>
      <c r="H35" s="52">
        <f t="shared" si="3"/>
        <v>0</v>
      </c>
    </row>
    <row r="36" spans="1:8" ht="25.9" customHeight="1" x14ac:dyDescent="0.25">
      <c r="A36" s="4">
        <v>11</v>
      </c>
      <c r="B36" s="105" t="s">
        <v>35</v>
      </c>
      <c r="C36" s="105"/>
      <c r="D36" s="105"/>
      <c r="E36" s="12">
        <v>10</v>
      </c>
      <c r="F36" s="5" t="s">
        <v>1</v>
      </c>
      <c r="G36" s="40"/>
      <c r="H36" s="23">
        <f t="shared" ref="H36:H38" si="4">E36*G36</f>
        <v>0</v>
      </c>
    </row>
    <row r="37" spans="1:8" ht="25.9" customHeight="1" x14ac:dyDescent="0.25">
      <c r="A37" s="4">
        <v>12</v>
      </c>
      <c r="B37" s="105" t="s">
        <v>36</v>
      </c>
      <c r="C37" s="105"/>
      <c r="D37" s="105"/>
      <c r="E37" s="12">
        <v>2</v>
      </c>
      <c r="F37" s="5" t="s">
        <v>1</v>
      </c>
      <c r="G37" s="40"/>
      <c r="H37" s="23">
        <f t="shared" si="4"/>
        <v>0</v>
      </c>
    </row>
    <row r="38" spans="1:8" ht="25.9" customHeight="1" x14ac:dyDescent="0.25">
      <c r="A38" s="4">
        <v>13</v>
      </c>
      <c r="B38" s="105" t="s">
        <v>37</v>
      </c>
      <c r="C38" s="105"/>
      <c r="D38" s="105"/>
      <c r="E38" s="12">
        <v>1</v>
      </c>
      <c r="F38" s="8" t="s">
        <v>1</v>
      </c>
      <c r="G38" s="39"/>
      <c r="H38" s="23">
        <f t="shared" si="4"/>
        <v>0</v>
      </c>
    </row>
    <row r="39" spans="1:8" ht="25.9" customHeight="1" x14ac:dyDescent="0.25">
      <c r="A39" s="7">
        <v>14</v>
      </c>
      <c r="B39" s="75" t="s">
        <v>38</v>
      </c>
      <c r="C39" s="76"/>
      <c r="D39" s="76"/>
      <c r="E39" s="28"/>
      <c r="F39" s="28"/>
      <c r="G39" s="35"/>
      <c r="H39" s="28"/>
    </row>
    <row r="40" spans="1:8" ht="25.9" customHeight="1" x14ac:dyDescent="0.25">
      <c r="A40" s="9">
        <v>14.1</v>
      </c>
      <c r="B40" s="103" t="s">
        <v>39</v>
      </c>
      <c r="C40" s="103"/>
      <c r="D40" s="103"/>
      <c r="E40" s="12">
        <v>1</v>
      </c>
      <c r="F40" s="8" t="s">
        <v>5</v>
      </c>
      <c r="G40" s="39"/>
      <c r="H40" s="23">
        <f>E40*G40</f>
        <v>0</v>
      </c>
    </row>
    <row r="41" spans="1:8" ht="25.9" customHeight="1" x14ac:dyDescent="0.25">
      <c r="A41" s="7">
        <v>15</v>
      </c>
      <c r="B41" s="75" t="s">
        <v>59</v>
      </c>
      <c r="C41" s="76"/>
      <c r="D41" s="76"/>
      <c r="E41" s="28"/>
      <c r="F41" s="28"/>
      <c r="G41" s="35"/>
      <c r="H41" s="28"/>
    </row>
    <row r="42" spans="1:8" ht="35.25" customHeight="1" x14ac:dyDescent="0.25">
      <c r="A42" s="15">
        <v>15.1</v>
      </c>
      <c r="B42" s="92" t="s">
        <v>60</v>
      </c>
      <c r="C42" s="93"/>
      <c r="D42" s="93"/>
      <c r="E42" s="12">
        <v>1</v>
      </c>
      <c r="F42" s="10" t="s">
        <v>5</v>
      </c>
      <c r="G42" s="38"/>
      <c r="H42" s="23">
        <f>E42*G42</f>
        <v>0</v>
      </c>
    </row>
    <row r="43" spans="1:8" ht="25.9" customHeight="1" x14ac:dyDescent="0.25">
      <c r="A43" s="7">
        <v>16</v>
      </c>
      <c r="B43" s="75" t="s">
        <v>40</v>
      </c>
      <c r="C43" s="76"/>
      <c r="D43" s="76"/>
      <c r="E43" s="28"/>
      <c r="F43" s="28"/>
      <c r="G43" s="35"/>
      <c r="H43" s="28"/>
    </row>
    <row r="44" spans="1:8" ht="25.9" customHeight="1" x14ac:dyDescent="0.25">
      <c r="A44" s="9">
        <v>16.100000000000001</v>
      </c>
      <c r="B44" s="103" t="s">
        <v>41</v>
      </c>
      <c r="C44" s="103"/>
      <c r="D44" s="103"/>
      <c r="E44" s="12">
        <v>1</v>
      </c>
      <c r="F44" s="5" t="s">
        <v>5</v>
      </c>
      <c r="G44" s="40"/>
      <c r="H44" s="23">
        <f>E44*G44</f>
        <v>0</v>
      </c>
    </row>
    <row r="45" spans="1:8" ht="25.9" customHeight="1" x14ac:dyDescent="0.25">
      <c r="A45" s="9">
        <v>16.2</v>
      </c>
      <c r="B45" s="103" t="s">
        <v>42</v>
      </c>
      <c r="C45" s="103"/>
      <c r="D45" s="103"/>
      <c r="E45" s="12">
        <v>1</v>
      </c>
      <c r="F45" s="5" t="s">
        <v>5</v>
      </c>
      <c r="G45" s="40"/>
      <c r="H45" s="23">
        <f t="shared" ref="H45:H48" si="5">E45*G45</f>
        <v>0</v>
      </c>
    </row>
    <row r="46" spans="1:8" ht="35.25" customHeight="1" x14ac:dyDescent="0.25">
      <c r="A46" s="9">
        <v>16.3</v>
      </c>
      <c r="B46" s="103" t="s">
        <v>58</v>
      </c>
      <c r="C46" s="103"/>
      <c r="D46" s="103"/>
      <c r="E46" s="12">
        <v>1</v>
      </c>
      <c r="F46" s="5" t="s">
        <v>5</v>
      </c>
      <c r="G46" s="40"/>
      <c r="H46" s="23">
        <f t="shared" si="5"/>
        <v>0</v>
      </c>
    </row>
    <row r="47" spans="1:8" ht="36.6" customHeight="1" x14ac:dyDescent="0.25">
      <c r="A47" s="4">
        <v>17</v>
      </c>
      <c r="B47" s="109" t="s">
        <v>43</v>
      </c>
      <c r="C47" s="110"/>
      <c r="D47" s="110"/>
      <c r="E47" s="12">
        <v>808</v>
      </c>
      <c r="F47" s="5" t="s">
        <v>3</v>
      </c>
      <c r="G47" s="39"/>
      <c r="H47" s="23">
        <f t="shared" si="5"/>
        <v>0</v>
      </c>
    </row>
    <row r="48" spans="1:8" ht="31.15" customHeight="1" x14ac:dyDescent="0.25">
      <c r="A48" s="48" t="s">
        <v>83</v>
      </c>
      <c r="B48" s="94" t="s">
        <v>84</v>
      </c>
      <c r="C48" s="95"/>
      <c r="D48" s="95"/>
      <c r="E48" s="49">
        <v>3</v>
      </c>
      <c r="F48" s="69" t="s">
        <v>1</v>
      </c>
      <c r="G48" s="51"/>
      <c r="H48" s="52">
        <f t="shared" si="5"/>
        <v>0</v>
      </c>
    </row>
    <row r="49" spans="1:8" ht="25.9" customHeight="1" x14ac:dyDescent="0.25">
      <c r="A49" s="4">
        <v>19</v>
      </c>
      <c r="B49" s="75" t="s">
        <v>44</v>
      </c>
      <c r="C49" s="76"/>
      <c r="D49" s="76"/>
      <c r="E49" s="28"/>
      <c r="F49" s="28"/>
      <c r="G49" s="35"/>
      <c r="H49" s="28"/>
    </row>
    <row r="50" spans="1:8" ht="25.9" customHeight="1" x14ac:dyDescent="0.25">
      <c r="A50" s="9">
        <v>19.100000000000001</v>
      </c>
      <c r="B50" s="113" t="s">
        <v>45</v>
      </c>
      <c r="C50" s="113"/>
      <c r="D50" s="113"/>
      <c r="E50" s="12">
        <v>30</v>
      </c>
      <c r="F50" s="8" t="s">
        <v>3</v>
      </c>
      <c r="G50" s="39"/>
      <c r="H50" s="23">
        <f>E50*G50</f>
        <v>0</v>
      </c>
    </row>
    <row r="51" spans="1:8" ht="45.6" customHeight="1" x14ac:dyDescent="0.25">
      <c r="A51" s="48" t="s">
        <v>85</v>
      </c>
      <c r="B51" s="104" t="s">
        <v>86</v>
      </c>
      <c r="C51" s="104"/>
      <c r="D51" s="104"/>
      <c r="E51" s="49">
        <v>727</v>
      </c>
      <c r="F51" s="50" t="s">
        <v>3</v>
      </c>
      <c r="G51" s="51"/>
      <c r="H51" s="52">
        <f t="shared" ref="H51:H52" si="6">E51*G51</f>
        <v>0</v>
      </c>
    </row>
    <row r="52" spans="1:8" ht="25.9" customHeight="1" x14ac:dyDescent="0.25">
      <c r="A52" s="67" t="s">
        <v>87</v>
      </c>
      <c r="B52" s="108" t="s">
        <v>88</v>
      </c>
      <c r="C52" s="108"/>
      <c r="D52" s="108"/>
      <c r="E52" s="49">
        <v>51</v>
      </c>
      <c r="F52" s="50" t="s">
        <v>3</v>
      </c>
      <c r="G52" s="51"/>
      <c r="H52" s="52">
        <f t="shared" si="6"/>
        <v>0</v>
      </c>
    </row>
    <row r="53" spans="1:8" ht="37.9" customHeight="1" x14ac:dyDescent="0.25">
      <c r="A53" s="58" t="s">
        <v>93</v>
      </c>
      <c r="B53" s="94" t="s">
        <v>97</v>
      </c>
      <c r="C53" s="95"/>
      <c r="D53" s="95"/>
      <c r="E53" s="68">
        <v>3</v>
      </c>
      <c r="F53" s="50" t="s">
        <v>1</v>
      </c>
      <c r="G53" s="51"/>
      <c r="H53" s="52">
        <f t="shared" ref="H53" si="7">E53*G53</f>
        <v>0</v>
      </c>
    </row>
    <row r="54" spans="1:8" ht="25.9" customHeight="1" x14ac:dyDescent="0.25">
      <c r="A54" s="4">
        <v>21</v>
      </c>
      <c r="B54" s="75" t="s">
        <v>46</v>
      </c>
      <c r="C54" s="76"/>
      <c r="D54" s="76"/>
      <c r="E54" s="28"/>
      <c r="F54" s="28"/>
      <c r="G54" s="35"/>
      <c r="H54" s="28"/>
    </row>
    <row r="55" spans="1:8" ht="25.9" customHeight="1" x14ac:dyDescent="0.25">
      <c r="A55" s="9">
        <v>21.1</v>
      </c>
      <c r="B55" s="103" t="s">
        <v>47</v>
      </c>
      <c r="C55" s="103"/>
      <c r="D55" s="103"/>
      <c r="E55" s="16">
        <v>20</v>
      </c>
      <c r="F55" s="5" t="s">
        <v>3</v>
      </c>
      <c r="G55" s="40"/>
      <c r="H55" s="23">
        <f>E55*G55</f>
        <v>0</v>
      </c>
    </row>
    <row r="56" spans="1:8" ht="25.9" customHeight="1" x14ac:dyDescent="0.25">
      <c r="A56" s="9">
        <v>21.2</v>
      </c>
      <c r="B56" s="103" t="s">
        <v>48</v>
      </c>
      <c r="C56" s="103"/>
      <c r="D56" s="103"/>
      <c r="E56" s="16">
        <v>40</v>
      </c>
      <c r="F56" s="5" t="s">
        <v>3</v>
      </c>
      <c r="G56" s="40"/>
      <c r="H56" s="23">
        <f t="shared" ref="H56:H58" si="8">E56*G56</f>
        <v>0</v>
      </c>
    </row>
    <row r="57" spans="1:8" ht="25.9" customHeight="1" x14ac:dyDescent="0.25">
      <c r="A57" s="9">
        <v>21.3</v>
      </c>
      <c r="B57" s="103" t="s">
        <v>49</v>
      </c>
      <c r="C57" s="103"/>
      <c r="D57" s="103"/>
      <c r="E57" s="16">
        <v>20</v>
      </c>
      <c r="F57" s="5" t="s">
        <v>3</v>
      </c>
      <c r="G57" s="40"/>
      <c r="H57" s="23">
        <f t="shared" si="8"/>
        <v>0</v>
      </c>
    </row>
    <row r="58" spans="1:8" ht="25.9" customHeight="1" x14ac:dyDescent="0.25">
      <c r="A58" s="9">
        <v>21.4</v>
      </c>
      <c r="B58" s="103" t="s">
        <v>50</v>
      </c>
      <c r="C58" s="103"/>
      <c r="D58" s="103"/>
      <c r="E58" s="16">
        <v>160</v>
      </c>
      <c r="F58" s="5" t="s">
        <v>3</v>
      </c>
      <c r="G58" s="40"/>
      <c r="H58" s="23">
        <f t="shared" si="8"/>
        <v>0</v>
      </c>
    </row>
    <row r="59" spans="1:8" ht="25.9" customHeight="1" x14ac:dyDescent="0.25">
      <c r="A59" s="4">
        <v>22</v>
      </c>
      <c r="B59" s="75" t="s">
        <v>51</v>
      </c>
      <c r="C59" s="76"/>
      <c r="D59" s="76"/>
      <c r="E59" s="28"/>
      <c r="F59" s="28"/>
      <c r="G59" s="35"/>
      <c r="H59" s="28"/>
    </row>
    <row r="60" spans="1:8" ht="25.9" customHeight="1" x14ac:dyDescent="0.25">
      <c r="A60" s="9">
        <v>22.1</v>
      </c>
      <c r="B60" s="113" t="s">
        <v>52</v>
      </c>
      <c r="C60" s="113"/>
      <c r="D60" s="113"/>
      <c r="E60" s="17">
        <v>2</v>
      </c>
      <c r="F60" s="19" t="s">
        <v>1</v>
      </c>
      <c r="G60" s="41"/>
      <c r="H60" s="23">
        <f>E60*G60</f>
        <v>0</v>
      </c>
    </row>
    <row r="61" spans="1:8" ht="25.9" customHeight="1" x14ac:dyDescent="0.25">
      <c r="A61" s="9">
        <v>22.2</v>
      </c>
      <c r="B61" s="113" t="s">
        <v>53</v>
      </c>
      <c r="C61" s="113"/>
      <c r="D61" s="113"/>
      <c r="E61" s="16">
        <v>5</v>
      </c>
      <c r="F61" s="5" t="s">
        <v>1</v>
      </c>
      <c r="G61" s="40"/>
      <c r="H61" s="23">
        <f t="shared" ref="H61:H65" si="9">E61*G61</f>
        <v>0</v>
      </c>
    </row>
    <row r="62" spans="1:8" ht="25.9" customHeight="1" x14ac:dyDescent="0.25">
      <c r="A62" s="4">
        <v>23</v>
      </c>
      <c r="B62" s="109" t="s">
        <v>12</v>
      </c>
      <c r="C62" s="110"/>
      <c r="D62" s="115"/>
      <c r="E62" s="16">
        <v>20</v>
      </c>
      <c r="F62" s="5" t="s">
        <v>0</v>
      </c>
      <c r="G62" s="40"/>
      <c r="H62" s="23">
        <f t="shared" si="9"/>
        <v>0</v>
      </c>
    </row>
    <row r="63" spans="1:8" ht="25.9" customHeight="1" x14ac:dyDescent="0.25">
      <c r="A63" s="48" t="s">
        <v>91</v>
      </c>
      <c r="B63" s="111" t="s">
        <v>92</v>
      </c>
      <c r="C63" s="112"/>
      <c r="D63" s="112"/>
      <c r="E63" s="57">
        <v>1110</v>
      </c>
      <c r="F63" s="66" t="s">
        <v>0</v>
      </c>
      <c r="G63" s="65"/>
      <c r="H63" s="56">
        <f t="shared" si="9"/>
        <v>0</v>
      </c>
    </row>
    <row r="64" spans="1:8" ht="25.9" customHeight="1" x14ac:dyDescent="0.25">
      <c r="A64" s="4">
        <v>25</v>
      </c>
      <c r="B64" s="109" t="s">
        <v>6</v>
      </c>
      <c r="C64" s="110"/>
      <c r="D64" s="110"/>
      <c r="E64" s="12">
        <v>1</v>
      </c>
      <c r="F64" s="5" t="s">
        <v>5</v>
      </c>
      <c r="G64" s="39"/>
      <c r="H64" s="23">
        <f t="shared" si="9"/>
        <v>0</v>
      </c>
    </row>
    <row r="65" spans="1:8" ht="25.9" customHeight="1" x14ac:dyDescent="0.25">
      <c r="A65" s="4">
        <v>26</v>
      </c>
      <c r="B65" s="120" t="s">
        <v>20</v>
      </c>
      <c r="C65" s="120"/>
      <c r="D65" s="120"/>
      <c r="E65" s="12">
        <v>3000</v>
      </c>
      <c r="F65" s="8" t="s">
        <v>2</v>
      </c>
      <c r="G65" s="42"/>
      <c r="H65" s="23">
        <f t="shared" si="9"/>
        <v>0</v>
      </c>
    </row>
    <row r="66" spans="1:8" ht="25.9" customHeight="1" x14ac:dyDescent="0.25">
      <c r="A66" s="18">
        <v>27</v>
      </c>
      <c r="B66" s="75" t="s">
        <v>15</v>
      </c>
      <c r="C66" s="76"/>
      <c r="D66" s="76"/>
      <c r="E66" s="28"/>
      <c r="F66" s="28"/>
      <c r="G66" s="35"/>
      <c r="H66" s="28"/>
    </row>
    <row r="67" spans="1:8" ht="25.9" customHeight="1" x14ac:dyDescent="0.25">
      <c r="A67" s="9">
        <v>27.1</v>
      </c>
      <c r="B67" s="113" t="s">
        <v>54</v>
      </c>
      <c r="C67" s="113"/>
      <c r="D67" s="113"/>
      <c r="E67" s="20">
        <v>9</v>
      </c>
      <c r="F67" s="21" t="s">
        <v>1</v>
      </c>
      <c r="G67" s="43"/>
      <c r="H67" s="23">
        <f>E67*G67</f>
        <v>0</v>
      </c>
    </row>
    <row r="68" spans="1:8" ht="25.9" customHeight="1" x14ac:dyDescent="0.25">
      <c r="A68" s="48" t="s">
        <v>72</v>
      </c>
      <c r="B68" s="108" t="s">
        <v>76</v>
      </c>
      <c r="C68" s="108"/>
      <c r="D68" s="108"/>
      <c r="E68" s="53">
        <v>5</v>
      </c>
      <c r="F68" s="54" t="s">
        <v>1</v>
      </c>
      <c r="G68" s="55"/>
      <c r="H68" s="52">
        <f t="shared" ref="H68:H73" si="10">E68*G68</f>
        <v>0</v>
      </c>
    </row>
    <row r="69" spans="1:8" ht="25.9" customHeight="1" x14ac:dyDescent="0.25">
      <c r="A69" s="4">
        <v>28</v>
      </c>
      <c r="B69" s="109" t="s">
        <v>13</v>
      </c>
      <c r="C69" s="110"/>
      <c r="D69" s="110"/>
      <c r="E69" s="12">
        <v>243</v>
      </c>
      <c r="F69" s="5" t="s">
        <v>2</v>
      </c>
      <c r="G69" s="42"/>
      <c r="H69" s="23">
        <f t="shared" si="10"/>
        <v>0</v>
      </c>
    </row>
    <row r="70" spans="1:8" ht="25.9" customHeight="1" x14ac:dyDescent="0.25">
      <c r="A70" s="4">
        <v>29</v>
      </c>
      <c r="B70" s="109" t="s">
        <v>55</v>
      </c>
      <c r="C70" s="110"/>
      <c r="D70" s="110"/>
      <c r="E70" s="12">
        <v>4672</v>
      </c>
      <c r="F70" s="8" t="s">
        <v>2</v>
      </c>
      <c r="G70" s="44"/>
      <c r="H70" s="23">
        <f t="shared" si="10"/>
        <v>0</v>
      </c>
    </row>
    <row r="71" spans="1:8" ht="25.9" customHeight="1" x14ac:dyDescent="0.25">
      <c r="A71" s="4">
        <v>30</v>
      </c>
      <c r="B71" s="109" t="s">
        <v>56</v>
      </c>
      <c r="C71" s="110"/>
      <c r="D71" s="110"/>
      <c r="E71" s="12">
        <v>623</v>
      </c>
      <c r="F71" s="5" t="s">
        <v>3</v>
      </c>
      <c r="G71" s="42"/>
      <c r="H71" s="23">
        <f t="shared" si="10"/>
        <v>0</v>
      </c>
    </row>
    <row r="72" spans="1:8" ht="25.9" customHeight="1" x14ac:dyDescent="0.25">
      <c r="A72" s="4">
        <v>31</v>
      </c>
      <c r="B72" s="109" t="s">
        <v>57</v>
      </c>
      <c r="C72" s="110"/>
      <c r="D72" s="110"/>
      <c r="E72" s="12">
        <f>589</f>
        <v>589</v>
      </c>
      <c r="F72" s="8" t="s">
        <v>2</v>
      </c>
      <c r="G72" s="39"/>
      <c r="H72" s="23">
        <f t="shared" si="10"/>
        <v>0</v>
      </c>
    </row>
    <row r="73" spans="1:8" ht="25.9" customHeight="1" x14ac:dyDescent="0.25">
      <c r="A73" s="18">
        <v>32</v>
      </c>
      <c r="B73" s="109" t="s">
        <v>16</v>
      </c>
      <c r="C73" s="110"/>
      <c r="D73" s="110"/>
      <c r="E73" s="12">
        <v>1</v>
      </c>
      <c r="F73" s="5" t="s">
        <v>5</v>
      </c>
      <c r="G73" s="40"/>
      <c r="H73" s="23">
        <f t="shared" si="10"/>
        <v>0</v>
      </c>
    </row>
    <row r="74" spans="1:8" ht="25.9" customHeight="1" x14ac:dyDescent="0.25">
      <c r="A74" s="28"/>
      <c r="B74" s="119" t="s">
        <v>89</v>
      </c>
      <c r="C74" s="119"/>
      <c r="D74" s="119"/>
      <c r="E74" s="30"/>
      <c r="F74" s="30"/>
      <c r="G74" s="31"/>
      <c r="H74" s="3">
        <f>SUM(H8:H73)</f>
        <v>0</v>
      </c>
    </row>
    <row r="75" spans="1:8" ht="25.9" customHeight="1" x14ac:dyDescent="0.25">
      <c r="A75" s="4">
        <v>33</v>
      </c>
      <c r="B75" s="116" t="s">
        <v>14</v>
      </c>
      <c r="C75" s="117"/>
      <c r="D75" s="118"/>
      <c r="E75" s="32">
        <v>0.1</v>
      </c>
      <c r="F75" s="30"/>
      <c r="G75" s="30"/>
      <c r="H75" s="23">
        <f>H74*10%</f>
        <v>0</v>
      </c>
    </row>
    <row r="76" spans="1:8" ht="42" customHeight="1" x14ac:dyDescent="0.25">
      <c r="A76" s="28"/>
      <c r="B76" s="114" t="s">
        <v>98</v>
      </c>
      <c r="C76" s="114"/>
      <c r="D76" s="114"/>
      <c r="E76" s="114"/>
      <c r="F76" s="30"/>
      <c r="G76" s="30"/>
      <c r="H76" s="3">
        <f>SUM(H74+H75)</f>
        <v>0</v>
      </c>
    </row>
  </sheetData>
  <sheetProtection algorithmName="SHA-512" hashValue="QC0KDMOC+oAGKtRgBrYZ9vGWcjH/62iLOets48h/K0P9WxnJOTrFcHmTThw775g6MDCB3H+EXRfv9+zLXwRj3w==" saltValue="Zgb+WvueYsRAi0zgQUd6DQ==" spinCount="100000" sheet="1" objects="1" scenarios="1" selectLockedCells="1"/>
  <mergeCells count="75">
    <mergeCell ref="A5:H5"/>
    <mergeCell ref="A1:H1"/>
    <mergeCell ref="C2:H2"/>
    <mergeCell ref="D3:F3"/>
    <mergeCell ref="A4:H4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54:D54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66:D66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73:D73"/>
    <mergeCell ref="B74:D74"/>
    <mergeCell ref="B75:D75"/>
    <mergeCell ref="B76:E76"/>
    <mergeCell ref="B67:D67"/>
    <mergeCell ref="B68:D68"/>
    <mergeCell ref="B69:D69"/>
    <mergeCell ref="B70:D70"/>
    <mergeCell ref="B71:D71"/>
    <mergeCell ref="B72:D72"/>
  </mergeCells>
  <printOptions horizontalCentered="1"/>
  <pageMargins left="0.5" right="0.5" top="0.75" bottom="0.75" header="0" footer="0"/>
  <pageSetup scale="76" firstPageNumber="5" fitToHeight="3" orientation="portrait" useFirstPageNumber="1" r:id="rId1"/>
  <headerFooter>
    <oddHeader>&amp;RIFB17-0071OV</oddHeader>
    <oddFooter xml:space="preserve">&amp;LBIDDER:___________________________________
AUTHORIZED SIGNATURE:_______________________________________________&amp;R&amp;KFF0000&amp;P
IFB17-0071OV
FM 1D REHABILITATION
Bid B Based on
480 Calendar Days 
&amp;12Addendum 5&amp;11
</oddFooter>
  </headerFooter>
  <rowBreaks count="2" manualBreakCount="2">
    <brk id="28" max="7" man="1"/>
    <brk id="5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FM1D Bid A</vt:lpstr>
      <vt:lpstr>FM1D Bid B</vt:lpstr>
      <vt:lpstr>'FM1D Bid A'!Print_Area</vt:lpstr>
      <vt:lpstr>'FM1D Bid B'!Print_Area</vt:lpstr>
      <vt:lpstr>'FM1D Bid A'!Print_Titles</vt:lpstr>
      <vt:lpstr>'FM1D Bid B'!Print_Titles</vt:lpstr>
    </vt:vector>
  </TitlesOfParts>
  <Company>Stantec Consulting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Nehme, Samantha</dc:creator>
  <cp:lastModifiedBy>renamed_admin</cp:lastModifiedBy>
  <cp:lastPrinted>2017-04-21T16:15:45Z</cp:lastPrinted>
  <dcterms:created xsi:type="dcterms:W3CDTF">2014-02-13T15:37:34Z</dcterms:created>
  <dcterms:modified xsi:type="dcterms:W3CDTF">2017-04-21T17:59:32Z</dcterms:modified>
</cp:coreProperties>
</file>