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17\IFB 17-0772 FM 5 Replacement AMI\"/>
    </mc:Choice>
  </mc:AlternateContent>
  <bookViews>
    <workbookView xWindow="0" yWindow="0" windowWidth="24000" windowHeight="10320"/>
  </bookViews>
  <sheets>
    <sheet name="BID &quot;A&quot;" sheetId="1" r:id="rId1"/>
    <sheet name="BID &quot;B&quot; " sheetId="3" r:id="rId2"/>
  </sheets>
  <externalReferences>
    <externalReference r:id="rId3"/>
  </externalReferences>
  <definedNames>
    <definedName name="_xlnm.Print_Area" localSheetId="0">'BID "A"'!$A$1:$F$195</definedName>
    <definedName name="_xlnm.Print_Area" localSheetId="1">'BID "B" '!$A$1:$F$195</definedName>
    <definedName name="_xlnm.Print_Titles" localSheetId="0">'BID "A"'!$1:$6</definedName>
    <definedName name="_xlnm.Print_Titles" localSheetId="1">'BID "B" 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5" i="1" s="1"/>
  <c r="F186" i="1" s="1"/>
  <c r="F192" i="1" s="1"/>
  <c r="F194" i="1" s="1"/>
  <c r="F195" i="1" s="1"/>
  <c r="F10" i="1"/>
  <c r="D183" i="3"/>
  <c r="C183" i="3"/>
  <c r="F183" i="3" s="1"/>
  <c r="B183" i="3"/>
  <c r="F182" i="3"/>
  <c r="D182" i="3"/>
  <c r="C182" i="3"/>
  <c r="B182" i="3"/>
  <c r="F181" i="3"/>
  <c r="D181" i="3"/>
  <c r="C181" i="3"/>
  <c r="B181" i="3"/>
  <c r="D180" i="3"/>
  <c r="C180" i="3"/>
  <c r="F180" i="3" s="1"/>
  <c r="B180" i="3"/>
  <c r="D179" i="3"/>
  <c r="C179" i="3"/>
  <c r="F179" i="3" s="1"/>
  <c r="B179" i="3"/>
  <c r="F178" i="3"/>
  <c r="D178" i="3"/>
  <c r="C178" i="3"/>
  <c r="B178" i="3"/>
  <c r="F177" i="3"/>
  <c r="D177" i="3"/>
  <c r="C177" i="3"/>
  <c r="B177" i="3"/>
  <c r="D176" i="3"/>
  <c r="C176" i="3"/>
  <c r="F176" i="3" s="1"/>
  <c r="B176" i="3"/>
  <c r="D175" i="3"/>
  <c r="C175" i="3"/>
  <c r="F175" i="3" s="1"/>
  <c r="B175" i="3"/>
  <c r="F174" i="3"/>
  <c r="D174" i="3"/>
  <c r="C174" i="3"/>
  <c r="B174" i="3"/>
  <c r="D173" i="3"/>
  <c r="C173" i="3"/>
  <c r="F173" i="3" s="1"/>
  <c r="B173" i="3"/>
  <c r="D172" i="3"/>
  <c r="C172" i="3"/>
  <c r="F172" i="3" s="1"/>
  <c r="B172" i="3"/>
  <c r="D171" i="3"/>
  <c r="C171" i="3"/>
  <c r="F171" i="3" s="1"/>
  <c r="B171" i="3"/>
  <c r="F170" i="3"/>
  <c r="D170" i="3"/>
  <c r="C170" i="3"/>
  <c r="B170" i="3"/>
  <c r="D169" i="3"/>
  <c r="C169" i="3"/>
  <c r="F169" i="3" s="1"/>
  <c r="B169" i="3"/>
  <c r="D168" i="3"/>
  <c r="C168" i="3"/>
  <c r="F168" i="3" s="1"/>
  <c r="B168" i="3"/>
  <c r="D167" i="3"/>
  <c r="C167" i="3"/>
  <c r="F167" i="3" s="1"/>
  <c r="B167" i="3"/>
  <c r="F166" i="3"/>
  <c r="D166" i="3"/>
  <c r="C166" i="3"/>
  <c r="B166" i="3"/>
  <c r="D165" i="3"/>
  <c r="C165" i="3"/>
  <c r="F165" i="3" s="1"/>
  <c r="B165" i="3"/>
  <c r="D164" i="3"/>
  <c r="C164" i="3"/>
  <c r="F164" i="3" s="1"/>
  <c r="B164" i="3"/>
  <c r="D163" i="3"/>
  <c r="C163" i="3"/>
  <c r="F163" i="3" s="1"/>
  <c r="B163" i="3"/>
  <c r="F162" i="3"/>
  <c r="D162" i="3"/>
  <c r="C162" i="3"/>
  <c r="B162" i="3"/>
  <c r="D161" i="3"/>
  <c r="C161" i="3"/>
  <c r="F161" i="3" s="1"/>
  <c r="B161" i="3"/>
  <c r="D160" i="3"/>
  <c r="C160" i="3"/>
  <c r="F160" i="3" s="1"/>
  <c r="B160" i="3"/>
  <c r="D159" i="3"/>
  <c r="C159" i="3"/>
  <c r="F159" i="3" s="1"/>
  <c r="B159" i="3"/>
  <c r="F158" i="3"/>
  <c r="D158" i="3"/>
  <c r="C158" i="3"/>
  <c r="B158" i="3"/>
  <c r="D157" i="3"/>
  <c r="C157" i="3"/>
  <c r="F157" i="3" s="1"/>
  <c r="B157" i="3"/>
  <c r="D156" i="3"/>
  <c r="C156" i="3"/>
  <c r="F156" i="3" s="1"/>
  <c r="B156" i="3"/>
  <c r="D155" i="3"/>
  <c r="C155" i="3"/>
  <c r="F155" i="3" s="1"/>
  <c r="B155" i="3"/>
  <c r="F154" i="3"/>
  <c r="D154" i="3"/>
  <c r="C154" i="3"/>
  <c r="B154" i="3"/>
  <c r="D153" i="3"/>
  <c r="C153" i="3"/>
  <c r="F153" i="3" s="1"/>
  <c r="B153" i="3"/>
  <c r="D152" i="3"/>
  <c r="C152" i="3"/>
  <c r="F152" i="3" s="1"/>
  <c r="B152" i="3"/>
  <c r="F151" i="3"/>
  <c r="D151" i="3"/>
  <c r="C151" i="3"/>
  <c r="B151" i="3"/>
  <c r="F150" i="3"/>
  <c r="D150" i="3"/>
  <c r="C150" i="3"/>
  <c r="B150" i="3"/>
  <c r="D147" i="3"/>
  <c r="C147" i="3"/>
  <c r="F147" i="3" s="1"/>
  <c r="B147" i="3"/>
  <c r="F146" i="3"/>
  <c r="D146" i="3"/>
  <c r="C146" i="3"/>
  <c r="B146" i="3"/>
  <c r="F145" i="3"/>
  <c r="D145" i="3"/>
  <c r="C145" i="3"/>
  <c r="B145" i="3"/>
  <c r="D144" i="3"/>
  <c r="C144" i="3"/>
  <c r="F144" i="3" s="1"/>
  <c r="B144" i="3"/>
  <c r="D143" i="3"/>
  <c r="C143" i="3"/>
  <c r="F143" i="3" s="1"/>
  <c r="B143" i="3"/>
  <c r="F142" i="3"/>
  <c r="D142" i="3"/>
  <c r="C142" i="3"/>
  <c r="B142" i="3"/>
  <c r="F141" i="3"/>
  <c r="D141" i="3"/>
  <c r="C141" i="3"/>
  <c r="B141" i="3"/>
  <c r="D140" i="3"/>
  <c r="C140" i="3"/>
  <c r="F140" i="3" s="1"/>
  <c r="B140" i="3"/>
  <c r="D139" i="3"/>
  <c r="C139" i="3"/>
  <c r="F139" i="3" s="1"/>
  <c r="B139" i="3"/>
  <c r="F138" i="3"/>
  <c r="D138" i="3"/>
  <c r="C138" i="3"/>
  <c r="B138" i="3"/>
  <c r="F137" i="3"/>
  <c r="D137" i="3"/>
  <c r="C137" i="3"/>
  <c r="B137" i="3"/>
  <c r="D136" i="3"/>
  <c r="C136" i="3"/>
  <c r="F136" i="3" s="1"/>
  <c r="B136" i="3"/>
  <c r="D135" i="3"/>
  <c r="C135" i="3"/>
  <c r="F135" i="3" s="1"/>
  <c r="B135" i="3"/>
  <c r="F134" i="3"/>
  <c r="D134" i="3"/>
  <c r="C134" i="3"/>
  <c r="B134" i="3"/>
  <c r="F133" i="3"/>
  <c r="D133" i="3"/>
  <c r="C133" i="3"/>
  <c r="B133" i="3"/>
  <c r="D132" i="3"/>
  <c r="C132" i="3"/>
  <c r="F132" i="3" s="1"/>
  <c r="B132" i="3"/>
  <c r="D131" i="3"/>
  <c r="C131" i="3"/>
  <c r="F131" i="3" s="1"/>
  <c r="B131" i="3"/>
  <c r="F130" i="3"/>
  <c r="D130" i="3"/>
  <c r="C130" i="3"/>
  <c r="B130" i="3"/>
  <c r="F129" i="3"/>
  <c r="D129" i="3"/>
  <c r="C129" i="3"/>
  <c r="B129" i="3"/>
  <c r="D128" i="3"/>
  <c r="C128" i="3"/>
  <c r="F128" i="3" s="1"/>
  <c r="B128" i="3"/>
  <c r="D127" i="3"/>
  <c r="C127" i="3"/>
  <c r="F127" i="3" s="1"/>
  <c r="B127" i="3"/>
  <c r="F126" i="3"/>
  <c r="D126" i="3"/>
  <c r="C126" i="3"/>
  <c r="B126" i="3"/>
  <c r="F125" i="3"/>
  <c r="D125" i="3"/>
  <c r="C125" i="3"/>
  <c r="B125" i="3"/>
  <c r="D124" i="3"/>
  <c r="C124" i="3"/>
  <c r="F124" i="3" s="1"/>
  <c r="B124" i="3"/>
  <c r="D123" i="3"/>
  <c r="C123" i="3"/>
  <c r="F123" i="3" s="1"/>
  <c r="B123" i="3"/>
  <c r="D122" i="3"/>
  <c r="C122" i="3"/>
  <c r="F122" i="3" s="1"/>
  <c r="B122" i="3"/>
  <c r="F121" i="3"/>
  <c r="D121" i="3"/>
  <c r="C121" i="3"/>
  <c r="B121" i="3"/>
  <c r="D120" i="3"/>
  <c r="C120" i="3"/>
  <c r="F120" i="3" s="1"/>
  <c r="B120" i="3"/>
  <c r="D119" i="3"/>
  <c r="C119" i="3"/>
  <c r="F119" i="3" s="1"/>
  <c r="B119" i="3"/>
  <c r="F118" i="3"/>
  <c r="D118" i="3"/>
  <c r="C118" i="3"/>
  <c r="B118" i="3"/>
  <c r="F117" i="3"/>
  <c r="D117" i="3"/>
  <c r="C117" i="3"/>
  <c r="B117" i="3"/>
  <c r="D116" i="3"/>
  <c r="C116" i="3"/>
  <c r="F116" i="3" s="1"/>
  <c r="B116" i="3"/>
  <c r="D115" i="3"/>
  <c r="C115" i="3"/>
  <c r="F115" i="3" s="1"/>
  <c r="B115" i="3"/>
  <c r="F114" i="3"/>
  <c r="D114" i="3"/>
  <c r="C114" i="3"/>
  <c r="B114" i="3"/>
  <c r="F113" i="3"/>
  <c r="D113" i="3"/>
  <c r="C113" i="3"/>
  <c r="B113" i="3"/>
  <c r="D112" i="3"/>
  <c r="C112" i="3"/>
  <c r="F112" i="3" s="1"/>
  <c r="B112" i="3"/>
  <c r="D111" i="3"/>
  <c r="C111" i="3"/>
  <c r="F111" i="3" s="1"/>
  <c r="B111" i="3"/>
  <c r="D110" i="3"/>
  <c r="C110" i="3"/>
  <c r="F110" i="3" s="1"/>
  <c r="F148" i="3" s="1"/>
  <c r="F190" i="3" s="1"/>
  <c r="B110" i="3"/>
  <c r="D107" i="3"/>
  <c r="C107" i="3"/>
  <c r="F107" i="3" s="1"/>
  <c r="B107" i="3"/>
  <c r="D106" i="3"/>
  <c r="C106" i="3"/>
  <c r="F106" i="3" s="1"/>
  <c r="B106" i="3"/>
  <c r="D105" i="3"/>
  <c r="C105" i="3"/>
  <c r="F105" i="3" s="1"/>
  <c r="B105" i="3"/>
  <c r="F104" i="3"/>
  <c r="D104" i="3"/>
  <c r="C104" i="3"/>
  <c r="B104" i="3"/>
  <c r="D103" i="3"/>
  <c r="C103" i="3"/>
  <c r="F103" i="3" s="1"/>
  <c r="B103" i="3"/>
  <c r="D102" i="3"/>
  <c r="C102" i="3"/>
  <c r="F102" i="3" s="1"/>
  <c r="B102" i="3"/>
  <c r="D101" i="3"/>
  <c r="C101" i="3"/>
  <c r="F101" i="3" s="1"/>
  <c r="B101" i="3"/>
  <c r="F100" i="3"/>
  <c r="D100" i="3"/>
  <c r="C100" i="3"/>
  <c r="B100" i="3"/>
  <c r="D99" i="3"/>
  <c r="C99" i="3"/>
  <c r="F99" i="3" s="1"/>
  <c r="B99" i="3"/>
  <c r="D98" i="3"/>
  <c r="C98" i="3"/>
  <c r="F98" i="3" s="1"/>
  <c r="B98" i="3"/>
  <c r="D97" i="3"/>
  <c r="C97" i="3"/>
  <c r="F97" i="3" s="1"/>
  <c r="B97" i="3"/>
  <c r="F96" i="3"/>
  <c r="D96" i="3"/>
  <c r="C96" i="3"/>
  <c r="B96" i="3"/>
  <c r="D95" i="3"/>
  <c r="C95" i="3"/>
  <c r="F95" i="3" s="1"/>
  <c r="B95" i="3"/>
  <c r="D94" i="3"/>
  <c r="C94" i="3"/>
  <c r="F94" i="3" s="1"/>
  <c r="B94" i="3"/>
  <c r="D93" i="3"/>
  <c r="C93" i="3"/>
  <c r="F93" i="3" s="1"/>
  <c r="B93" i="3"/>
  <c r="F92" i="3"/>
  <c r="D92" i="3"/>
  <c r="C92" i="3"/>
  <c r="B92" i="3"/>
  <c r="F91" i="3"/>
  <c r="D91" i="3"/>
  <c r="C91" i="3"/>
  <c r="B91" i="3"/>
  <c r="D90" i="3"/>
  <c r="C90" i="3"/>
  <c r="F90" i="3" s="1"/>
  <c r="B90" i="3"/>
  <c r="D89" i="3"/>
  <c r="C89" i="3"/>
  <c r="F89" i="3" s="1"/>
  <c r="F108" i="3" s="1"/>
  <c r="F189" i="3" s="1"/>
  <c r="B89" i="3"/>
  <c r="F86" i="3"/>
  <c r="D86" i="3"/>
  <c r="C86" i="3"/>
  <c r="B86" i="3"/>
  <c r="D85" i="3"/>
  <c r="C85" i="3"/>
  <c r="F85" i="3" s="1"/>
  <c r="B85" i="3"/>
  <c r="D84" i="3"/>
  <c r="C84" i="3"/>
  <c r="F84" i="3" s="1"/>
  <c r="B84" i="3"/>
  <c r="F83" i="3"/>
  <c r="D83" i="3"/>
  <c r="C83" i="3"/>
  <c r="B83" i="3"/>
  <c r="D82" i="3"/>
  <c r="C82" i="3"/>
  <c r="F82" i="3" s="1"/>
  <c r="B82" i="3"/>
  <c r="D81" i="3"/>
  <c r="C81" i="3"/>
  <c r="F81" i="3" s="1"/>
  <c r="B81" i="3"/>
  <c r="D80" i="3"/>
  <c r="C80" i="3"/>
  <c r="F80" i="3" s="1"/>
  <c r="B80" i="3"/>
  <c r="F79" i="3"/>
  <c r="D79" i="3"/>
  <c r="C79" i="3"/>
  <c r="B79" i="3"/>
  <c r="D78" i="3"/>
  <c r="C78" i="3"/>
  <c r="F78" i="3" s="1"/>
  <c r="B78" i="3"/>
  <c r="D77" i="3"/>
  <c r="C77" i="3"/>
  <c r="F77" i="3" s="1"/>
  <c r="B77" i="3"/>
  <c r="D76" i="3"/>
  <c r="C76" i="3"/>
  <c r="F76" i="3" s="1"/>
  <c r="B76" i="3"/>
  <c r="F75" i="3"/>
  <c r="D75" i="3"/>
  <c r="C75" i="3"/>
  <c r="B75" i="3"/>
  <c r="F74" i="3"/>
  <c r="D74" i="3"/>
  <c r="C74" i="3"/>
  <c r="B74" i="3"/>
  <c r="D73" i="3"/>
  <c r="C73" i="3"/>
  <c r="F73" i="3" s="1"/>
  <c r="B73" i="3"/>
  <c r="D72" i="3"/>
  <c r="C72" i="3"/>
  <c r="F72" i="3" s="1"/>
  <c r="B72" i="3"/>
  <c r="F71" i="3"/>
  <c r="D71" i="3"/>
  <c r="C71" i="3"/>
  <c r="B71" i="3"/>
  <c r="F70" i="3"/>
  <c r="D70" i="3"/>
  <c r="C70" i="3"/>
  <c r="B70" i="3"/>
  <c r="D69" i="3"/>
  <c r="C69" i="3"/>
  <c r="F69" i="3" s="1"/>
  <c r="B69" i="3"/>
  <c r="D68" i="3"/>
  <c r="C68" i="3"/>
  <c r="F68" i="3" s="1"/>
  <c r="B68" i="3"/>
  <c r="F67" i="3"/>
  <c r="D67" i="3"/>
  <c r="C67" i="3"/>
  <c r="B67" i="3"/>
  <c r="D66" i="3"/>
  <c r="C66" i="3"/>
  <c r="F66" i="3" s="1"/>
  <c r="B66" i="3"/>
  <c r="D65" i="3"/>
  <c r="C65" i="3"/>
  <c r="F65" i="3" s="1"/>
  <c r="B65" i="3"/>
  <c r="D64" i="3"/>
  <c r="C64" i="3"/>
  <c r="F64" i="3" s="1"/>
  <c r="F87" i="3" s="1"/>
  <c r="F188" i="3" s="1"/>
  <c r="B64" i="3"/>
  <c r="D61" i="3"/>
  <c r="C61" i="3"/>
  <c r="F61" i="3" s="1"/>
  <c r="B61" i="3"/>
  <c r="D60" i="3"/>
  <c r="C60" i="3"/>
  <c r="F60" i="3" s="1"/>
  <c r="B60" i="3"/>
  <c r="D59" i="3"/>
  <c r="C59" i="3"/>
  <c r="F59" i="3" s="1"/>
  <c r="B59" i="3"/>
  <c r="F58" i="3"/>
  <c r="D58" i="3"/>
  <c r="C58" i="3"/>
  <c r="B58" i="3"/>
  <c r="F57" i="3"/>
  <c r="D57" i="3"/>
  <c r="C57" i="3"/>
  <c r="B57" i="3"/>
  <c r="D56" i="3"/>
  <c r="C56" i="3"/>
  <c r="F56" i="3" s="1"/>
  <c r="B56" i="3"/>
  <c r="D55" i="3"/>
  <c r="C55" i="3"/>
  <c r="F55" i="3" s="1"/>
  <c r="B55" i="3"/>
  <c r="F54" i="3"/>
  <c r="D54" i="3"/>
  <c r="C54" i="3"/>
  <c r="B54" i="3"/>
  <c r="F53" i="3"/>
  <c r="D53" i="3"/>
  <c r="C53" i="3"/>
  <c r="B53" i="3"/>
  <c r="D52" i="3"/>
  <c r="C52" i="3"/>
  <c r="F52" i="3" s="1"/>
  <c r="B52" i="3"/>
  <c r="D51" i="3"/>
  <c r="C51" i="3"/>
  <c r="F51" i="3" s="1"/>
  <c r="B51" i="3"/>
  <c r="F50" i="3"/>
  <c r="D50" i="3"/>
  <c r="C50" i="3"/>
  <c r="B50" i="3"/>
  <c r="F49" i="3"/>
  <c r="D49" i="3"/>
  <c r="C49" i="3"/>
  <c r="B49" i="3"/>
  <c r="D48" i="3"/>
  <c r="C48" i="3"/>
  <c r="F48" i="3" s="1"/>
  <c r="B48" i="3"/>
  <c r="D47" i="3"/>
  <c r="C47" i="3"/>
  <c r="F47" i="3" s="1"/>
  <c r="B47" i="3"/>
  <c r="F46" i="3"/>
  <c r="D46" i="3"/>
  <c r="C46" i="3"/>
  <c r="B46" i="3"/>
  <c r="F45" i="3"/>
  <c r="D45" i="3"/>
  <c r="C45" i="3"/>
  <c r="B45" i="3"/>
  <c r="D44" i="3"/>
  <c r="C44" i="3"/>
  <c r="F44" i="3" s="1"/>
  <c r="B44" i="3"/>
  <c r="D43" i="3"/>
  <c r="C43" i="3"/>
  <c r="F43" i="3" s="1"/>
  <c r="B43" i="3"/>
  <c r="F42" i="3"/>
  <c r="D42" i="3"/>
  <c r="C42" i="3"/>
  <c r="B42" i="3"/>
  <c r="F41" i="3"/>
  <c r="D41" i="3"/>
  <c r="C41" i="3"/>
  <c r="B41" i="3"/>
  <c r="D40" i="3"/>
  <c r="C40" i="3"/>
  <c r="F40" i="3" s="1"/>
  <c r="B40" i="3"/>
  <c r="D39" i="3"/>
  <c r="C39" i="3"/>
  <c r="F39" i="3" s="1"/>
  <c r="B39" i="3"/>
  <c r="F38" i="3"/>
  <c r="D38" i="3"/>
  <c r="C38" i="3"/>
  <c r="B38" i="3"/>
  <c r="F37" i="3"/>
  <c r="D37" i="3"/>
  <c r="C37" i="3"/>
  <c r="B37" i="3"/>
  <c r="D36" i="3"/>
  <c r="C36" i="3"/>
  <c r="F36" i="3" s="1"/>
  <c r="B36" i="3"/>
  <c r="D35" i="3"/>
  <c r="C35" i="3"/>
  <c r="F35" i="3" s="1"/>
  <c r="B35" i="3"/>
  <c r="F34" i="3"/>
  <c r="D34" i="3"/>
  <c r="C34" i="3"/>
  <c r="B34" i="3"/>
  <c r="F33" i="3"/>
  <c r="D33" i="3"/>
  <c r="C33" i="3"/>
  <c r="B33" i="3"/>
  <c r="D32" i="3"/>
  <c r="C32" i="3"/>
  <c r="F32" i="3" s="1"/>
  <c r="B32" i="3"/>
  <c r="D31" i="3"/>
  <c r="C31" i="3"/>
  <c r="F31" i="3" s="1"/>
  <c r="B31" i="3"/>
  <c r="F30" i="3"/>
  <c r="D30" i="3"/>
  <c r="C30" i="3"/>
  <c r="B30" i="3"/>
  <c r="F29" i="3"/>
  <c r="D29" i="3"/>
  <c r="C29" i="3"/>
  <c r="B29" i="3"/>
  <c r="D28" i="3"/>
  <c r="C28" i="3"/>
  <c r="F28" i="3" s="1"/>
  <c r="B28" i="3"/>
  <c r="D27" i="3"/>
  <c r="C27" i="3"/>
  <c r="F27" i="3" s="1"/>
  <c r="B27" i="3"/>
  <c r="F26" i="3"/>
  <c r="D26" i="3"/>
  <c r="C26" i="3"/>
  <c r="B26" i="3"/>
  <c r="F25" i="3"/>
  <c r="D25" i="3"/>
  <c r="C25" i="3"/>
  <c r="B25" i="3"/>
  <c r="D24" i="3"/>
  <c r="C24" i="3"/>
  <c r="F24" i="3" s="1"/>
  <c r="B24" i="3"/>
  <c r="D23" i="3"/>
  <c r="C23" i="3"/>
  <c r="F23" i="3" s="1"/>
  <c r="B23" i="3"/>
  <c r="F22" i="3"/>
  <c r="D22" i="3"/>
  <c r="C22" i="3"/>
  <c r="B22" i="3"/>
  <c r="F21" i="3"/>
  <c r="D21" i="3"/>
  <c r="C21" i="3"/>
  <c r="B21" i="3"/>
  <c r="D20" i="3"/>
  <c r="C20" i="3"/>
  <c r="F20" i="3" s="1"/>
  <c r="B20" i="3"/>
  <c r="D19" i="3"/>
  <c r="C19" i="3"/>
  <c r="F19" i="3" s="1"/>
  <c r="B19" i="3"/>
  <c r="F18" i="3"/>
  <c r="F62" i="3" s="1"/>
  <c r="F187" i="3" s="1"/>
  <c r="D18" i="3"/>
  <c r="C18" i="3"/>
  <c r="B18" i="3"/>
  <c r="A18" i="3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93" i="3" s="1"/>
  <c r="A194" i="3" s="1"/>
  <c r="F14" i="3"/>
  <c r="F13" i="3"/>
  <c r="F12" i="3"/>
  <c r="F11" i="3"/>
  <c r="F10" i="3"/>
  <c r="A10" i="3"/>
  <c r="A11" i="3" s="1"/>
  <c r="A12" i="3" s="1"/>
  <c r="A13" i="3" s="1"/>
  <c r="A14" i="3" s="1"/>
  <c r="F9" i="3"/>
  <c r="F191" i="1"/>
  <c r="F190" i="1"/>
  <c r="F189" i="1"/>
  <c r="F188" i="1"/>
  <c r="F187" i="1"/>
  <c r="F184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50" i="1"/>
  <c r="F148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10" i="1"/>
  <c r="F108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89" i="1"/>
  <c r="F87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64" i="1"/>
  <c r="F62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18" i="1"/>
  <c r="F11" i="1"/>
  <c r="F12" i="1"/>
  <c r="F13" i="1"/>
  <c r="F14" i="1"/>
  <c r="F15" i="3" l="1"/>
  <c r="F186" i="3" s="1"/>
  <c r="F184" i="3"/>
  <c r="F191" i="3" s="1"/>
  <c r="D183" i="1"/>
  <c r="C183" i="1"/>
  <c r="B183" i="1"/>
  <c r="D182" i="1"/>
  <c r="C182" i="1"/>
  <c r="B182" i="1"/>
  <c r="D181" i="1"/>
  <c r="C181" i="1"/>
  <c r="B181" i="1"/>
  <c r="D180" i="1"/>
  <c r="C180" i="1"/>
  <c r="B180" i="1"/>
  <c r="D179" i="1"/>
  <c r="C179" i="1"/>
  <c r="B179" i="1"/>
  <c r="D178" i="1"/>
  <c r="C178" i="1"/>
  <c r="B178" i="1"/>
  <c r="D177" i="1"/>
  <c r="C177" i="1"/>
  <c r="B177" i="1"/>
  <c r="D176" i="1"/>
  <c r="C176" i="1"/>
  <c r="B176" i="1"/>
  <c r="D175" i="1"/>
  <c r="C175" i="1"/>
  <c r="B175" i="1"/>
  <c r="D174" i="1"/>
  <c r="C174" i="1"/>
  <c r="B174" i="1"/>
  <c r="D173" i="1"/>
  <c r="C173" i="1"/>
  <c r="B173" i="1"/>
  <c r="D172" i="1"/>
  <c r="C172" i="1"/>
  <c r="B172" i="1"/>
  <c r="D171" i="1"/>
  <c r="C171" i="1"/>
  <c r="B171" i="1"/>
  <c r="D170" i="1"/>
  <c r="C170" i="1"/>
  <c r="B170" i="1"/>
  <c r="D169" i="1"/>
  <c r="C169" i="1"/>
  <c r="B169" i="1"/>
  <c r="D168" i="1"/>
  <c r="C168" i="1"/>
  <c r="B168" i="1"/>
  <c r="D167" i="1"/>
  <c r="C167" i="1"/>
  <c r="B167" i="1"/>
  <c r="D166" i="1"/>
  <c r="C166" i="1"/>
  <c r="B166" i="1"/>
  <c r="D165" i="1"/>
  <c r="C165" i="1"/>
  <c r="B165" i="1"/>
  <c r="D164" i="1"/>
  <c r="C164" i="1"/>
  <c r="B164" i="1"/>
  <c r="D163" i="1"/>
  <c r="C163" i="1"/>
  <c r="B163" i="1"/>
  <c r="D162" i="1"/>
  <c r="C162" i="1"/>
  <c r="B162" i="1"/>
  <c r="D161" i="1"/>
  <c r="C161" i="1"/>
  <c r="B161" i="1"/>
  <c r="D160" i="1"/>
  <c r="C160" i="1"/>
  <c r="B160" i="1"/>
  <c r="D159" i="1"/>
  <c r="C159" i="1"/>
  <c r="B159" i="1"/>
  <c r="D158" i="1"/>
  <c r="C158" i="1"/>
  <c r="B158" i="1"/>
  <c r="D157" i="1"/>
  <c r="C157" i="1"/>
  <c r="B157" i="1"/>
  <c r="D156" i="1"/>
  <c r="C156" i="1"/>
  <c r="B156" i="1"/>
  <c r="D155" i="1"/>
  <c r="C155" i="1"/>
  <c r="B155" i="1"/>
  <c r="D154" i="1"/>
  <c r="C154" i="1"/>
  <c r="B154" i="1"/>
  <c r="D153" i="1"/>
  <c r="C153" i="1"/>
  <c r="B153" i="1"/>
  <c r="D152" i="1"/>
  <c r="C152" i="1"/>
  <c r="B152" i="1"/>
  <c r="D151" i="1"/>
  <c r="C151" i="1"/>
  <c r="B151" i="1"/>
  <c r="D150" i="1"/>
  <c r="C150" i="1"/>
  <c r="B150" i="1"/>
  <c r="D147" i="1"/>
  <c r="C147" i="1"/>
  <c r="B147" i="1"/>
  <c r="D146" i="1"/>
  <c r="C146" i="1"/>
  <c r="B146" i="1"/>
  <c r="D145" i="1"/>
  <c r="C145" i="1"/>
  <c r="B145" i="1"/>
  <c r="D144" i="1"/>
  <c r="C144" i="1"/>
  <c r="B144" i="1"/>
  <c r="D143" i="1"/>
  <c r="C143" i="1"/>
  <c r="B143" i="1"/>
  <c r="D142" i="1"/>
  <c r="C142" i="1"/>
  <c r="B142" i="1"/>
  <c r="D141" i="1"/>
  <c r="C141" i="1"/>
  <c r="B141" i="1"/>
  <c r="D140" i="1"/>
  <c r="C140" i="1"/>
  <c r="B140" i="1"/>
  <c r="D139" i="1"/>
  <c r="C139" i="1"/>
  <c r="B139" i="1"/>
  <c r="D138" i="1"/>
  <c r="C138" i="1"/>
  <c r="B138" i="1"/>
  <c r="D137" i="1"/>
  <c r="C137" i="1"/>
  <c r="B137" i="1"/>
  <c r="D136" i="1"/>
  <c r="C136" i="1"/>
  <c r="B136" i="1"/>
  <c r="D135" i="1"/>
  <c r="C135" i="1"/>
  <c r="B135" i="1"/>
  <c r="D134" i="1"/>
  <c r="C134" i="1"/>
  <c r="B134" i="1"/>
  <c r="D133" i="1"/>
  <c r="C133" i="1"/>
  <c r="B133" i="1"/>
  <c r="D132" i="1"/>
  <c r="C132" i="1"/>
  <c r="B132" i="1"/>
  <c r="D131" i="1"/>
  <c r="C131" i="1"/>
  <c r="B131" i="1"/>
  <c r="D130" i="1"/>
  <c r="C130" i="1"/>
  <c r="B130" i="1"/>
  <c r="D129" i="1"/>
  <c r="C129" i="1"/>
  <c r="B129" i="1"/>
  <c r="D128" i="1"/>
  <c r="C128" i="1"/>
  <c r="B128" i="1"/>
  <c r="D127" i="1"/>
  <c r="C127" i="1"/>
  <c r="B127" i="1"/>
  <c r="D126" i="1"/>
  <c r="C126" i="1"/>
  <c r="B126" i="1"/>
  <c r="D125" i="1"/>
  <c r="C125" i="1"/>
  <c r="B125" i="1"/>
  <c r="D124" i="1"/>
  <c r="C124" i="1"/>
  <c r="B124" i="1"/>
  <c r="D123" i="1"/>
  <c r="C123" i="1"/>
  <c r="B123" i="1"/>
  <c r="D122" i="1"/>
  <c r="C122" i="1"/>
  <c r="B122" i="1"/>
  <c r="D121" i="1"/>
  <c r="C121" i="1"/>
  <c r="B121" i="1"/>
  <c r="D120" i="1"/>
  <c r="C120" i="1"/>
  <c r="B120" i="1"/>
  <c r="D119" i="1"/>
  <c r="C119" i="1"/>
  <c r="B119" i="1"/>
  <c r="D118" i="1"/>
  <c r="C118" i="1"/>
  <c r="B118" i="1"/>
  <c r="D117" i="1"/>
  <c r="C117" i="1"/>
  <c r="B117" i="1"/>
  <c r="D116" i="1"/>
  <c r="C116" i="1"/>
  <c r="B116" i="1"/>
  <c r="D115" i="1"/>
  <c r="C115" i="1"/>
  <c r="B115" i="1"/>
  <c r="D114" i="1"/>
  <c r="C114" i="1"/>
  <c r="B114" i="1"/>
  <c r="D113" i="1"/>
  <c r="C113" i="1"/>
  <c r="B113" i="1"/>
  <c r="D112" i="1"/>
  <c r="C112" i="1"/>
  <c r="B112" i="1"/>
  <c r="D111" i="1"/>
  <c r="C111" i="1"/>
  <c r="B111" i="1"/>
  <c r="D110" i="1"/>
  <c r="C110" i="1"/>
  <c r="B110" i="1"/>
  <c r="D107" i="1"/>
  <c r="C107" i="1"/>
  <c r="B107" i="1"/>
  <c r="D106" i="1"/>
  <c r="C106" i="1"/>
  <c r="B106" i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D98" i="1"/>
  <c r="C98" i="1"/>
  <c r="B98" i="1"/>
  <c r="D97" i="1"/>
  <c r="C97" i="1"/>
  <c r="B97" i="1"/>
  <c r="D96" i="1"/>
  <c r="C96" i="1"/>
  <c r="B96" i="1"/>
  <c r="D95" i="1"/>
  <c r="C95" i="1"/>
  <c r="B95" i="1"/>
  <c r="D94" i="1"/>
  <c r="C94" i="1"/>
  <c r="B94" i="1"/>
  <c r="D93" i="1"/>
  <c r="C93" i="1"/>
  <c r="B93" i="1"/>
  <c r="D92" i="1"/>
  <c r="C92" i="1"/>
  <c r="B92" i="1"/>
  <c r="D91" i="1"/>
  <c r="C91" i="1"/>
  <c r="B91" i="1"/>
  <c r="D90" i="1"/>
  <c r="C90" i="1"/>
  <c r="B90" i="1"/>
  <c r="D89" i="1"/>
  <c r="C89" i="1"/>
  <c r="B89" i="1"/>
  <c r="D86" i="1"/>
  <c r="C86" i="1"/>
  <c r="B86" i="1"/>
  <c r="D85" i="1"/>
  <c r="C85" i="1"/>
  <c r="B85" i="1"/>
  <c r="D84" i="1"/>
  <c r="C84" i="1"/>
  <c r="B84" i="1"/>
  <c r="D83" i="1"/>
  <c r="C83" i="1"/>
  <c r="B83" i="1"/>
  <c r="D82" i="1"/>
  <c r="C82" i="1"/>
  <c r="B82" i="1"/>
  <c r="D81" i="1"/>
  <c r="C81" i="1"/>
  <c r="B81" i="1"/>
  <c r="D80" i="1"/>
  <c r="C80" i="1"/>
  <c r="B80" i="1"/>
  <c r="D79" i="1"/>
  <c r="C79" i="1"/>
  <c r="B79" i="1"/>
  <c r="D78" i="1"/>
  <c r="C78" i="1"/>
  <c r="B78" i="1"/>
  <c r="D77" i="1"/>
  <c r="C77" i="1"/>
  <c r="B77" i="1"/>
  <c r="D76" i="1"/>
  <c r="C76" i="1"/>
  <c r="B76" i="1"/>
  <c r="D75" i="1"/>
  <c r="C75" i="1"/>
  <c r="B75" i="1"/>
  <c r="D74" i="1"/>
  <c r="C74" i="1"/>
  <c r="B74" i="1"/>
  <c r="D73" i="1"/>
  <c r="C73" i="1"/>
  <c r="B73" i="1"/>
  <c r="D72" i="1"/>
  <c r="C72" i="1"/>
  <c r="B72" i="1"/>
  <c r="D71" i="1"/>
  <c r="C71" i="1"/>
  <c r="B71" i="1"/>
  <c r="D70" i="1"/>
  <c r="C70" i="1"/>
  <c r="B70" i="1"/>
  <c r="D69" i="1"/>
  <c r="C69" i="1"/>
  <c r="B69" i="1"/>
  <c r="D68" i="1"/>
  <c r="C68" i="1"/>
  <c r="B68" i="1"/>
  <c r="D67" i="1"/>
  <c r="C67" i="1"/>
  <c r="B67" i="1"/>
  <c r="D66" i="1"/>
  <c r="C66" i="1"/>
  <c r="B66" i="1"/>
  <c r="D65" i="1"/>
  <c r="C65" i="1"/>
  <c r="B65" i="1"/>
  <c r="D64" i="1"/>
  <c r="C64" i="1"/>
  <c r="B64" i="1"/>
  <c r="D61" i="1"/>
  <c r="C61" i="1"/>
  <c r="B61" i="1"/>
  <c r="D60" i="1"/>
  <c r="C60" i="1"/>
  <c r="B60" i="1"/>
  <c r="D59" i="1"/>
  <c r="C59" i="1"/>
  <c r="B59" i="1"/>
  <c r="D58" i="1"/>
  <c r="C58" i="1"/>
  <c r="B58" i="1"/>
  <c r="D57" i="1"/>
  <c r="C57" i="1"/>
  <c r="B57" i="1"/>
  <c r="D56" i="1"/>
  <c r="C56" i="1"/>
  <c r="B56" i="1"/>
  <c r="D55" i="1"/>
  <c r="C55" i="1"/>
  <c r="B55" i="1"/>
  <c r="D54" i="1"/>
  <c r="C54" i="1"/>
  <c r="B54" i="1"/>
  <c r="D53" i="1"/>
  <c r="C53" i="1"/>
  <c r="B53" i="1"/>
  <c r="D52" i="1"/>
  <c r="C52" i="1"/>
  <c r="B52" i="1"/>
  <c r="D51" i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A10" i="1"/>
  <c r="A11" i="1" s="1"/>
  <c r="A12" i="1" s="1"/>
  <c r="A13" i="1" s="1"/>
  <c r="A14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93" i="1" s="1"/>
  <c r="A194" i="1" s="1"/>
  <c r="F192" i="3" l="1"/>
  <c r="F194" i="3" l="1"/>
  <c r="F195" i="3" s="1"/>
</calcChain>
</file>

<file path=xl/sharedStrings.xml><?xml version="1.0" encoding="utf-8"?>
<sst xmlns="http://schemas.openxmlformats.org/spreadsheetml/2006/main" count="96" uniqueCount="38">
  <si>
    <t>BID FORM</t>
  </si>
  <si>
    <t>ITEM</t>
  </si>
  <si>
    <t>DESCRIPTION</t>
  </si>
  <si>
    <t>QUANTITY</t>
  </si>
  <si>
    <t>UNIT PRICE</t>
  </si>
  <si>
    <t>AMOUNT</t>
  </si>
  <si>
    <t>I.  PRE-CONSTRUCTION</t>
  </si>
  <si>
    <t>Mobilization (10%)</t>
  </si>
  <si>
    <t>LS</t>
  </si>
  <si>
    <t xml:space="preserve">Maintenance of Traffic </t>
  </si>
  <si>
    <t>Preconstruction Video</t>
  </si>
  <si>
    <t>Erosion and Sediment Control</t>
  </si>
  <si>
    <t>Clearing and Grubbing</t>
  </si>
  <si>
    <t>Misc-Clean up, Record Drawings, Demolition and Project Close-out</t>
  </si>
  <si>
    <t>SUBTOTAL</t>
  </si>
  <si>
    <t>II.  PROPOSED IMPROVEMENTS</t>
  </si>
  <si>
    <t>FORCE MAIN 5</t>
  </si>
  <si>
    <t>Permit Allowance</t>
  </si>
  <si>
    <t xml:space="preserve"> FORCE MAIN 5 REPLACEMENT</t>
  </si>
  <si>
    <t>BID "A" Based on a Completion Time of  730 Calendar Days</t>
  </si>
  <si>
    <t>III. FORCE MAIN 3C (Additive No. 1)</t>
  </si>
  <si>
    <t>IV. IMPERIAL HOUSE FORCE MAIN (Additive No. 2)</t>
  </si>
  <si>
    <t>V. SOUTHERN WATER MAIN IMPROVEMENTS (Additive No. 3) - FUNDING SOURCE #6002870</t>
  </si>
  <si>
    <t>VI. NORTHERN WATER MAIN IMPROVEMENTS (Additive No. 4) - FUNDING SOURCE #6002870</t>
  </si>
  <si>
    <t>II. FORCE MAIN 5 TOTAL</t>
  </si>
  <si>
    <t>III. FORCE MAIN 3C TOTAL</t>
  </si>
  <si>
    <t>IV. IMPERIAL HOUSE FORCE MAIN TOTAL</t>
  </si>
  <si>
    <t>V. SOUTHERN WATER MAIN IMPROVEMENTS TOTAL</t>
  </si>
  <si>
    <t>VI. NORTHERN WATER MAIN IMPROVEMENTS TOTAL</t>
  </si>
  <si>
    <t>SUMMARY</t>
  </si>
  <si>
    <t>BID "B" Based on a Completion Time of  660 Calendar Days</t>
  </si>
  <si>
    <t xml:space="preserve">Contract Contingency </t>
  </si>
  <si>
    <t>10% of Total Base Bid</t>
  </si>
  <si>
    <t>Total  Base Bid "A"</t>
  </si>
  <si>
    <t>TOTAL OFFER FOR BID "A" with Contract Contingency and Permit Allowance</t>
  </si>
  <si>
    <t>TOTAL OFFER FOR BID "B" with Contract Contingency and Permit Allowance</t>
  </si>
  <si>
    <t>IFB 17-0772GC</t>
  </si>
  <si>
    <t>UOM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</si>
</sst>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68">
    <xf numFmtId="0" fontId="0" fillId="0" borderId="0" xfId="0"/>
    <xf numFmtId="0" fontId="3" fillId="0" borderId="6" xfId="2" applyFont="1" applyBorder="1" applyAlignment="1">
      <alignment horizontal="center" vertical="center"/>
    </xf>
    <xf numFmtId="0" fontId="3" fillId="0" borderId="7" xfId="2" applyFont="1" applyFill="1" applyBorder="1" applyAlignment="1">
      <alignment vertical="center" wrapText="1"/>
    </xf>
    <xf numFmtId="3" fontId="3" fillId="0" borderId="7" xfId="2" applyNumberFormat="1" applyFont="1" applyBorder="1" applyAlignment="1">
      <alignment horizontal="right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12" xfId="2" applyFont="1" applyFill="1" applyBorder="1" applyAlignment="1">
      <alignment vertical="center" wrapText="1"/>
    </xf>
    <xf numFmtId="164" fontId="2" fillId="2" borderId="16" xfId="1" applyNumberFormat="1" applyFont="1" applyFill="1" applyBorder="1" applyAlignment="1" applyProtection="1">
      <alignment horizontal="right" vertical="center"/>
    </xf>
    <xf numFmtId="0" fontId="3" fillId="3" borderId="23" xfId="2" applyFont="1" applyFill="1" applyBorder="1" applyAlignment="1">
      <alignment vertical="center" wrapText="1"/>
    </xf>
    <xf numFmtId="3" fontId="3" fillId="3" borderId="23" xfId="2" applyNumberFormat="1" applyFont="1" applyFill="1" applyBorder="1" applyAlignment="1">
      <alignment vertical="center" wrapText="1"/>
    </xf>
    <xf numFmtId="3" fontId="3" fillId="3" borderId="23" xfId="2" applyNumberFormat="1" applyFont="1" applyFill="1" applyBorder="1" applyAlignment="1">
      <alignment horizontal="center" vertical="center" wrapText="1"/>
    </xf>
    <xf numFmtId="4" fontId="3" fillId="0" borderId="7" xfId="2" applyNumberFormat="1" applyFont="1" applyFill="1" applyBorder="1" applyAlignment="1" applyProtection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vertical="center" wrapText="1"/>
    </xf>
    <xf numFmtId="3" fontId="3" fillId="3" borderId="7" xfId="2" applyNumberFormat="1" applyFont="1" applyFill="1" applyBorder="1"/>
    <xf numFmtId="3" fontId="3" fillId="3" borderId="7" xfId="2" applyNumberFormat="1" applyFont="1" applyFill="1" applyBorder="1" applyAlignment="1">
      <alignment horizontal="center"/>
    </xf>
    <xf numFmtId="0" fontId="3" fillId="3" borderId="7" xfId="2" applyFont="1" applyFill="1" applyBorder="1" applyAlignment="1">
      <alignment horizontal="right" vertical="center"/>
    </xf>
    <xf numFmtId="0" fontId="3" fillId="3" borderId="7" xfId="2" applyFont="1" applyFill="1" applyBorder="1" applyAlignment="1">
      <alignment horizontal="center" vertical="center"/>
    </xf>
    <xf numFmtId="1" fontId="3" fillId="3" borderId="7" xfId="2" applyNumberFormat="1" applyFont="1" applyFill="1" applyBorder="1" applyAlignment="1">
      <alignment horizontal="right" vertical="center"/>
    </xf>
    <xf numFmtId="4" fontId="3" fillId="3" borderId="7" xfId="2" applyNumberFormat="1" applyFont="1" applyFill="1" applyBorder="1" applyAlignment="1" applyProtection="1">
      <alignment horizontal="right" vertical="center"/>
    </xf>
    <xf numFmtId="3" fontId="3" fillId="0" borderId="7" xfId="2" applyNumberFormat="1" applyFont="1" applyFill="1" applyBorder="1"/>
    <xf numFmtId="3" fontId="3" fillId="0" borderId="7" xfId="2" applyNumberFormat="1" applyFont="1" applyFill="1" applyBorder="1" applyAlignment="1">
      <alignment horizontal="center"/>
    </xf>
    <xf numFmtId="0" fontId="3" fillId="0" borderId="0" xfId="2" applyFont="1" applyBorder="1" applyAlignment="1">
      <alignment horizontal="center" vertical="center"/>
    </xf>
    <xf numFmtId="0" fontId="3" fillId="3" borderId="0" xfId="2" applyFont="1" applyFill="1" applyBorder="1" applyAlignment="1">
      <alignment vertical="center" wrapText="1"/>
    </xf>
    <xf numFmtId="3" fontId="3" fillId="0" borderId="0" xfId="2" applyNumberFormat="1" applyFont="1" applyFill="1" applyBorder="1"/>
    <xf numFmtId="0" fontId="3" fillId="0" borderId="0" xfId="2" applyFont="1" applyFill="1" applyBorder="1" applyAlignment="1">
      <alignment horizontal="center" vertical="center"/>
    </xf>
    <xf numFmtId="4" fontId="3" fillId="3" borderId="0" xfId="2" applyNumberFormat="1" applyFont="1" applyFill="1" applyBorder="1" applyAlignment="1" applyProtection="1">
      <alignment horizontal="right" vertical="center"/>
    </xf>
    <xf numFmtId="43" fontId="3" fillId="3" borderId="0" xfId="1" applyNumberFormat="1" applyFont="1" applyFill="1" applyBorder="1" applyAlignment="1">
      <alignment horizontal="center" vertical="center"/>
    </xf>
    <xf numFmtId="4" fontId="3" fillId="0" borderId="0" xfId="2" applyNumberFormat="1" applyFont="1" applyFill="1" applyBorder="1" applyAlignment="1" applyProtection="1">
      <alignment horizontal="right" vertical="center"/>
    </xf>
    <xf numFmtId="164" fontId="2" fillId="0" borderId="26" xfId="1" applyNumberFormat="1" applyFont="1" applyFill="1" applyBorder="1" applyAlignment="1" applyProtection="1">
      <alignment horizontal="right" vertical="center"/>
    </xf>
    <xf numFmtId="164" fontId="2" fillId="0" borderId="28" xfId="1" applyNumberFormat="1" applyFont="1" applyFill="1" applyBorder="1" applyAlignment="1" applyProtection="1">
      <alignment horizontal="left" vertical="center"/>
    </xf>
    <xf numFmtId="164" fontId="2" fillId="0" borderId="8" xfId="1" applyNumberFormat="1" applyFont="1" applyFill="1" applyBorder="1" applyAlignment="1" applyProtection="1">
      <alignment horizontal="left" vertical="center"/>
    </xf>
    <xf numFmtId="164" fontId="2" fillId="0" borderId="30" xfId="1" applyNumberFormat="1" applyFont="1" applyFill="1" applyBorder="1" applyAlignment="1" applyProtection="1">
      <alignment horizontal="left" vertical="center"/>
    </xf>
    <xf numFmtId="164" fontId="2" fillId="0" borderId="16" xfId="1" applyNumberFormat="1" applyFont="1" applyFill="1" applyBorder="1" applyAlignment="1" applyProtection="1">
      <alignment horizontal="left" vertical="center"/>
    </xf>
    <xf numFmtId="0" fontId="3" fillId="0" borderId="31" xfId="2" applyFont="1" applyFill="1" applyBorder="1" applyAlignment="1">
      <alignment horizontal="center" vertical="center"/>
    </xf>
    <xf numFmtId="0" fontId="3" fillId="0" borderId="12" xfId="2" applyFont="1" applyFill="1" applyBorder="1" applyAlignment="1">
      <alignment horizontal="right" vertical="center"/>
    </xf>
    <xf numFmtId="44" fontId="3" fillId="0" borderId="12" xfId="1" applyFont="1" applyFill="1" applyBorder="1" applyAlignment="1">
      <alignment horizontal="left" vertical="center"/>
    </xf>
    <xf numFmtId="164" fontId="2" fillId="0" borderId="26" xfId="1" applyNumberFormat="1" applyFont="1" applyFill="1" applyBorder="1" applyAlignment="1" applyProtection="1">
      <alignment horizontal="left" vertical="center"/>
    </xf>
    <xf numFmtId="164" fontId="2" fillId="0" borderId="33" xfId="1" applyNumberFormat="1" applyFont="1" applyFill="1" applyBorder="1" applyAlignment="1" applyProtection="1">
      <alignment horizontal="left" vertical="center"/>
    </xf>
    <xf numFmtId="164" fontId="2" fillId="2" borderId="16" xfId="1" applyNumberFormat="1" applyFont="1" applyFill="1" applyBorder="1" applyAlignment="1" applyProtection="1">
      <alignment horizontal="left" vertical="center"/>
    </xf>
    <xf numFmtId="164" fontId="4" fillId="2" borderId="33" xfId="1" applyNumberFormat="1" applyFont="1" applyFill="1" applyBorder="1" applyAlignment="1" applyProtection="1">
      <alignment horizontal="right" vertical="center"/>
    </xf>
    <xf numFmtId="164" fontId="2" fillId="0" borderId="33" xfId="1" applyNumberFormat="1" applyFont="1" applyFill="1" applyBorder="1" applyAlignment="1" applyProtection="1">
      <alignment horizontal="right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23" xfId="2" applyFont="1" applyFill="1" applyBorder="1" applyAlignment="1">
      <alignment vertical="center" wrapText="1"/>
    </xf>
    <xf numFmtId="3" fontId="3" fillId="0" borderId="23" xfId="2" applyNumberFormat="1" applyFont="1" applyFill="1" applyBorder="1" applyAlignment="1">
      <alignment vertical="center" wrapText="1"/>
    </xf>
    <xf numFmtId="3" fontId="3" fillId="0" borderId="23" xfId="2" applyNumberFormat="1" applyFont="1" applyFill="1" applyBorder="1" applyAlignment="1">
      <alignment horizontal="center" vertical="center" wrapText="1"/>
    </xf>
    <xf numFmtId="0" fontId="2" fillId="2" borderId="35" xfId="2" applyFont="1" applyFill="1" applyBorder="1" applyAlignment="1">
      <alignment horizontal="left" vertical="center"/>
    </xf>
    <xf numFmtId="0" fontId="2" fillId="2" borderId="36" xfId="2" applyFont="1" applyFill="1" applyBorder="1" applyAlignment="1">
      <alignment horizontal="left" vertical="center"/>
    </xf>
    <xf numFmtId="0" fontId="3" fillId="0" borderId="32" xfId="2" applyFont="1" applyFill="1" applyBorder="1" applyAlignment="1">
      <alignment horizontal="left" vertical="center"/>
    </xf>
    <xf numFmtId="0" fontId="3" fillId="0" borderId="27" xfId="2" applyFont="1" applyFill="1" applyBorder="1" applyAlignment="1">
      <alignment horizontal="left" vertical="center"/>
    </xf>
    <xf numFmtId="0" fontId="2" fillId="2" borderId="13" xfId="2" applyFont="1" applyFill="1" applyBorder="1" applyAlignment="1">
      <alignment horizontal="right" vertical="center"/>
    </xf>
    <xf numFmtId="0" fontId="2" fillId="2" borderId="14" xfId="2" applyFont="1" applyFill="1" applyBorder="1" applyAlignment="1">
      <alignment horizontal="right" vertical="center"/>
    </xf>
    <xf numFmtId="4" fontId="2" fillId="2" borderId="17" xfId="2" applyNumberFormat="1" applyFont="1" applyFill="1" applyBorder="1" applyAlignment="1">
      <alignment horizontal="left" vertical="center"/>
    </xf>
    <xf numFmtId="4" fontId="2" fillId="2" borderId="18" xfId="2" applyNumberFormat="1" applyFont="1" applyFill="1" applyBorder="1" applyAlignment="1">
      <alignment horizontal="left" vertical="center"/>
    </xf>
    <xf numFmtId="4" fontId="2" fillId="2" borderId="25" xfId="2" applyNumberFormat="1" applyFont="1" applyFill="1" applyBorder="1" applyAlignment="1">
      <alignment horizontal="left" vertical="center"/>
    </xf>
    <xf numFmtId="0" fontId="2" fillId="2" borderId="9" xfId="2" applyFont="1" applyFill="1" applyBorder="1" applyAlignment="1">
      <alignment horizontal="left" vertical="center"/>
    </xf>
    <xf numFmtId="0" fontId="2" fillId="2" borderId="10" xfId="2" applyFont="1" applyFill="1" applyBorder="1" applyAlignment="1">
      <alignment horizontal="left" vertical="center"/>
    </xf>
    <xf numFmtId="0" fontId="2" fillId="2" borderId="27" xfId="2" applyFont="1" applyFill="1" applyBorder="1" applyAlignment="1">
      <alignment horizontal="left" vertical="center"/>
    </xf>
    <xf numFmtId="0" fontId="2" fillId="2" borderId="20" xfId="2" applyFont="1" applyFill="1" applyBorder="1" applyAlignment="1">
      <alignment horizontal="left" vertical="center"/>
    </xf>
    <xf numFmtId="0" fontId="2" fillId="2" borderId="21" xfId="2" applyFont="1" applyFill="1" applyBorder="1" applyAlignment="1">
      <alignment horizontal="left" vertical="center"/>
    </xf>
    <xf numFmtId="0" fontId="2" fillId="2" borderId="29" xfId="2" applyFont="1" applyFill="1" applyBorder="1" applyAlignment="1">
      <alignment horizontal="left" vertical="center"/>
    </xf>
    <xf numFmtId="0" fontId="2" fillId="2" borderId="13" xfId="2" applyFont="1" applyFill="1" applyBorder="1" applyAlignment="1">
      <alignment horizontal="left" vertical="center"/>
    </xf>
    <xf numFmtId="0" fontId="2" fillId="2" borderId="14" xfId="2" applyFont="1" applyFill="1" applyBorder="1" applyAlignment="1">
      <alignment horizontal="left" vertical="center"/>
    </xf>
    <xf numFmtId="0" fontId="2" fillId="2" borderId="15" xfId="2" applyFont="1" applyFill="1" applyBorder="1" applyAlignment="1">
      <alignment horizontal="left" vertical="center"/>
    </xf>
    <xf numFmtId="0" fontId="2" fillId="2" borderId="34" xfId="2" applyFont="1" applyFill="1" applyBorder="1" applyAlignment="1">
      <alignment horizontal="left" vertical="center"/>
    </xf>
    <xf numFmtId="0" fontId="3" fillId="0" borderId="37" xfId="2" applyFont="1" applyFill="1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2" fillId="2" borderId="11" xfId="2" applyFont="1" applyFill="1" applyBorder="1" applyAlignment="1">
      <alignment horizontal="left" vertical="center"/>
    </xf>
    <xf numFmtId="4" fontId="2" fillId="2" borderId="13" xfId="2" applyNumberFormat="1" applyFont="1" applyFill="1" applyBorder="1" applyAlignment="1">
      <alignment horizontal="right" vertical="center"/>
    </xf>
    <xf numFmtId="4" fontId="2" fillId="2" borderId="14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/>
    </xf>
    <xf numFmtId="0" fontId="2" fillId="2" borderId="18" xfId="2" applyFont="1" applyFill="1" applyBorder="1" applyAlignment="1">
      <alignment horizontal="left" vertical="center"/>
    </xf>
    <xf numFmtId="0" fontId="2" fillId="2" borderId="19" xfId="2" applyFont="1" applyFill="1" applyBorder="1" applyAlignment="1">
      <alignment horizontal="left" vertical="center"/>
    </xf>
    <xf numFmtId="0" fontId="2" fillId="2" borderId="22" xfId="2" applyFont="1" applyFill="1" applyBorder="1" applyAlignment="1">
      <alignment horizontal="left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 wrapText="1"/>
    </xf>
    <xf numFmtId="0" fontId="1" fillId="2" borderId="7" xfId="2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1" fillId="2" borderId="8" xfId="2" applyFill="1" applyBorder="1" applyAlignment="1">
      <alignment horizontal="center" vertical="center"/>
    </xf>
    <xf numFmtId="44" fontId="3" fillId="0" borderId="8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left" vertical="center"/>
    </xf>
    <xf numFmtId="0" fontId="0" fillId="2" borderId="36" xfId="0" applyFill="1" applyBorder="1" applyAlignment="1">
      <alignment horizontal="left" vertical="center"/>
    </xf>
    <xf numFmtId="0" fontId="4" fillId="2" borderId="35" xfId="2" applyFont="1" applyFill="1" applyBorder="1" applyAlignment="1">
      <alignment horizontal="center" vertical="center"/>
    </xf>
    <xf numFmtId="0" fontId="6" fillId="2" borderId="34" xfId="2" applyFont="1" applyFill="1" applyBorder="1"/>
    <xf numFmtId="0" fontId="7" fillId="2" borderId="0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43" fontId="3" fillId="0" borderId="7" xfId="2" applyNumberFormat="1" applyFont="1" applyFill="1" applyBorder="1" applyAlignment="1" applyProtection="1">
      <alignment horizontal="right" vertical="center"/>
      <protection locked="0"/>
    </xf>
    <xf numFmtId="43" fontId="3" fillId="3" borderId="7" xfId="2" applyNumberFormat="1" applyFont="1" applyFill="1" applyBorder="1" applyAlignment="1" applyProtection="1">
      <alignment horizontal="right" vertical="center"/>
      <protection locked="0"/>
    </xf>
    <xf numFmtId="4" fontId="3" fillId="0" borderId="7" xfId="2" applyNumberFormat="1" applyFont="1" applyFill="1" applyBorder="1" applyAlignment="1" applyProtection="1">
      <alignment horizontal="right" vertical="center"/>
      <protection locked="0"/>
    </xf>
    <xf numFmtId="4" fontId="3" fillId="0" borderId="24" xfId="2" applyNumberFormat="1" applyFont="1" applyFill="1" applyBorder="1" applyAlignment="1" applyProtection="1">
      <alignment horizontal="right" vertical="center"/>
      <protection locked="0"/>
    </xf>
    <xf numFmtId="4" fontId="3" fillId="3" borderId="7" xfId="2" applyNumberFormat="1" applyFont="1" applyFill="1" applyBorder="1" applyAlignment="1" applyProtection="1">
      <alignment horizontal="right" vertical="center"/>
      <protection locked="0"/>
    </xf>
    <xf numFmtId="0" fontId="2" fillId="2" borderId="13" xfId="2" applyFont="1" applyFill="1" applyBorder="1" applyAlignment="1" applyProtection="1">
      <alignment horizontal="right" vertical="center"/>
    </xf>
    <xf numFmtId="0" fontId="2" fillId="2" borderId="10" xfId="2" applyFont="1" applyFill="1" applyBorder="1" applyAlignment="1" applyProtection="1">
      <alignment horizontal="left" vertical="center"/>
    </xf>
    <xf numFmtId="0" fontId="1" fillId="0" borderId="0" xfId="2" applyBorder="1"/>
    <xf numFmtId="0" fontId="1" fillId="0" borderId="0" xfId="2" applyFont="1" applyBorder="1"/>
    <xf numFmtId="3" fontId="1" fillId="0" borderId="0" xfId="2" applyNumberFormat="1" applyBorder="1"/>
    <xf numFmtId="0" fontId="1" fillId="0" borderId="0" xfId="2" applyFill="1" applyBorder="1"/>
    <xf numFmtId="0" fontId="1" fillId="0" borderId="0" xfId="2" applyFont="1" applyFill="1" applyBorder="1"/>
    <xf numFmtId="0" fontId="6" fillId="0" borderId="0" xfId="2" applyFont="1" applyBorder="1"/>
    <xf numFmtId="0" fontId="7" fillId="2" borderId="7" xfId="2" applyFont="1" applyFill="1" applyBorder="1" applyAlignment="1" applyProtection="1">
      <alignment horizontal="center" vertical="center"/>
      <protection locked="0"/>
    </xf>
    <xf numFmtId="0" fontId="2" fillId="2" borderId="7" xfId="2" applyFont="1" applyFill="1" applyBorder="1" applyAlignment="1" applyProtection="1">
      <alignment horizontal="center" vertical="center"/>
      <protection locked="0"/>
    </xf>
    <xf numFmtId="0" fontId="2" fillId="2" borderId="7" xfId="2" applyFont="1" applyFill="1" applyBorder="1" applyAlignment="1" applyProtection="1">
      <alignment horizontal="left" vertical="center"/>
      <protection locked="0"/>
    </xf>
    <xf numFmtId="0" fontId="1" fillId="0" borderId="7" xfId="2" applyBorder="1" applyProtection="1">
      <protection locked="0"/>
    </xf>
    <xf numFmtId="0" fontId="1" fillId="2" borderId="1" xfId="2" applyFill="1" applyBorder="1" applyAlignment="1"/>
    <xf numFmtId="0" fontId="1" fillId="0" borderId="2" xfId="2" applyBorder="1" applyAlignment="1"/>
    <xf numFmtId="0" fontId="1" fillId="2" borderId="4" xfId="2" applyFill="1" applyBorder="1" applyAlignment="1"/>
    <xf numFmtId="0" fontId="8" fillId="2" borderId="0" xfId="0" applyFont="1" applyFill="1" applyBorder="1" applyAlignment="1">
      <alignment horizontal="center" vertical="center"/>
    </xf>
    <xf numFmtId="0" fontId="1" fillId="0" borderId="0" xfId="2" applyBorder="1" applyAlignment="1"/>
    <xf numFmtId="0" fontId="1" fillId="2" borderId="9" xfId="2" applyFill="1" applyBorder="1" applyAlignment="1"/>
    <xf numFmtId="0" fontId="1" fillId="0" borderId="4" xfId="2" applyBorder="1"/>
    <xf numFmtId="0" fontId="1" fillId="2" borderId="4" xfId="2" applyFill="1" applyBorder="1"/>
    <xf numFmtId="0" fontId="1" fillId="2" borderId="13" xfId="2" applyFill="1" applyBorder="1"/>
    <xf numFmtId="0" fontId="3" fillId="0" borderId="38" xfId="2" applyFont="1" applyFill="1" applyBorder="1" applyAlignment="1">
      <alignment horizontal="center" vertical="center"/>
    </xf>
    <xf numFmtId="0" fontId="3" fillId="0" borderId="31" xfId="2" applyFont="1" applyBorder="1" applyAlignment="1">
      <alignment horizontal="center" vertical="center"/>
    </xf>
    <xf numFmtId="0" fontId="3" fillId="0" borderId="39" xfId="2" applyFont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1" fillId="2" borderId="7" xfId="2" applyFill="1" applyBorder="1" applyProtection="1"/>
    <xf numFmtId="0" fontId="7" fillId="2" borderId="7" xfId="2" applyFont="1" applyFill="1" applyBorder="1" applyAlignment="1" applyProtection="1">
      <alignment horizontal="center" vertical="center"/>
    </xf>
    <xf numFmtId="0" fontId="1" fillId="0" borderId="7" xfId="2" applyBorder="1" applyProtection="1"/>
    <xf numFmtId="0" fontId="2" fillId="2" borderId="7" xfId="2" applyFont="1" applyFill="1" applyBorder="1" applyAlignment="1" applyProtection="1">
      <alignment horizontal="center" vertical="center"/>
    </xf>
    <xf numFmtId="0" fontId="2" fillId="2" borderId="7" xfId="2" applyFont="1" applyFill="1" applyBorder="1" applyAlignment="1" applyProtection="1">
      <alignment horizontal="center" vertical="center" wrapText="1"/>
    </xf>
    <xf numFmtId="0" fontId="1" fillId="0" borderId="7" xfId="2" applyFont="1" applyBorder="1" applyProtection="1"/>
    <xf numFmtId="0" fontId="2" fillId="2" borderId="7" xfId="2" applyFont="1" applyFill="1" applyBorder="1" applyAlignment="1" applyProtection="1">
      <alignment horizontal="left" vertical="center"/>
    </xf>
    <xf numFmtId="0" fontId="3" fillId="0" borderId="7" xfId="2" applyFont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vertical="center" wrapText="1"/>
    </xf>
    <xf numFmtId="3" fontId="3" fillId="0" borderId="7" xfId="2" applyNumberFormat="1" applyFont="1" applyBorder="1" applyAlignment="1" applyProtection="1">
      <alignment horizontal="right" vertical="center"/>
    </xf>
    <xf numFmtId="0" fontId="3" fillId="0" borderId="7" xfId="2" applyFont="1" applyFill="1" applyBorder="1" applyAlignment="1" applyProtection="1">
      <alignment horizontal="center" vertical="center"/>
    </xf>
    <xf numFmtId="44" fontId="3" fillId="0" borderId="7" xfId="1" applyNumberFormat="1" applyFont="1" applyFill="1" applyBorder="1" applyAlignment="1" applyProtection="1">
      <alignment horizontal="center" vertical="center"/>
    </xf>
    <xf numFmtId="4" fontId="2" fillId="2" borderId="7" xfId="2" applyNumberFormat="1" applyFont="1" applyFill="1" applyBorder="1" applyAlignment="1" applyProtection="1">
      <alignment horizontal="right" vertical="center"/>
    </xf>
    <xf numFmtId="164" fontId="2" fillId="2" borderId="7" xfId="1" applyNumberFormat="1" applyFont="1" applyFill="1" applyBorder="1" applyAlignment="1" applyProtection="1">
      <alignment horizontal="right" vertical="center"/>
    </xf>
    <xf numFmtId="0" fontId="3" fillId="3" borderId="7" xfId="2" applyFont="1" applyFill="1" applyBorder="1" applyAlignment="1" applyProtection="1">
      <alignment vertical="center" wrapText="1"/>
    </xf>
    <xf numFmtId="3" fontId="3" fillId="3" borderId="7" xfId="2" applyNumberFormat="1" applyFont="1" applyFill="1" applyBorder="1" applyAlignment="1" applyProtection="1">
      <alignment vertical="center" wrapText="1"/>
    </xf>
    <xf numFmtId="3" fontId="3" fillId="3" borderId="7" xfId="2" applyNumberFormat="1" applyFont="1" applyFill="1" applyBorder="1" applyAlignment="1" applyProtection="1">
      <alignment horizontal="center" vertical="center" wrapText="1"/>
    </xf>
    <xf numFmtId="3" fontId="1" fillId="0" borderId="7" xfId="2" applyNumberFormat="1" applyBorder="1" applyProtection="1"/>
    <xf numFmtId="3" fontId="3" fillId="0" borderId="7" xfId="2" applyNumberFormat="1" applyFont="1" applyFill="1" applyBorder="1" applyAlignment="1" applyProtection="1">
      <alignment vertical="center" wrapText="1"/>
    </xf>
    <xf numFmtId="3" fontId="3" fillId="0" borderId="7" xfId="2" applyNumberFormat="1" applyFont="1" applyFill="1" applyBorder="1" applyAlignment="1" applyProtection="1">
      <alignment horizontal="center" vertical="center" wrapText="1"/>
    </xf>
    <xf numFmtId="0" fontId="1" fillId="0" borderId="7" xfId="2" applyFill="1" applyBorder="1" applyProtection="1"/>
    <xf numFmtId="0" fontId="1" fillId="0" borderId="7" xfId="2" applyFont="1" applyFill="1" applyBorder="1" applyProtection="1"/>
    <xf numFmtId="0" fontId="2" fillId="2" borderId="7" xfId="2" applyFont="1" applyFill="1" applyBorder="1" applyAlignment="1" applyProtection="1">
      <alignment horizontal="right" vertical="center"/>
    </xf>
    <xf numFmtId="0" fontId="3" fillId="3" borderId="7" xfId="2" applyFont="1" applyFill="1" applyBorder="1" applyAlignment="1" applyProtection="1">
      <alignment horizontal="center" vertical="center"/>
    </xf>
    <xf numFmtId="3" fontId="3" fillId="3" borderId="7" xfId="2" applyNumberFormat="1" applyFont="1" applyFill="1" applyBorder="1" applyProtection="1"/>
    <xf numFmtId="3" fontId="3" fillId="3" borderId="7" xfId="2" applyNumberFormat="1" applyFont="1" applyFill="1" applyBorder="1" applyAlignment="1" applyProtection="1">
      <alignment horizontal="center"/>
    </xf>
    <xf numFmtId="0" fontId="3" fillId="3" borderId="7" xfId="2" applyFont="1" applyFill="1" applyBorder="1" applyAlignment="1" applyProtection="1">
      <alignment horizontal="right" vertical="center"/>
    </xf>
    <xf numFmtId="1" fontId="3" fillId="3" borderId="7" xfId="2" applyNumberFormat="1" applyFont="1" applyFill="1" applyBorder="1" applyAlignment="1" applyProtection="1">
      <alignment horizontal="right" vertical="center"/>
    </xf>
    <xf numFmtId="3" fontId="3" fillId="0" borderId="7" xfId="2" applyNumberFormat="1" applyFont="1" applyFill="1" applyBorder="1" applyProtection="1"/>
    <xf numFmtId="3" fontId="3" fillId="0" borderId="7" xfId="2" applyNumberFormat="1" applyFont="1" applyFill="1" applyBorder="1" applyAlignment="1" applyProtection="1">
      <alignment horizontal="center"/>
    </xf>
    <xf numFmtId="43" fontId="3" fillId="3" borderId="7" xfId="1" applyNumberFormat="1" applyFont="1" applyFill="1" applyBorder="1" applyAlignment="1" applyProtection="1">
      <alignment horizontal="center" vertical="center"/>
    </xf>
    <xf numFmtId="0" fontId="6" fillId="2" borderId="7" xfId="2" applyFont="1" applyFill="1" applyBorder="1" applyProtection="1"/>
    <xf numFmtId="0" fontId="4" fillId="2" borderId="7" xfId="2" applyFont="1" applyFill="1" applyBorder="1" applyAlignment="1" applyProtection="1">
      <alignment horizontal="center" vertical="center"/>
    </xf>
    <xf numFmtId="164" fontId="4" fillId="2" borderId="7" xfId="1" applyNumberFormat="1" applyFont="1" applyFill="1" applyBorder="1" applyAlignment="1" applyProtection="1">
      <alignment horizontal="right" vertical="center"/>
    </xf>
    <xf numFmtId="0" fontId="6" fillId="0" borderId="7" xfId="2" applyFont="1" applyBorder="1" applyProtection="1"/>
    <xf numFmtId="164" fontId="2" fillId="0" borderId="7" xfId="1" applyNumberFormat="1" applyFont="1" applyFill="1" applyBorder="1" applyAlignment="1" applyProtection="1">
      <alignment horizontal="right" vertical="center"/>
    </xf>
    <xf numFmtId="4" fontId="2" fillId="2" borderId="7" xfId="2" applyNumberFormat="1" applyFont="1" applyFill="1" applyBorder="1" applyAlignment="1" applyProtection="1">
      <alignment horizontal="left" vertical="center"/>
    </xf>
    <xf numFmtId="164" fontId="2" fillId="0" borderId="7" xfId="1" applyNumberFormat="1" applyFont="1" applyFill="1" applyBorder="1" applyAlignment="1" applyProtection="1">
      <alignment horizontal="left" vertical="center"/>
    </xf>
    <xf numFmtId="0" fontId="3" fillId="0" borderId="7" xfId="2" applyFont="1" applyFill="1" applyBorder="1" applyAlignment="1" applyProtection="1">
      <alignment horizontal="left" vertical="center"/>
    </xf>
    <xf numFmtId="0" fontId="3" fillId="0" borderId="7" xfId="2" applyFont="1" applyFill="1" applyBorder="1" applyAlignment="1" applyProtection="1">
      <alignment horizontal="right" vertical="center"/>
    </xf>
    <xf numFmtId="164" fontId="2" fillId="2" borderId="7" xfId="1" applyNumberFormat="1" applyFont="1" applyFill="1" applyBorder="1" applyAlignment="1" applyProtection="1">
      <alignment horizontal="left" vertical="center"/>
    </xf>
    <xf numFmtId="4" fontId="2" fillId="2" borderId="7" xfId="2" applyNumberFormat="1" applyFont="1" applyFill="1" applyBorder="1" applyAlignment="1" applyProtection="1">
      <alignment horizontal="right" vertical="center"/>
      <protection locked="0"/>
    </xf>
    <xf numFmtId="0" fontId="2" fillId="2" borderId="7" xfId="2" applyFont="1" applyFill="1" applyBorder="1" applyAlignment="1" applyProtection="1">
      <alignment horizontal="right" vertical="center"/>
      <protection locked="0"/>
    </xf>
    <xf numFmtId="0" fontId="4" fillId="2" borderId="7" xfId="2" applyFont="1" applyFill="1" applyBorder="1" applyAlignment="1" applyProtection="1">
      <alignment horizontal="center" vertical="center"/>
      <protection locked="0"/>
    </xf>
    <xf numFmtId="4" fontId="2" fillId="2" borderId="7" xfId="2" applyNumberFormat="1" applyFont="1" applyFill="1" applyBorder="1" applyAlignment="1" applyProtection="1">
      <alignment horizontal="left" vertical="center"/>
      <protection locked="0"/>
    </xf>
    <xf numFmtId="44" fontId="3" fillId="0" borderId="7" xfId="1" applyFont="1" applyFill="1" applyBorder="1" applyAlignment="1" applyProtection="1">
      <alignment horizontal="lef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</cellXfs>
  <cellStyles count="3">
    <cellStyle name="Currency" xfId="1" builtinId="4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st%20Estimate%202.17.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"/>
      <sheetName val="Fittings"/>
      <sheetName val="Areas"/>
      <sheetName val="BID FORM"/>
      <sheetName val="Pig Port"/>
      <sheetName val="Mag Meter"/>
    </sheetNames>
    <sheetDataSet>
      <sheetData sheetId="0">
        <row r="16">
          <cell r="B16" t="str">
            <v xml:space="preserve">18" DR 18 PVC Pipe (Open-Cut) </v>
          </cell>
          <cell r="C16">
            <v>2200</v>
          </cell>
          <cell r="D16" t="str">
            <v>LF</v>
          </cell>
        </row>
        <row r="17">
          <cell r="B17" t="str">
            <v xml:space="preserve">16" DR 18 PVC Pipe (Open-Cut) </v>
          </cell>
          <cell r="C17">
            <v>7720</v>
          </cell>
          <cell r="D17" t="str">
            <v>LF</v>
          </cell>
        </row>
        <row r="18">
          <cell r="B18" t="str">
            <v>6" DR 18 PVC Pipe (Open-Cut)</v>
          </cell>
          <cell r="C18">
            <v>24</v>
          </cell>
          <cell r="D18" t="str">
            <v>LF</v>
          </cell>
        </row>
        <row r="19">
          <cell r="B19" t="str">
            <v>24" DR 11 HDPE Pipe (HDD)</v>
          </cell>
          <cell r="C19">
            <v>2400</v>
          </cell>
          <cell r="D19" t="str">
            <v>LF</v>
          </cell>
        </row>
        <row r="20">
          <cell r="B20" t="str">
            <v>18" DR 11 HDPE Pipe (HDD)</v>
          </cell>
          <cell r="C20">
            <v>1100</v>
          </cell>
          <cell r="D20" t="str">
            <v>LF</v>
          </cell>
        </row>
        <row r="21">
          <cell r="B21" t="str">
            <v>24" DI Fitting - 11.25 deg</v>
          </cell>
          <cell r="C21">
            <v>2</v>
          </cell>
          <cell r="D21" t="str">
            <v>EA</v>
          </cell>
        </row>
        <row r="22">
          <cell r="B22" t="str">
            <v>24 "x18" DI Fitting - Reducer</v>
          </cell>
          <cell r="C22">
            <v>2</v>
          </cell>
          <cell r="D22" t="str">
            <v>EA</v>
          </cell>
        </row>
        <row r="23">
          <cell r="B23" t="str">
            <v>20"x18" DI Fitting - Reducer</v>
          </cell>
          <cell r="C23">
            <v>1</v>
          </cell>
          <cell r="D23" t="str">
            <v>EA</v>
          </cell>
        </row>
        <row r="24">
          <cell r="B24" t="str">
            <v>18" DI Fitting - 90 deg</v>
          </cell>
          <cell r="C24">
            <v>1</v>
          </cell>
          <cell r="D24" t="str">
            <v>EA</v>
          </cell>
        </row>
        <row r="25">
          <cell r="B25" t="str">
            <v>18" DI Fitting - 45 deg</v>
          </cell>
          <cell r="C25">
            <v>4</v>
          </cell>
          <cell r="D25" t="str">
            <v>EA</v>
          </cell>
        </row>
        <row r="26">
          <cell r="B26" t="str">
            <v>18" DI Fitting - 22.5 deg</v>
          </cell>
          <cell r="C26">
            <v>6</v>
          </cell>
          <cell r="D26" t="str">
            <v>EA</v>
          </cell>
        </row>
        <row r="27">
          <cell r="B27" t="str">
            <v>18" DI Fitting - 11.25 deg</v>
          </cell>
          <cell r="C27">
            <v>3</v>
          </cell>
          <cell r="D27" t="str">
            <v>EA</v>
          </cell>
        </row>
        <row r="28">
          <cell r="B28" t="str">
            <v>18"x16" DI Fitting - Reducer</v>
          </cell>
          <cell r="C28">
            <v>4</v>
          </cell>
          <cell r="D28" t="str">
            <v>EA</v>
          </cell>
        </row>
        <row r="29">
          <cell r="B29" t="str">
            <v>18" x 8" DI Fitting - Tee</v>
          </cell>
          <cell r="C29">
            <v>1</v>
          </cell>
          <cell r="D29" t="str">
            <v>EA</v>
          </cell>
        </row>
        <row r="30">
          <cell r="B30" t="str">
            <v>16" DI Fitting - 90 deg</v>
          </cell>
          <cell r="C30">
            <v>3</v>
          </cell>
          <cell r="D30" t="str">
            <v>EA</v>
          </cell>
        </row>
        <row r="31">
          <cell r="B31" t="str">
            <v>16" DI Fitting - 45 deg</v>
          </cell>
          <cell r="C31">
            <v>39</v>
          </cell>
          <cell r="D31" t="str">
            <v>EA</v>
          </cell>
        </row>
        <row r="32">
          <cell r="B32" t="str">
            <v>16" DI Fitting - 22.5 deg</v>
          </cell>
          <cell r="C32">
            <v>1</v>
          </cell>
          <cell r="D32" t="str">
            <v>EA</v>
          </cell>
        </row>
        <row r="33">
          <cell r="B33" t="str">
            <v>16" DI Fitting - 11.25 deg</v>
          </cell>
          <cell r="C33">
            <v>1</v>
          </cell>
          <cell r="D33" t="str">
            <v>EA</v>
          </cell>
        </row>
        <row r="34">
          <cell r="B34" t="str">
            <v>16" DI Fitting - Tee</v>
          </cell>
          <cell r="C34">
            <v>1</v>
          </cell>
          <cell r="D34" t="str">
            <v>EA</v>
          </cell>
        </row>
        <row r="35">
          <cell r="B35" t="str">
            <v>16" x 6" DI Fitting - Tee</v>
          </cell>
          <cell r="C35">
            <v>1</v>
          </cell>
          <cell r="D35" t="str">
            <v>EA</v>
          </cell>
        </row>
        <row r="36">
          <cell r="B36" t="str">
            <v>6" DI Fitting - 90 deg</v>
          </cell>
          <cell r="C36">
            <v>1</v>
          </cell>
          <cell r="D36" t="str">
            <v>EA</v>
          </cell>
        </row>
        <row r="37">
          <cell r="B37" t="str">
            <v>18" Plug Valve</v>
          </cell>
          <cell r="C37">
            <v>3</v>
          </cell>
          <cell r="D37" t="str">
            <v>EA</v>
          </cell>
        </row>
        <row r="38">
          <cell r="B38" t="str">
            <v>16" Plug Valve</v>
          </cell>
          <cell r="C38">
            <v>8</v>
          </cell>
          <cell r="D38" t="str">
            <v>EA</v>
          </cell>
        </row>
        <row r="39">
          <cell r="B39" t="str">
            <v>6" Plug Valve</v>
          </cell>
          <cell r="C39">
            <v>1</v>
          </cell>
          <cell r="D39" t="str">
            <v>EA</v>
          </cell>
        </row>
        <row r="40">
          <cell r="B40" t="str">
            <v>2" ARV</v>
          </cell>
          <cell r="C40">
            <v>7</v>
          </cell>
          <cell r="D40" t="str">
            <v>EA</v>
          </cell>
        </row>
        <row r="41">
          <cell r="B41" t="str">
            <v>Pig Port Launching/Receiving Station Assembly</v>
          </cell>
          <cell r="C41">
            <v>1</v>
          </cell>
          <cell r="D41" t="str">
            <v>LS</v>
          </cell>
        </row>
        <row r="42">
          <cell r="B42" t="str">
            <v>Connections To Existing Force Mains</v>
          </cell>
          <cell r="C42">
            <v>1</v>
          </cell>
          <cell r="D42" t="str">
            <v>LS</v>
          </cell>
        </row>
        <row r="43">
          <cell r="B43" t="str">
            <v>Mag Meter Assembly</v>
          </cell>
          <cell r="C43">
            <v>1</v>
          </cell>
          <cell r="D43" t="str">
            <v>LS</v>
          </cell>
        </row>
        <row r="44">
          <cell r="B44" t="str">
            <v>Grout Fill Abandoned Existing Pipelines</v>
          </cell>
          <cell r="C44">
            <v>870</v>
          </cell>
          <cell r="D44" t="str">
            <v>CY</v>
          </cell>
        </row>
        <row r="45">
          <cell r="B45" t="str">
            <v>Soil Stabilization</v>
          </cell>
          <cell r="C45">
            <v>12650</v>
          </cell>
          <cell r="D45" t="str">
            <v>CY</v>
          </cell>
        </row>
        <row r="46">
          <cell r="B46" t="str">
            <v>Crushed Concrete Base</v>
          </cell>
          <cell r="C46">
            <v>2875</v>
          </cell>
          <cell r="D46" t="str">
            <v>SY</v>
          </cell>
        </row>
        <row r="47">
          <cell r="B47" t="str">
            <v>Structural Course Asphalt Base - SP 12.5</v>
          </cell>
          <cell r="C47">
            <v>1120</v>
          </cell>
          <cell r="D47" t="str">
            <v>TN</v>
          </cell>
        </row>
        <row r="48">
          <cell r="B48" t="str">
            <v>Friction Course Overlay - FC 12.5</v>
          </cell>
          <cell r="C48">
            <v>1110</v>
          </cell>
          <cell r="D48" t="str">
            <v>TN</v>
          </cell>
        </row>
        <row r="49">
          <cell r="B49" t="str">
            <v>Milling</v>
          </cell>
          <cell r="C49">
            <v>9025</v>
          </cell>
          <cell r="D49" t="str">
            <v>SY</v>
          </cell>
        </row>
        <row r="50">
          <cell r="B50" t="str">
            <v>Sidewalk Repair</v>
          </cell>
          <cell r="C50">
            <v>166.55538899999999</v>
          </cell>
          <cell r="D50" t="str">
            <v>SY</v>
          </cell>
        </row>
        <row r="51">
          <cell r="B51" t="str">
            <v>Concrete Driveway  Repair</v>
          </cell>
          <cell r="C51">
            <v>557.49980000000005</v>
          </cell>
          <cell r="D51" t="str">
            <v>SY</v>
          </cell>
        </row>
        <row r="52">
          <cell r="B52" t="str">
            <v>Asphalt Driveway Repair</v>
          </cell>
          <cell r="C52">
            <v>300.74770000000001</v>
          </cell>
          <cell r="D52" t="str">
            <v>SY</v>
          </cell>
        </row>
        <row r="53">
          <cell r="B53" t="str">
            <v>Brick Driveway Repair</v>
          </cell>
          <cell r="C53">
            <v>840.58260000000007</v>
          </cell>
          <cell r="D53" t="str">
            <v>SY</v>
          </cell>
        </row>
        <row r="54">
          <cell r="B54" t="str">
            <v>Shell Driveway Repair</v>
          </cell>
          <cell r="C54">
            <v>1722.6055000000001</v>
          </cell>
          <cell r="D54" t="str">
            <v>SY</v>
          </cell>
        </row>
        <row r="55">
          <cell r="B55" t="str">
            <v>Sodding</v>
          </cell>
          <cell r="C55">
            <v>7434.2312332222245</v>
          </cell>
          <cell r="D55" t="str">
            <v>SY</v>
          </cell>
        </row>
        <row r="56">
          <cell r="B56" t="str">
            <v>Palm Tree Removal and Replacement</v>
          </cell>
          <cell r="C56">
            <v>25</v>
          </cell>
          <cell r="D56" t="str">
            <v>EA</v>
          </cell>
        </row>
        <row r="57">
          <cell r="B57" t="str">
            <v>Oak Tree Removal and Replacement</v>
          </cell>
          <cell r="C57">
            <v>1</v>
          </cell>
          <cell r="D57" t="str">
            <v>EA</v>
          </cell>
        </row>
        <row r="58">
          <cell r="B58" t="str">
            <v>Landscape Restoration</v>
          </cell>
          <cell r="C58">
            <v>1</v>
          </cell>
          <cell r="D58" t="str">
            <v>LS</v>
          </cell>
        </row>
        <row r="59">
          <cell r="B59" t="str">
            <v>Lift Station Header Piping Modifications</v>
          </cell>
          <cell r="C59">
            <v>1</v>
          </cell>
          <cell r="D59" t="str">
            <v>LS</v>
          </cell>
        </row>
        <row r="62">
          <cell r="B62" t="str">
            <v xml:space="preserve">6" DR 18 PVC Pipe (Open-Cut) </v>
          </cell>
          <cell r="C62">
            <v>600</v>
          </cell>
          <cell r="D62" t="str">
            <v>LF</v>
          </cell>
        </row>
        <row r="63">
          <cell r="B63" t="str">
            <v xml:space="preserve">6" DR 11 HDPE Pipe (HDD) </v>
          </cell>
          <cell r="C63">
            <v>1520</v>
          </cell>
          <cell r="D63" t="str">
            <v>LF</v>
          </cell>
        </row>
        <row r="64">
          <cell r="B64" t="str">
            <v>6" DI Fitting - 90 deg</v>
          </cell>
          <cell r="C64">
            <v>3</v>
          </cell>
          <cell r="D64" t="str">
            <v>EA</v>
          </cell>
        </row>
        <row r="65">
          <cell r="B65" t="str">
            <v>6" DI Fitting - 45 deg</v>
          </cell>
          <cell r="C65">
            <v>11</v>
          </cell>
          <cell r="D65" t="str">
            <v>EA</v>
          </cell>
        </row>
        <row r="66">
          <cell r="B66" t="str">
            <v>6" DI Fitting - 22.5 deg</v>
          </cell>
          <cell r="C66">
            <v>1</v>
          </cell>
          <cell r="D66" t="str">
            <v>EA</v>
          </cell>
        </row>
        <row r="67">
          <cell r="B67" t="str">
            <v>6" DI Fitting - 11.25 deg</v>
          </cell>
          <cell r="C67">
            <v>5</v>
          </cell>
          <cell r="D67" t="str">
            <v>EA</v>
          </cell>
        </row>
        <row r="68">
          <cell r="B68" t="str">
            <v>6" Plug Valve</v>
          </cell>
          <cell r="C68">
            <v>3</v>
          </cell>
          <cell r="D68" t="str">
            <v>EA</v>
          </cell>
        </row>
        <row r="69">
          <cell r="B69" t="str">
            <v>1" ARV</v>
          </cell>
          <cell r="C69">
            <v>4</v>
          </cell>
          <cell r="D69" t="str">
            <v>EA</v>
          </cell>
        </row>
        <row r="70">
          <cell r="B70" t="str">
            <v>Connection To Existing 6" Force Main</v>
          </cell>
          <cell r="C70">
            <v>1</v>
          </cell>
          <cell r="D70" t="str">
            <v>LS</v>
          </cell>
        </row>
        <row r="71">
          <cell r="B71" t="str">
            <v>Connection To Manhole</v>
          </cell>
          <cell r="C71">
            <v>1</v>
          </cell>
          <cell r="D71" t="str">
            <v>EA</v>
          </cell>
        </row>
        <row r="72">
          <cell r="B72" t="str">
            <v>Grout Fill Abandoned Existing Pipelines</v>
          </cell>
          <cell r="C72">
            <v>5</v>
          </cell>
          <cell r="D72" t="str">
            <v>CY</v>
          </cell>
        </row>
        <row r="73">
          <cell r="B73" t="str">
            <v>Soil Stabilization</v>
          </cell>
          <cell r="C73">
            <v>246</v>
          </cell>
          <cell r="D73" t="str">
            <v>CY</v>
          </cell>
        </row>
        <row r="74">
          <cell r="B74" t="str">
            <v>Crushed Concrete Base</v>
          </cell>
          <cell r="C74">
            <v>90</v>
          </cell>
          <cell r="D74" t="str">
            <v>SY</v>
          </cell>
        </row>
        <row r="75">
          <cell r="B75" t="str">
            <v>Structural Course Asphalt Base - SP 12.5</v>
          </cell>
          <cell r="C75">
            <v>10</v>
          </cell>
          <cell r="D75" t="str">
            <v>TN</v>
          </cell>
        </row>
        <row r="76">
          <cell r="B76" t="str">
            <v>Friction Course Overlay - FC 12.5</v>
          </cell>
          <cell r="C76">
            <v>29</v>
          </cell>
          <cell r="D76" t="str">
            <v>TN</v>
          </cell>
        </row>
        <row r="77">
          <cell r="B77" t="str">
            <v>Milling</v>
          </cell>
          <cell r="C77">
            <v>240</v>
          </cell>
          <cell r="D77" t="str">
            <v>SY</v>
          </cell>
        </row>
        <row r="78">
          <cell r="B78" t="str">
            <v>Sidewalk Repair</v>
          </cell>
          <cell r="C78">
            <v>207.77757</v>
          </cell>
          <cell r="D78" t="str">
            <v>SY</v>
          </cell>
        </row>
        <row r="79">
          <cell r="B79" t="str">
            <v>Concrete Driveway  Repair</v>
          </cell>
          <cell r="C79">
            <v>42.773499999999999</v>
          </cell>
          <cell r="D79" t="str">
            <v>SY</v>
          </cell>
        </row>
        <row r="80">
          <cell r="B80" t="str">
            <v>Brick Driveway Repair</v>
          </cell>
          <cell r="C80">
            <v>1.9998</v>
          </cell>
          <cell r="D80" t="str">
            <v>SY</v>
          </cell>
        </row>
        <row r="81">
          <cell r="B81" t="str">
            <v>Shell Driveway</v>
          </cell>
          <cell r="C81">
            <v>96</v>
          </cell>
          <cell r="D81" t="str">
            <v>SY</v>
          </cell>
        </row>
        <row r="82">
          <cell r="B82" t="str">
            <v>Sodding</v>
          </cell>
          <cell r="C82">
            <v>318.11579666666665</v>
          </cell>
          <cell r="D82" t="str">
            <v>SY</v>
          </cell>
        </row>
        <row r="83">
          <cell r="B83" t="str">
            <v>Palm Tree Removal and Replacement</v>
          </cell>
          <cell r="C83">
            <v>6</v>
          </cell>
          <cell r="D83" t="str">
            <v>EA</v>
          </cell>
        </row>
        <row r="84">
          <cell r="B84" t="str">
            <v>Landscape Restoration</v>
          </cell>
          <cell r="C84">
            <v>1</v>
          </cell>
          <cell r="D84" t="str">
            <v>LS</v>
          </cell>
        </row>
        <row r="87">
          <cell r="B87" t="str">
            <v xml:space="preserve">4" DR 18 PVC Pipe (Open-Cut) </v>
          </cell>
          <cell r="C87">
            <v>700</v>
          </cell>
          <cell r="D87" t="str">
            <v>LF</v>
          </cell>
        </row>
        <row r="88">
          <cell r="B88" t="str">
            <v>4" DR 11 HDPE Pipe (HDD)</v>
          </cell>
          <cell r="C88">
            <v>260</v>
          </cell>
          <cell r="D88" t="str">
            <v>LF</v>
          </cell>
        </row>
        <row r="89">
          <cell r="B89" t="str">
            <v>8"x4" DI Fitting - Reducer</v>
          </cell>
          <cell r="C89">
            <v>1</v>
          </cell>
          <cell r="D89" t="str">
            <v>EA</v>
          </cell>
        </row>
        <row r="90">
          <cell r="B90" t="str">
            <v>4" DI Fitting - 45 deg</v>
          </cell>
          <cell r="C90">
            <v>15</v>
          </cell>
          <cell r="D90" t="str">
            <v>EA</v>
          </cell>
        </row>
        <row r="91">
          <cell r="B91" t="str">
            <v>4" DI Fitting - 22.5 deg</v>
          </cell>
          <cell r="C91">
            <v>2</v>
          </cell>
          <cell r="D91" t="str">
            <v>EA</v>
          </cell>
        </row>
        <row r="92">
          <cell r="B92" t="str">
            <v>4" DI Fitting - 11.25 deg</v>
          </cell>
          <cell r="C92">
            <v>2</v>
          </cell>
          <cell r="D92" t="str">
            <v>EA</v>
          </cell>
        </row>
        <row r="93">
          <cell r="B93" t="str">
            <v>4" Plug Valve</v>
          </cell>
          <cell r="C93">
            <v>1</v>
          </cell>
          <cell r="D93" t="str">
            <v>EA</v>
          </cell>
        </row>
        <row r="94">
          <cell r="B94" t="str">
            <v>1" ARV</v>
          </cell>
          <cell r="C94">
            <v>1</v>
          </cell>
          <cell r="D94" t="str">
            <v>EA</v>
          </cell>
        </row>
        <row r="95">
          <cell r="B95" t="str">
            <v>Connections To Existing 4" Force Mains</v>
          </cell>
          <cell r="C95">
            <v>1</v>
          </cell>
          <cell r="D95" t="str">
            <v>LS</v>
          </cell>
        </row>
        <row r="96">
          <cell r="B96" t="str">
            <v>Connection To Manhole</v>
          </cell>
          <cell r="C96">
            <v>1</v>
          </cell>
          <cell r="D96" t="str">
            <v>EA</v>
          </cell>
        </row>
        <row r="97">
          <cell r="B97" t="str">
            <v>Soil Stabilization</v>
          </cell>
          <cell r="C97">
            <v>575</v>
          </cell>
          <cell r="D97" t="str">
            <v>CY</v>
          </cell>
        </row>
        <row r="98">
          <cell r="B98" t="str">
            <v>Crushed Concrete Base</v>
          </cell>
          <cell r="C98">
            <v>274</v>
          </cell>
          <cell r="D98" t="str">
            <v>SY</v>
          </cell>
        </row>
        <row r="99">
          <cell r="B99" t="str">
            <v>Structural Course Asphalt Base - SP 12.5</v>
          </cell>
          <cell r="C99">
            <v>29</v>
          </cell>
          <cell r="D99" t="str">
            <v>TN</v>
          </cell>
        </row>
        <row r="100">
          <cell r="B100" t="str">
            <v>Friction Course Overlay - FC 12.5</v>
          </cell>
          <cell r="C100">
            <v>125</v>
          </cell>
          <cell r="D100" t="str">
            <v>TN</v>
          </cell>
        </row>
        <row r="101">
          <cell r="B101" t="str">
            <v>Milling</v>
          </cell>
          <cell r="C101">
            <v>1095</v>
          </cell>
          <cell r="D101" t="str">
            <v>SY</v>
          </cell>
        </row>
        <row r="102">
          <cell r="B102" t="str">
            <v>Sidewalk Repair</v>
          </cell>
          <cell r="C102">
            <v>3.555552</v>
          </cell>
          <cell r="D102" t="str">
            <v>SY</v>
          </cell>
        </row>
        <row r="103">
          <cell r="B103" t="str">
            <v>Sodding</v>
          </cell>
          <cell r="C103">
            <v>774.22222577777779</v>
          </cell>
          <cell r="D103" t="str">
            <v>SY</v>
          </cell>
        </row>
        <row r="104">
          <cell r="B104" t="str">
            <v>Landscape Restoration</v>
          </cell>
          <cell r="C104">
            <v>1</v>
          </cell>
          <cell r="D104" t="str">
            <v>LS</v>
          </cell>
        </row>
        <row r="105">
          <cell r="B105" t="str">
            <v>Lift Station Rehabilitation</v>
          </cell>
          <cell r="C105">
            <v>1</v>
          </cell>
          <cell r="D105" t="str">
            <v>LS</v>
          </cell>
        </row>
        <row r="108">
          <cell r="B108" t="str">
            <v xml:space="preserve">16" Class 350 DI Pipe (Open-Cut) </v>
          </cell>
          <cell r="C108">
            <v>1440</v>
          </cell>
          <cell r="D108" t="str">
            <v>LF</v>
          </cell>
        </row>
        <row r="109">
          <cell r="B109" t="str">
            <v xml:space="preserve">6" Class 350 DI Pipe (Open-Cut) </v>
          </cell>
          <cell r="C109">
            <v>380</v>
          </cell>
          <cell r="D109" t="str">
            <v>LF</v>
          </cell>
        </row>
        <row r="110">
          <cell r="B110" t="str">
            <v xml:space="preserve">4" DR 18 PVC Pipe (Open-Cut) </v>
          </cell>
          <cell r="C110">
            <v>15</v>
          </cell>
          <cell r="D110" t="str">
            <v>LF</v>
          </cell>
        </row>
        <row r="111">
          <cell r="B111" t="str">
            <v xml:space="preserve">6" DR 11 HDPE Pipe (HDD) </v>
          </cell>
          <cell r="C111">
            <v>1050</v>
          </cell>
          <cell r="D111" t="str">
            <v>LF</v>
          </cell>
        </row>
        <row r="112">
          <cell r="B112" t="str">
            <v>16" DI Fitting - 90 deg</v>
          </cell>
          <cell r="C112">
            <v>2</v>
          </cell>
          <cell r="D112" t="str">
            <v>EA</v>
          </cell>
        </row>
        <row r="113">
          <cell r="B113" t="str">
            <v>16" DI Fitting - 45 deg</v>
          </cell>
          <cell r="C113">
            <v>4</v>
          </cell>
          <cell r="D113" t="str">
            <v>EA</v>
          </cell>
        </row>
        <row r="114">
          <cell r="B114" t="str">
            <v>16" DI Fitting - Cross</v>
          </cell>
          <cell r="C114">
            <v>1</v>
          </cell>
          <cell r="D114" t="str">
            <v>EA</v>
          </cell>
        </row>
        <row r="115">
          <cell r="B115" t="str">
            <v>16" x 6" DI Fitting - Tee</v>
          </cell>
          <cell r="C115">
            <v>1</v>
          </cell>
          <cell r="D115" t="str">
            <v>EA</v>
          </cell>
        </row>
        <row r="116">
          <cell r="B116" t="str">
            <v>16" x 6" DI Fitting - Cross</v>
          </cell>
          <cell r="C116">
            <v>2</v>
          </cell>
          <cell r="D116" t="str">
            <v>EA</v>
          </cell>
        </row>
        <row r="117">
          <cell r="B117" t="str">
            <v>16"x 6" DI Fitting - Reducer</v>
          </cell>
          <cell r="C117">
            <v>2</v>
          </cell>
          <cell r="D117" t="str">
            <v>EA</v>
          </cell>
        </row>
        <row r="118">
          <cell r="B118" t="str">
            <v>6" DI Fitting - 45 deg</v>
          </cell>
          <cell r="C118">
            <v>20</v>
          </cell>
          <cell r="D118" t="str">
            <v>EA</v>
          </cell>
        </row>
        <row r="119">
          <cell r="B119" t="str">
            <v>6" DI Fitting - 11.25 deg</v>
          </cell>
          <cell r="C119">
            <v>1</v>
          </cell>
          <cell r="D119" t="str">
            <v>EA</v>
          </cell>
        </row>
        <row r="120">
          <cell r="B120" t="str">
            <v>6" x 4" DI Fitting - Tee</v>
          </cell>
          <cell r="C120">
            <v>1</v>
          </cell>
          <cell r="D120" t="str">
            <v>EA</v>
          </cell>
        </row>
        <row r="121">
          <cell r="B121" t="str">
            <v>4" DI Fitting - 45 deg</v>
          </cell>
          <cell r="C121">
            <v>2</v>
          </cell>
          <cell r="D121" t="str">
            <v>EA</v>
          </cell>
        </row>
        <row r="122">
          <cell r="B122" t="str">
            <v>16" Butterfly Valve</v>
          </cell>
          <cell r="C122">
            <v>7</v>
          </cell>
          <cell r="D122" t="str">
            <v>EA</v>
          </cell>
        </row>
        <row r="123">
          <cell r="B123" t="str">
            <v>6" Gate Valve</v>
          </cell>
          <cell r="C123">
            <v>8</v>
          </cell>
          <cell r="D123" t="str">
            <v>EA</v>
          </cell>
        </row>
        <row r="124">
          <cell r="B124" t="str">
            <v>4" Gate Valve</v>
          </cell>
          <cell r="C124">
            <v>1</v>
          </cell>
          <cell r="D124" t="str">
            <v>EA</v>
          </cell>
        </row>
        <row r="125">
          <cell r="B125" t="str">
            <v>2" ARV</v>
          </cell>
          <cell r="C125">
            <v>1</v>
          </cell>
          <cell r="D125" t="str">
            <v>EA</v>
          </cell>
        </row>
        <row r="126">
          <cell r="B126" t="str">
            <v>Fire Hydrant Assembly</v>
          </cell>
          <cell r="C126">
            <v>3</v>
          </cell>
          <cell r="D126" t="str">
            <v>EA</v>
          </cell>
        </row>
        <row r="127">
          <cell r="B127" t="str">
            <v>Single Short Water Service</v>
          </cell>
          <cell r="C127">
            <v>10</v>
          </cell>
          <cell r="D127" t="str">
            <v>EA</v>
          </cell>
        </row>
        <row r="128">
          <cell r="B128" t="str">
            <v>Single Long Water Service</v>
          </cell>
          <cell r="C128">
            <v>18</v>
          </cell>
          <cell r="D128" t="str">
            <v>EA</v>
          </cell>
        </row>
        <row r="129">
          <cell r="B129" t="str">
            <v>Double Short Water Service</v>
          </cell>
          <cell r="C129">
            <v>21</v>
          </cell>
          <cell r="D129" t="str">
            <v>EA</v>
          </cell>
        </row>
        <row r="130">
          <cell r="B130" t="str">
            <v>Double Long Water Service</v>
          </cell>
          <cell r="C130">
            <v>15</v>
          </cell>
          <cell r="D130" t="str">
            <v>EA</v>
          </cell>
        </row>
        <row r="131">
          <cell r="B131" t="str">
            <v>Grout Fill Abandoned Existing Pipelines</v>
          </cell>
          <cell r="C131">
            <v>47</v>
          </cell>
          <cell r="D131" t="str">
            <v>CY</v>
          </cell>
        </row>
        <row r="132">
          <cell r="B132" t="str">
            <v>Soil Stabilization</v>
          </cell>
          <cell r="C132">
            <v>1305</v>
          </cell>
          <cell r="D132" t="str">
            <v>CY</v>
          </cell>
        </row>
        <row r="133">
          <cell r="B133" t="str">
            <v>Crushed Concrete Base</v>
          </cell>
          <cell r="C133">
            <v>390</v>
          </cell>
          <cell r="D133" t="str">
            <v>SY</v>
          </cell>
        </row>
        <row r="134">
          <cell r="B134" t="str">
            <v>Structural Course Asphalt Base - SP 12.5</v>
          </cell>
          <cell r="C134">
            <v>44</v>
          </cell>
          <cell r="D134" t="str">
            <v>TN</v>
          </cell>
        </row>
        <row r="135">
          <cell r="B135" t="str">
            <v>Friction Course Overlay - FC 12.5</v>
          </cell>
          <cell r="C135">
            <v>104</v>
          </cell>
          <cell r="D135" t="str">
            <v>TN</v>
          </cell>
        </row>
        <row r="136">
          <cell r="B136" t="str">
            <v>Milling</v>
          </cell>
          <cell r="C136">
            <v>874</v>
          </cell>
          <cell r="D136" t="str">
            <v>SY</v>
          </cell>
        </row>
        <row r="137">
          <cell r="B137" t="str">
            <v>Sidewalk Repair</v>
          </cell>
          <cell r="C137">
            <v>90.666576000000006</v>
          </cell>
          <cell r="D137" t="str">
            <v>SY</v>
          </cell>
        </row>
        <row r="138">
          <cell r="B138" t="str">
            <v>Concrete Driveway  Repair</v>
          </cell>
          <cell r="C138">
            <v>58.1053</v>
          </cell>
          <cell r="D138" t="str">
            <v>SY</v>
          </cell>
        </row>
        <row r="139">
          <cell r="B139" t="str">
            <v>Asphalt Driveway Repair</v>
          </cell>
          <cell r="C139">
            <v>136.87520000000001</v>
          </cell>
          <cell r="D139" t="str">
            <v>SY</v>
          </cell>
        </row>
        <row r="140">
          <cell r="B140" t="str">
            <v>Brick Driveway Repair</v>
          </cell>
          <cell r="C140">
            <v>245.53100000000001</v>
          </cell>
          <cell r="D140" t="str">
            <v>SY</v>
          </cell>
        </row>
        <row r="141">
          <cell r="B141" t="str">
            <v>Shell Driveway Repair</v>
          </cell>
          <cell r="C141">
            <v>165.42789999999999</v>
          </cell>
          <cell r="D141" t="str">
            <v>SY</v>
          </cell>
        </row>
        <row r="142">
          <cell r="B142" t="str">
            <v>Sodding</v>
          </cell>
          <cell r="C142">
            <v>1342.2829128888891</v>
          </cell>
          <cell r="D142" t="str">
            <v>SY</v>
          </cell>
        </row>
        <row r="143">
          <cell r="B143" t="str">
            <v>Palm Tree Removal and Replacement</v>
          </cell>
          <cell r="C143">
            <v>6</v>
          </cell>
          <cell r="D143" t="str">
            <v>EA</v>
          </cell>
        </row>
        <row r="144">
          <cell r="B144" t="str">
            <v>Miscellaneous Tree Removal and Replacement</v>
          </cell>
          <cell r="C144">
            <v>4</v>
          </cell>
          <cell r="D144" t="str">
            <v>EA</v>
          </cell>
        </row>
        <row r="145">
          <cell r="B145" t="str">
            <v>Landscape Restoration</v>
          </cell>
          <cell r="C145">
            <v>1</v>
          </cell>
          <cell r="D145" t="str">
            <v>LS</v>
          </cell>
        </row>
        <row r="148">
          <cell r="B148" t="str">
            <v xml:space="preserve">6" Class 350 DI Pipe (Open-Cut) </v>
          </cell>
          <cell r="C148">
            <v>1950</v>
          </cell>
          <cell r="D148" t="str">
            <v>LF</v>
          </cell>
        </row>
        <row r="149">
          <cell r="B149" t="str">
            <v xml:space="preserve">4" Class 350 DI Pipe (Open-Cut) </v>
          </cell>
          <cell r="C149">
            <v>35</v>
          </cell>
          <cell r="D149" t="str">
            <v>LF</v>
          </cell>
        </row>
        <row r="150">
          <cell r="B150" t="str">
            <v xml:space="preserve">6" DR 11 HDPE Pipe (HDD) </v>
          </cell>
          <cell r="C150">
            <v>1100</v>
          </cell>
          <cell r="D150" t="str">
            <v>LF</v>
          </cell>
        </row>
        <row r="151">
          <cell r="B151" t="str">
            <v>2" PE Pipe (HDD)</v>
          </cell>
          <cell r="C151">
            <v>250</v>
          </cell>
          <cell r="D151" t="str">
            <v>LF</v>
          </cell>
        </row>
        <row r="152">
          <cell r="B152" t="str">
            <v>6" DI Fitting - 90 deg</v>
          </cell>
          <cell r="C152">
            <v>1</v>
          </cell>
          <cell r="D152" t="str">
            <v>EA</v>
          </cell>
        </row>
        <row r="153">
          <cell r="B153" t="str">
            <v>6" DI Fitting - 45 deg</v>
          </cell>
          <cell r="C153">
            <v>18</v>
          </cell>
          <cell r="D153" t="str">
            <v>EA</v>
          </cell>
        </row>
        <row r="154">
          <cell r="B154" t="str">
            <v>6" DI Fitting - 11.25 deg</v>
          </cell>
          <cell r="C154">
            <v>3</v>
          </cell>
          <cell r="D154" t="str">
            <v>EA</v>
          </cell>
        </row>
        <row r="155">
          <cell r="B155" t="str">
            <v>6" DI Fitting - Cross</v>
          </cell>
          <cell r="C155">
            <v>2</v>
          </cell>
          <cell r="D155" t="str">
            <v>EA</v>
          </cell>
        </row>
        <row r="156">
          <cell r="B156" t="str">
            <v>6" DI Fitting - Tee</v>
          </cell>
          <cell r="C156">
            <v>4</v>
          </cell>
          <cell r="D156" t="str">
            <v>EA</v>
          </cell>
        </row>
        <row r="157">
          <cell r="B157" t="str">
            <v>6" x 4" DI Fitting - Tee</v>
          </cell>
          <cell r="C157">
            <v>2</v>
          </cell>
          <cell r="D157" t="str">
            <v>EA</v>
          </cell>
        </row>
        <row r="158">
          <cell r="B158" t="str">
            <v>4" x 2" DI Fitting - Reducer</v>
          </cell>
          <cell r="C158">
            <v>3</v>
          </cell>
          <cell r="D158" t="str">
            <v>EA</v>
          </cell>
        </row>
        <row r="159">
          <cell r="B159" t="str">
            <v>6" Gate Valve</v>
          </cell>
          <cell r="C159">
            <v>18</v>
          </cell>
          <cell r="D159" t="str">
            <v>EA</v>
          </cell>
        </row>
        <row r="160">
          <cell r="B160" t="str">
            <v>4" Gate Valve</v>
          </cell>
          <cell r="C160">
            <v>1</v>
          </cell>
          <cell r="D160" t="str">
            <v>EA</v>
          </cell>
        </row>
        <row r="161">
          <cell r="B161" t="str">
            <v>2" Gate Valve</v>
          </cell>
          <cell r="C161">
            <v>2</v>
          </cell>
          <cell r="D161" t="str">
            <v>EA</v>
          </cell>
        </row>
        <row r="162">
          <cell r="B162" t="str">
            <v>Fire Hydrant Assembly</v>
          </cell>
          <cell r="C162">
            <v>1</v>
          </cell>
          <cell r="D162" t="str">
            <v>EA</v>
          </cell>
        </row>
        <row r="163">
          <cell r="B163" t="str">
            <v>Single Short Water Service</v>
          </cell>
          <cell r="C163">
            <v>15</v>
          </cell>
          <cell r="D163" t="str">
            <v>EA</v>
          </cell>
        </row>
        <row r="164">
          <cell r="B164" t="str">
            <v>Single Long Water Service</v>
          </cell>
          <cell r="C164">
            <v>10</v>
          </cell>
          <cell r="D164" t="str">
            <v>EA</v>
          </cell>
        </row>
        <row r="165">
          <cell r="B165" t="str">
            <v>Double Short Water Service</v>
          </cell>
          <cell r="C165">
            <v>5</v>
          </cell>
          <cell r="D165" t="str">
            <v>EA</v>
          </cell>
        </row>
        <row r="166">
          <cell r="B166" t="str">
            <v>Double Long Water Service</v>
          </cell>
          <cell r="C166">
            <v>5</v>
          </cell>
          <cell r="D166" t="str">
            <v>EA</v>
          </cell>
        </row>
        <row r="167">
          <cell r="B167" t="str">
            <v>Soil Stabilization</v>
          </cell>
          <cell r="C167">
            <v>474</v>
          </cell>
          <cell r="D167" t="str">
            <v>CY</v>
          </cell>
        </row>
        <row r="168">
          <cell r="B168" t="str">
            <v>Crushed Concrete Base</v>
          </cell>
          <cell r="C168">
            <v>158</v>
          </cell>
          <cell r="D168" t="str">
            <v>SY</v>
          </cell>
        </row>
        <row r="169">
          <cell r="B169" t="str">
            <v>Structural Course Asphalt Base - SP 12.5</v>
          </cell>
          <cell r="C169">
            <v>19</v>
          </cell>
          <cell r="D169" t="str">
            <v>TN</v>
          </cell>
        </row>
        <row r="170">
          <cell r="B170" t="str">
            <v>Friction Course Overlay - FC 12.5</v>
          </cell>
          <cell r="C170">
            <v>42</v>
          </cell>
          <cell r="D170" t="str">
            <v>TN</v>
          </cell>
        </row>
        <row r="171">
          <cell r="B171" t="str">
            <v>Milling</v>
          </cell>
          <cell r="C171">
            <v>180</v>
          </cell>
          <cell r="D171" t="str">
            <v>SY</v>
          </cell>
        </row>
        <row r="172">
          <cell r="B172" t="str">
            <v>Sidewalk Repair</v>
          </cell>
          <cell r="C172">
            <v>9.222213</v>
          </cell>
          <cell r="D172" t="str">
            <v>SY</v>
          </cell>
        </row>
        <row r="173">
          <cell r="B173" t="str">
            <v>Concrete Driveway  Repair</v>
          </cell>
          <cell r="C173">
            <v>109.989</v>
          </cell>
          <cell r="D173" t="str">
            <v>SY</v>
          </cell>
        </row>
        <row r="174">
          <cell r="B174" t="str">
            <v>Asphalt Driveway Repair</v>
          </cell>
          <cell r="C174">
            <v>48.439599999999999</v>
          </cell>
          <cell r="D174" t="str">
            <v>SY</v>
          </cell>
        </row>
        <row r="175">
          <cell r="B175" t="str">
            <v>Brick Driveway Repair</v>
          </cell>
          <cell r="C175">
            <v>17.8871</v>
          </cell>
          <cell r="D175" t="str">
            <v>SY</v>
          </cell>
        </row>
        <row r="176">
          <cell r="B176" t="str">
            <v>Shell Driveway Repair</v>
          </cell>
          <cell r="C176">
            <v>411.84770000000003</v>
          </cell>
          <cell r="D176" t="str">
            <v>SY</v>
          </cell>
        </row>
        <row r="177">
          <cell r="B177" t="str">
            <v>Sodding</v>
          </cell>
          <cell r="C177">
            <v>1608.1699425555557</v>
          </cell>
          <cell r="D177" t="str">
            <v>SY</v>
          </cell>
        </row>
        <row r="178">
          <cell r="B178" t="str">
            <v>Palm Tree Removal and Replacement</v>
          </cell>
          <cell r="C178">
            <v>5</v>
          </cell>
          <cell r="D178" t="str">
            <v>EA</v>
          </cell>
        </row>
        <row r="179">
          <cell r="B179" t="str">
            <v>Miscellaneous Tree Removal and Replacement</v>
          </cell>
          <cell r="C179">
            <v>8</v>
          </cell>
          <cell r="D179" t="str">
            <v>EA</v>
          </cell>
        </row>
        <row r="180">
          <cell r="B180" t="str">
            <v>Landscape Restoration</v>
          </cell>
          <cell r="C180">
            <v>1</v>
          </cell>
          <cell r="D180" t="str">
            <v>LS</v>
          </cell>
        </row>
        <row r="181">
          <cell r="B181" t="str">
            <v>Grout Fill Abandoned Existing Pipelines</v>
          </cell>
          <cell r="C181">
            <v>2</v>
          </cell>
          <cell r="D181" t="str">
            <v>CY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5"/>
  <sheetViews>
    <sheetView tabSelected="1" zoomScaleNormal="100" workbookViewId="0">
      <selection sqref="A1:XFD1048576"/>
    </sheetView>
  </sheetViews>
  <sheetFormatPr defaultRowHeight="12.75" x14ac:dyDescent="0.2"/>
  <cols>
    <col min="1" max="1" width="17.7109375" style="123" customWidth="1"/>
    <col min="2" max="2" width="71.7109375" style="123" bestFit="1" customWidth="1"/>
    <col min="3" max="3" width="12.7109375" style="123" customWidth="1"/>
    <col min="4" max="4" width="9.140625" style="123"/>
    <col min="5" max="5" width="15.5703125" style="107" customWidth="1"/>
    <col min="6" max="6" width="15.42578125" style="123" customWidth="1"/>
    <col min="7" max="7" width="68.42578125" style="123" customWidth="1"/>
    <col min="8" max="8" width="12.85546875" style="123" bestFit="1" customWidth="1"/>
    <col min="9" max="9" width="23" style="123" bestFit="1" customWidth="1"/>
    <col min="10" max="10" width="9.140625" style="123"/>
    <col min="11" max="11" width="21.5703125" style="123" customWidth="1"/>
    <col min="12" max="12" width="13" style="123" customWidth="1"/>
    <col min="13" max="13" width="55.7109375" style="123" bestFit="1" customWidth="1"/>
    <col min="14" max="16384" width="9.140625" style="123"/>
  </cols>
  <sheetData>
    <row r="1" spans="1:8" ht="15.75" x14ac:dyDescent="0.2">
      <c r="A1" s="121"/>
      <c r="B1" s="122" t="s">
        <v>18</v>
      </c>
      <c r="C1" s="122"/>
      <c r="D1" s="122"/>
      <c r="E1" s="104"/>
      <c r="F1" s="122"/>
    </row>
    <row r="2" spans="1:8" ht="15.75" x14ac:dyDescent="0.2">
      <c r="A2" s="121"/>
      <c r="B2" s="122" t="s">
        <v>0</v>
      </c>
      <c r="C2" s="122"/>
      <c r="D2" s="122"/>
      <c r="E2" s="104"/>
      <c r="F2" s="122"/>
    </row>
    <row r="3" spans="1:8" ht="15.75" x14ac:dyDescent="0.2">
      <c r="A3" s="121"/>
      <c r="B3" s="122" t="s">
        <v>36</v>
      </c>
      <c r="C3" s="122"/>
      <c r="D3" s="122"/>
      <c r="E3" s="104"/>
      <c r="F3" s="122"/>
    </row>
    <row r="4" spans="1:8" ht="15.75" x14ac:dyDescent="0.2">
      <c r="A4" s="121"/>
      <c r="B4" s="122" t="s">
        <v>19</v>
      </c>
      <c r="C4" s="122"/>
      <c r="D4" s="122"/>
      <c r="E4" s="104"/>
      <c r="F4" s="122"/>
    </row>
    <row r="5" spans="1:8" ht="14.25" customHeight="1" x14ac:dyDescent="0.2">
      <c r="A5" s="124" t="s">
        <v>1</v>
      </c>
      <c r="B5" s="124" t="s">
        <v>2</v>
      </c>
      <c r="C5" s="125" t="s">
        <v>3</v>
      </c>
      <c r="D5" s="125" t="s">
        <v>37</v>
      </c>
      <c r="E5" s="105" t="s">
        <v>4</v>
      </c>
      <c r="F5" s="124" t="s">
        <v>5</v>
      </c>
    </row>
    <row r="6" spans="1:8" ht="14.25" customHeight="1" x14ac:dyDescent="0.2">
      <c r="A6" s="124"/>
      <c r="B6" s="124"/>
      <c r="C6" s="125"/>
      <c r="D6" s="125"/>
      <c r="E6" s="105"/>
      <c r="F6" s="124"/>
      <c r="G6" s="126"/>
    </row>
    <row r="7" spans="1:8" ht="18" customHeight="1" x14ac:dyDescent="0.2">
      <c r="A7" s="124"/>
      <c r="B7" s="124"/>
      <c r="C7" s="125"/>
      <c r="D7" s="125"/>
      <c r="E7" s="105"/>
      <c r="F7" s="124"/>
      <c r="H7" s="126"/>
    </row>
    <row r="8" spans="1:8" ht="18" customHeight="1" x14ac:dyDescent="0.2">
      <c r="A8" s="127" t="s">
        <v>6</v>
      </c>
      <c r="B8" s="127"/>
      <c r="C8" s="127"/>
      <c r="D8" s="127"/>
      <c r="E8" s="106"/>
      <c r="F8" s="127"/>
      <c r="H8" s="126"/>
    </row>
    <row r="9" spans="1:8" ht="18" customHeight="1" x14ac:dyDescent="0.2">
      <c r="A9" s="128">
        <v>1</v>
      </c>
      <c r="B9" s="129" t="s">
        <v>7</v>
      </c>
      <c r="C9" s="130">
        <v>1</v>
      </c>
      <c r="D9" s="131" t="s">
        <v>8</v>
      </c>
      <c r="E9" s="91"/>
      <c r="F9" s="132">
        <f t="shared" ref="F9:F14" si="0">SUM(C9*E9)</f>
        <v>0</v>
      </c>
      <c r="H9" s="126"/>
    </row>
    <row r="10" spans="1:8" ht="18" customHeight="1" x14ac:dyDescent="0.2">
      <c r="A10" s="128">
        <f>A9+1</f>
        <v>2</v>
      </c>
      <c r="B10" s="129" t="s">
        <v>9</v>
      </c>
      <c r="C10" s="130">
        <v>1</v>
      </c>
      <c r="D10" s="131" t="s">
        <v>8</v>
      </c>
      <c r="E10" s="91"/>
      <c r="F10" s="132">
        <f t="shared" si="0"/>
        <v>0</v>
      </c>
      <c r="H10" s="126"/>
    </row>
    <row r="11" spans="1:8" ht="18" customHeight="1" x14ac:dyDescent="0.2">
      <c r="A11" s="128">
        <f>A10+1</f>
        <v>3</v>
      </c>
      <c r="B11" s="129" t="s">
        <v>10</v>
      </c>
      <c r="C11" s="130">
        <v>1</v>
      </c>
      <c r="D11" s="131" t="s">
        <v>8</v>
      </c>
      <c r="E11" s="91"/>
      <c r="F11" s="132">
        <f t="shared" si="0"/>
        <v>0</v>
      </c>
      <c r="H11" s="126"/>
    </row>
    <row r="12" spans="1:8" ht="18" customHeight="1" x14ac:dyDescent="0.2">
      <c r="A12" s="128">
        <f>A11+1</f>
        <v>4</v>
      </c>
      <c r="B12" s="129" t="s">
        <v>11</v>
      </c>
      <c r="C12" s="130">
        <v>1</v>
      </c>
      <c r="D12" s="131" t="s">
        <v>8</v>
      </c>
      <c r="E12" s="92"/>
      <c r="F12" s="132">
        <f t="shared" si="0"/>
        <v>0</v>
      </c>
      <c r="H12" s="126"/>
    </row>
    <row r="13" spans="1:8" ht="18" customHeight="1" x14ac:dyDescent="0.2">
      <c r="A13" s="128">
        <f>A12+1</f>
        <v>5</v>
      </c>
      <c r="B13" s="129" t="s">
        <v>12</v>
      </c>
      <c r="C13" s="130">
        <v>1</v>
      </c>
      <c r="D13" s="131" t="s">
        <v>8</v>
      </c>
      <c r="E13" s="92"/>
      <c r="F13" s="132">
        <f t="shared" si="0"/>
        <v>0</v>
      </c>
      <c r="H13" s="126"/>
    </row>
    <row r="14" spans="1:8" ht="18" customHeight="1" x14ac:dyDescent="0.2">
      <c r="A14" s="128">
        <f>A13+1</f>
        <v>6</v>
      </c>
      <c r="B14" s="129" t="s">
        <v>13</v>
      </c>
      <c r="C14" s="130">
        <v>1</v>
      </c>
      <c r="D14" s="131" t="s">
        <v>8</v>
      </c>
      <c r="E14" s="92"/>
      <c r="F14" s="132">
        <f t="shared" si="0"/>
        <v>0</v>
      </c>
      <c r="H14" s="126"/>
    </row>
    <row r="15" spans="1:8" ht="18" customHeight="1" x14ac:dyDescent="0.2">
      <c r="A15" s="121"/>
      <c r="B15" s="133"/>
      <c r="C15" s="133"/>
      <c r="D15" s="133"/>
      <c r="E15" s="162" t="s">
        <v>14</v>
      </c>
      <c r="F15" s="134">
        <f>SUM(F9:F14)</f>
        <v>0</v>
      </c>
      <c r="H15" s="126"/>
    </row>
    <row r="16" spans="1:8" ht="18" customHeight="1" x14ac:dyDescent="0.2">
      <c r="A16" s="127" t="s">
        <v>15</v>
      </c>
      <c r="B16" s="127"/>
      <c r="C16" s="127"/>
      <c r="D16" s="127"/>
      <c r="E16" s="106"/>
      <c r="F16" s="127"/>
      <c r="H16" s="126"/>
    </row>
    <row r="17" spans="1:8" ht="18" customHeight="1" x14ac:dyDescent="0.2">
      <c r="A17" s="127" t="s">
        <v>16</v>
      </c>
      <c r="B17" s="127"/>
      <c r="C17" s="127"/>
      <c r="D17" s="127"/>
      <c r="E17" s="106"/>
      <c r="F17" s="127"/>
      <c r="H17" s="126"/>
    </row>
    <row r="18" spans="1:8" ht="18" customHeight="1" x14ac:dyDescent="0.2">
      <c r="A18" s="128">
        <f>A14+1</f>
        <v>7</v>
      </c>
      <c r="B18" s="135" t="str">
        <f>[1]OPC!B16</f>
        <v xml:space="preserve">18" DR 18 PVC Pipe (Open-Cut) </v>
      </c>
      <c r="C18" s="136">
        <f>[1]OPC!C16</f>
        <v>2200</v>
      </c>
      <c r="D18" s="137" t="str">
        <f>[1]OPC!D16</f>
        <v>LF</v>
      </c>
      <c r="E18" s="93"/>
      <c r="F18" s="132">
        <f t="shared" ref="F18:F61" si="1">SUM(C18*E18)</f>
        <v>0</v>
      </c>
      <c r="H18" s="126"/>
    </row>
    <row r="19" spans="1:8" ht="18" customHeight="1" x14ac:dyDescent="0.2">
      <c r="A19" s="128">
        <f>A18+1</f>
        <v>8</v>
      </c>
      <c r="B19" s="135" t="str">
        <f>[1]OPC!B17</f>
        <v xml:space="preserve">16" DR 18 PVC Pipe (Open-Cut) </v>
      </c>
      <c r="C19" s="136">
        <f>[1]OPC!C17</f>
        <v>7720</v>
      </c>
      <c r="D19" s="137" t="str">
        <f>[1]OPC!D17</f>
        <v>LF</v>
      </c>
      <c r="E19" s="93"/>
      <c r="F19" s="132">
        <f t="shared" si="1"/>
        <v>0</v>
      </c>
      <c r="H19" s="126"/>
    </row>
    <row r="20" spans="1:8" ht="18" customHeight="1" x14ac:dyDescent="0.2">
      <c r="A20" s="128">
        <f t="shared" ref="A20:A61" si="2">A19+1</f>
        <v>9</v>
      </c>
      <c r="B20" s="135" t="str">
        <f>[1]OPC!B18</f>
        <v>6" DR 18 PVC Pipe (Open-Cut)</v>
      </c>
      <c r="C20" s="136">
        <f>[1]OPC!C18</f>
        <v>24</v>
      </c>
      <c r="D20" s="137" t="str">
        <f>[1]OPC!D18</f>
        <v>LF</v>
      </c>
      <c r="E20" s="93"/>
      <c r="F20" s="132">
        <f t="shared" si="1"/>
        <v>0</v>
      </c>
      <c r="H20" s="126"/>
    </row>
    <row r="21" spans="1:8" ht="18" customHeight="1" x14ac:dyDescent="0.2">
      <c r="A21" s="128">
        <f t="shared" si="2"/>
        <v>10</v>
      </c>
      <c r="B21" s="135" t="str">
        <f>[1]OPC!B19</f>
        <v>24" DR 11 HDPE Pipe (HDD)</v>
      </c>
      <c r="C21" s="136">
        <f>[1]OPC!C19</f>
        <v>2400</v>
      </c>
      <c r="D21" s="137" t="str">
        <f>[1]OPC!D19</f>
        <v>LF</v>
      </c>
      <c r="E21" s="93"/>
      <c r="F21" s="132">
        <f t="shared" si="1"/>
        <v>0</v>
      </c>
      <c r="H21" s="126"/>
    </row>
    <row r="22" spans="1:8" ht="18" customHeight="1" x14ac:dyDescent="0.2">
      <c r="A22" s="128">
        <f t="shared" si="2"/>
        <v>11</v>
      </c>
      <c r="B22" s="135" t="str">
        <f>[1]OPC!B20</f>
        <v>18" DR 11 HDPE Pipe (HDD)</v>
      </c>
      <c r="C22" s="136">
        <f>[1]OPC!C20</f>
        <v>1100</v>
      </c>
      <c r="D22" s="137" t="str">
        <f>[1]OPC!D20</f>
        <v>LF</v>
      </c>
      <c r="E22" s="93"/>
      <c r="F22" s="132">
        <f t="shared" si="1"/>
        <v>0</v>
      </c>
      <c r="H22" s="126"/>
    </row>
    <row r="23" spans="1:8" ht="18" customHeight="1" x14ac:dyDescent="0.2">
      <c r="A23" s="128">
        <f t="shared" si="2"/>
        <v>12</v>
      </c>
      <c r="B23" s="135" t="str">
        <f>[1]OPC!B21</f>
        <v>24" DI Fitting - 11.25 deg</v>
      </c>
      <c r="C23" s="136">
        <f>[1]OPC!C21</f>
        <v>2</v>
      </c>
      <c r="D23" s="137" t="str">
        <f>[1]OPC!D21</f>
        <v>EA</v>
      </c>
      <c r="E23" s="93"/>
      <c r="F23" s="132">
        <f t="shared" si="1"/>
        <v>0</v>
      </c>
      <c r="H23" s="126"/>
    </row>
    <row r="24" spans="1:8" ht="18" customHeight="1" x14ac:dyDescent="0.2">
      <c r="A24" s="128">
        <f t="shared" si="2"/>
        <v>13</v>
      </c>
      <c r="B24" s="135" t="str">
        <f>[1]OPC!B22</f>
        <v>24 "x18" DI Fitting - Reducer</v>
      </c>
      <c r="C24" s="136">
        <f>[1]OPC!C22</f>
        <v>2</v>
      </c>
      <c r="D24" s="137" t="str">
        <f>[1]OPC!D22</f>
        <v>EA</v>
      </c>
      <c r="E24" s="93"/>
      <c r="F24" s="132">
        <f t="shared" si="1"/>
        <v>0</v>
      </c>
      <c r="H24" s="126"/>
    </row>
    <row r="25" spans="1:8" ht="18" customHeight="1" x14ac:dyDescent="0.2">
      <c r="A25" s="128">
        <f t="shared" si="2"/>
        <v>14</v>
      </c>
      <c r="B25" s="135" t="str">
        <f>[1]OPC!B23</f>
        <v>20"x18" DI Fitting - Reducer</v>
      </c>
      <c r="C25" s="136">
        <f>[1]OPC!C23</f>
        <v>1</v>
      </c>
      <c r="D25" s="137" t="str">
        <f>[1]OPC!D23</f>
        <v>EA</v>
      </c>
      <c r="E25" s="93"/>
      <c r="F25" s="132">
        <f t="shared" si="1"/>
        <v>0</v>
      </c>
      <c r="H25" s="126"/>
    </row>
    <row r="26" spans="1:8" ht="18" customHeight="1" x14ac:dyDescent="0.2">
      <c r="A26" s="128">
        <f t="shared" si="2"/>
        <v>15</v>
      </c>
      <c r="B26" s="135" t="str">
        <f>[1]OPC!B24</f>
        <v>18" DI Fitting - 90 deg</v>
      </c>
      <c r="C26" s="136">
        <f>[1]OPC!C24</f>
        <v>1</v>
      </c>
      <c r="D26" s="137" t="str">
        <f>[1]OPC!D24</f>
        <v>EA</v>
      </c>
      <c r="E26" s="93"/>
      <c r="F26" s="132">
        <f t="shared" si="1"/>
        <v>0</v>
      </c>
      <c r="H26" s="126"/>
    </row>
    <row r="27" spans="1:8" ht="18" customHeight="1" x14ac:dyDescent="0.2">
      <c r="A27" s="128">
        <f t="shared" si="2"/>
        <v>16</v>
      </c>
      <c r="B27" s="135" t="str">
        <f>[1]OPC!B25</f>
        <v>18" DI Fitting - 45 deg</v>
      </c>
      <c r="C27" s="136">
        <f>[1]OPC!C25</f>
        <v>4</v>
      </c>
      <c r="D27" s="137" t="str">
        <f>[1]OPC!D25</f>
        <v>EA</v>
      </c>
      <c r="E27" s="93"/>
      <c r="F27" s="132">
        <f t="shared" si="1"/>
        <v>0</v>
      </c>
      <c r="H27" s="126"/>
    </row>
    <row r="28" spans="1:8" ht="18" customHeight="1" x14ac:dyDescent="0.2">
      <c r="A28" s="128">
        <f t="shared" si="2"/>
        <v>17</v>
      </c>
      <c r="B28" s="135" t="str">
        <f>[1]OPC!B26</f>
        <v>18" DI Fitting - 22.5 deg</v>
      </c>
      <c r="C28" s="136">
        <f>[1]OPC!C26</f>
        <v>6</v>
      </c>
      <c r="D28" s="137" t="str">
        <f>[1]OPC!D26</f>
        <v>EA</v>
      </c>
      <c r="E28" s="93"/>
      <c r="F28" s="132">
        <f t="shared" si="1"/>
        <v>0</v>
      </c>
      <c r="G28" s="138"/>
      <c r="H28" s="126"/>
    </row>
    <row r="29" spans="1:8" ht="18" customHeight="1" x14ac:dyDescent="0.2">
      <c r="A29" s="128">
        <f t="shared" si="2"/>
        <v>18</v>
      </c>
      <c r="B29" s="135" t="str">
        <f>[1]OPC!B27</f>
        <v>18" DI Fitting - 11.25 deg</v>
      </c>
      <c r="C29" s="136">
        <f>[1]OPC!C27</f>
        <v>3</v>
      </c>
      <c r="D29" s="137" t="str">
        <f>[1]OPC!D27</f>
        <v>EA</v>
      </c>
      <c r="E29" s="93"/>
      <c r="F29" s="132">
        <f t="shared" si="1"/>
        <v>0</v>
      </c>
      <c r="H29" s="126"/>
    </row>
    <row r="30" spans="1:8" ht="18" customHeight="1" x14ac:dyDescent="0.2">
      <c r="A30" s="128">
        <f t="shared" si="2"/>
        <v>19</v>
      </c>
      <c r="B30" s="135" t="str">
        <f>[1]OPC!B28</f>
        <v>18"x16" DI Fitting - Reducer</v>
      </c>
      <c r="C30" s="136">
        <f>[1]OPC!C28</f>
        <v>4</v>
      </c>
      <c r="D30" s="137" t="str">
        <f>[1]OPC!D28</f>
        <v>EA</v>
      </c>
      <c r="E30" s="93"/>
      <c r="F30" s="132">
        <f t="shared" si="1"/>
        <v>0</v>
      </c>
      <c r="H30" s="126"/>
    </row>
    <row r="31" spans="1:8" ht="18" customHeight="1" x14ac:dyDescent="0.2">
      <c r="A31" s="128">
        <f t="shared" si="2"/>
        <v>20</v>
      </c>
      <c r="B31" s="135" t="str">
        <f>[1]OPC!B29</f>
        <v>18" x 8" DI Fitting - Tee</v>
      </c>
      <c r="C31" s="136">
        <f>[1]OPC!C29</f>
        <v>1</v>
      </c>
      <c r="D31" s="137" t="str">
        <f>[1]OPC!D29</f>
        <v>EA</v>
      </c>
      <c r="E31" s="93"/>
      <c r="F31" s="132">
        <f t="shared" si="1"/>
        <v>0</v>
      </c>
      <c r="H31" s="126"/>
    </row>
    <row r="32" spans="1:8" ht="18" customHeight="1" x14ac:dyDescent="0.2">
      <c r="A32" s="128">
        <f t="shared" si="2"/>
        <v>21</v>
      </c>
      <c r="B32" s="135" t="str">
        <f>[1]OPC!B30</f>
        <v>16" DI Fitting - 90 deg</v>
      </c>
      <c r="C32" s="136">
        <f>[1]OPC!C30</f>
        <v>3</v>
      </c>
      <c r="D32" s="137" t="str">
        <f>[1]OPC!D30</f>
        <v>EA</v>
      </c>
      <c r="E32" s="93"/>
      <c r="F32" s="132">
        <f t="shared" si="1"/>
        <v>0</v>
      </c>
      <c r="H32" s="126"/>
    </row>
    <row r="33" spans="1:8" ht="18" customHeight="1" x14ac:dyDescent="0.2">
      <c r="A33" s="128">
        <f t="shared" si="2"/>
        <v>22</v>
      </c>
      <c r="B33" s="135" t="str">
        <f>[1]OPC!B31</f>
        <v>16" DI Fitting - 45 deg</v>
      </c>
      <c r="C33" s="136">
        <f>[1]OPC!C31</f>
        <v>39</v>
      </c>
      <c r="D33" s="137" t="str">
        <f>[1]OPC!D31</f>
        <v>EA</v>
      </c>
      <c r="E33" s="93"/>
      <c r="F33" s="132">
        <f t="shared" si="1"/>
        <v>0</v>
      </c>
      <c r="H33" s="126"/>
    </row>
    <row r="34" spans="1:8" ht="18" customHeight="1" x14ac:dyDescent="0.2">
      <c r="A34" s="128">
        <f t="shared" si="2"/>
        <v>23</v>
      </c>
      <c r="B34" s="135" t="str">
        <f>[1]OPC!B32</f>
        <v>16" DI Fitting - 22.5 deg</v>
      </c>
      <c r="C34" s="136">
        <f>[1]OPC!C32</f>
        <v>1</v>
      </c>
      <c r="D34" s="137" t="str">
        <f>[1]OPC!D32</f>
        <v>EA</v>
      </c>
      <c r="E34" s="93"/>
      <c r="F34" s="132">
        <f t="shared" si="1"/>
        <v>0</v>
      </c>
      <c r="H34" s="126"/>
    </row>
    <row r="35" spans="1:8" ht="18" customHeight="1" x14ac:dyDescent="0.2">
      <c r="A35" s="128">
        <f t="shared" si="2"/>
        <v>24</v>
      </c>
      <c r="B35" s="135" t="str">
        <f>[1]OPC!B33</f>
        <v>16" DI Fitting - 11.25 deg</v>
      </c>
      <c r="C35" s="136">
        <f>[1]OPC!C33</f>
        <v>1</v>
      </c>
      <c r="D35" s="137" t="str">
        <f>[1]OPC!D33</f>
        <v>EA</v>
      </c>
      <c r="E35" s="93"/>
      <c r="F35" s="132">
        <f t="shared" si="1"/>
        <v>0</v>
      </c>
      <c r="H35" s="126"/>
    </row>
    <row r="36" spans="1:8" ht="18" customHeight="1" x14ac:dyDescent="0.2">
      <c r="A36" s="128">
        <f t="shared" si="2"/>
        <v>25</v>
      </c>
      <c r="B36" s="135" t="str">
        <f>[1]OPC!B34</f>
        <v>16" DI Fitting - Tee</v>
      </c>
      <c r="C36" s="136">
        <f>[1]OPC!C34</f>
        <v>1</v>
      </c>
      <c r="D36" s="137" t="str">
        <f>[1]OPC!D34</f>
        <v>EA</v>
      </c>
      <c r="E36" s="93"/>
      <c r="F36" s="132">
        <f t="shared" si="1"/>
        <v>0</v>
      </c>
      <c r="H36" s="126"/>
    </row>
    <row r="37" spans="1:8" ht="18" customHeight="1" x14ac:dyDescent="0.2">
      <c r="A37" s="128">
        <f t="shared" si="2"/>
        <v>26</v>
      </c>
      <c r="B37" s="135" t="str">
        <f>[1]OPC!B35</f>
        <v>16" x 6" DI Fitting - Tee</v>
      </c>
      <c r="C37" s="136">
        <f>[1]OPC!C35</f>
        <v>1</v>
      </c>
      <c r="D37" s="137" t="str">
        <f>[1]OPC!D35</f>
        <v>EA</v>
      </c>
      <c r="E37" s="93"/>
      <c r="F37" s="132">
        <f t="shared" si="1"/>
        <v>0</v>
      </c>
      <c r="H37" s="126"/>
    </row>
    <row r="38" spans="1:8" ht="18" customHeight="1" x14ac:dyDescent="0.2">
      <c r="A38" s="128">
        <f t="shared" si="2"/>
        <v>27</v>
      </c>
      <c r="B38" s="135" t="str">
        <f>[1]OPC!B36</f>
        <v>6" DI Fitting - 90 deg</v>
      </c>
      <c r="C38" s="136">
        <f>[1]OPC!C36</f>
        <v>1</v>
      </c>
      <c r="D38" s="137" t="str">
        <f>[1]OPC!D36</f>
        <v>EA</v>
      </c>
      <c r="E38" s="93"/>
      <c r="F38" s="132">
        <f t="shared" si="1"/>
        <v>0</v>
      </c>
      <c r="H38" s="126"/>
    </row>
    <row r="39" spans="1:8" ht="18" customHeight="1" x14ac:dyDescent="0.2">
      <c r="A39" s="128">
        <f t="shared" si="2"/>
        <v>28</v>
      </c>
      <c r="B39" s="135" t="str">
        <f>[1]OPC!B37</f>
        <v>18" Plug Valve</v>
      </c>
      <c r="C39" s="136">
        <f>[1]OPC!C37</f>
        <v>3</v>
      </c>
      <c r="D39" s="137" t="str">
        <f>[1]OPC!D37</f>
        <v>EA</v>
      </c>
      <c r="E39" s="93"/>
      <c r="F39" s="132">
        <f t="shared" si="1"/>
        <v>0</v>
      </c>
      <c r="H39" s="126"/>
    </row>
    <row r="40" spans="1:8" ht="18" customHeight="1" x14ac:dyDescent="0.2">
      <c r="A40" s="128">
        <f t="shared" si="2"/>
        <v>29</v>
      </c>
      <c r="B40" s="135" t="str">
        <f>[1]OPC!B38</f>
        <v>16" Plug Valve</v>
      </c>
      <c r="C40" s="136">
        <f>[1]OPC!C38</f>
        <v>8</v>
      </c>
      <c r="D40" s="137" t="str">
        <f>[1]OPC!D38</f>
        <v>EA</v>
      </c>
      <c r="E40" s="93"/>
      <c r="F40" s="132">
        <f t="shared" si="1"/>
        <v>0</v>
      </c>
      <c r="H40" s="126"/>
    </row>
    <row r="41" spans="1:8" ht="18" customHeight="1" x14ac:dyDescent="0.2">
      <c r="A41" s="128">
        <f t="shared" si="2"/>
        <v>30</v>
      </c>
      <c r="B41" s="135" t="str">
        <f>[1]OPC!B39</f>
        <v>6" Plug Valve</v>
      </c>
      <c r="C41" s="136">
        <f>[1]OPC!C39</f>
        <v>1</v>
      </c>
      <c r="D41" s="137" t="str">
        <f>[1]OPC!D39</f>
        <v>EA</v>
      </c>
      <c r="E41" s="93"/>
      <c r="F41" s="132">
        <f t="shared" si="1"/>
        <v>0</v>
      </c>
      <c r="H41" s="126"/>
    </row>
    <row r="42" spans="1:8" ht="18" customHeight="1" x14ac:dyDescent="0.2">
      <c r="A42" s="128">
        <f>A41+1</f>
        <v>31</v>
      </c>
      <c r="B42" s="135" t="str">
        <f>[1]OPC!B40</f>
        <v>2" ARV</v>
      </c>
      <c r="C42" s="136">
        <f>[1]OPC!C40</f>
        <v>7</v>
      </c>
      <c r="D42" s="137" t="str">
        <f>[1]OPC!D40</f>
        <v>EA</v>
      </c>
      <c r="E42" s="93"/>
      <c r="F42" s="132">
        <f t="shared" si="1"/>
        <v>0</v>
      </c>
      <c r="H42" s="126"/>
    </row>
    <row r="43" spans="1:8" ht="18" customHeight="1" x14ac:dyDescent="0.2">
      <c r="A43" s="128">
        <f>A42+1</f>
        <v>32</v>
      </c>
      <c r="B43" s="135" t="str">
        <f>[1]OPC!B41</f>
        <v>Pig Port Launching/Receiving Station Assembly</v>
      </c>
      <c r="C43" s="136">
        <f>[1]OPC!C41</f>
        <v>1</v>
      </c>
      <c r="D43" s="137" t="str">
        <f>[1]OPC!D41</f>
        <v>LS</v>
      </c>
      <c r="E43" s="93"/>
      <c r="F43" s="132">
        <f t="shared" si="1"/>
        <v>0</v>
      </c>
      <c r="H43" s="126"/>
    </row>
    <row r="44" spans="1:8" ht="18" customHeight="1" x14ac:dyDescent="0.2">
      <c r="A44" s="128">
        <f t="shared" ref="A44:A49" si="3">A43+1</f>
        <v>33</v>
      </c>
      <c r="B44" s="135" t="str">
        <f>[1]OPC!B42</f>
        <v>Connections To Existing Force Mains</v>
      </c>
      <c r="C44" s="136">
        <f>[1]OPC!C42</f>
        <v>1</v>
      </c>
      <c r="D44" s="137" t="str">
        <f>[1]OPC!D42</f>
        <v>LS</v>
      </c>
      <c r="E44" s="93"/>
      <c r="F44" s="132">
        <f t="shared" si="1"/>
        <v>0</v>
      </c>
      <c r="H44" s="126"/>
    </row>
    <row r="45" spans="1:8" s="141" customFormat="1" ht="18" customHeight="1" x14ac:dyDescent="0.2">
      <c r="A45" s="131">
        <f t="shared" si="3"/>
        <v>34</v>
      </c>
      <c r="B45" s="129" t="str">
        <f>[1]OPC!B43</f>
        <v>Mag Meter Assembly</v>
      </c>
      <c r="C45" s="139">
        <f>[1]OPC!C43</f>
        <v>1</v>
      </c>
      <c r="D45" s="140" t="str">
        <f>[1]OPC!D43</f>
        <v>LS</v>
      </c>
      <c r="E45" s="93"/>
      <c r="F45" s="132">
        <f t="shared" si="1"/>
        <v>0</v>
      </c>
      <c r="H45" s="142"/>
    </row>
    <row r="46" spans="1:8" ht="18" customHeight="1" x14ac:dyDescent="0.2">
      <c r="A46" s="128">
        <f t="shared" si="3"/>
        <v>35</v>
      </c>
      <c r="B46" s="135" t="str">
        <f>[1]OPC!B44</f>
        <v>Grout Fill Abandoned Existing Pipelines</v>
      </c>
      <c r="C46" s="136">
        <f>[1]OPC!C44</f>
        <v>870</v>
      </c>
      <c r="D46" s="137" t="str">
        <f>[1]OPC!D44</f>
        <v>CY</v>
      </c>
      <c r="E46" s="93"/>
      <c r="F46" s="132">
        <f t="shared" si="1"/>
        <v>0</v>
      </c>
      <c r="H46" s="126"/>
    </row>
    <row r="47" spans="1:8" ht="18" customHeight="1" x14ac:dyDescent="0.2">
      <c r="A47" s="128">
        <f t="shared" si="3"/>
        <v>36</v>
      </c>
      <c r="B47" s="135" t="str">
        <f>[1]OPC!B45</f>
        <v>Soil Stabilization</v>
      </c>
      <c r="C47" s="136">
        <f>[1]OPC!C45</f>
        <v>12650</v>
      </c>
      <c r="D47" s="137" t="str">
        <f>[1]OPC!D45</f>
        <v>CY</v>
      </c>
      <c r="E47" s="93"/>
      <c r="F47" s="132">
        <f t="shared" si="1"/>
        <v>0</v>
      </c>
    </row>
    <row r="48" spans="1:8" ht="18" customHeight="1" x14ac:dyDescent="0.2">
      <c r="A48" s="128">
        <f t="shared" si="3"/>
        <v>37</v>
      </c>
      <c r="B48" s="135" t="str">
        <f>[1]OPC!B46</f>
        <v>Crushed Concrete Base</v>
      </c>
      <c r="C48" s="136">
        <f>[1]OPC!C46</f>
        <v>2875</v>
      </c>
      <c r="D48" s="137" t="str">
        <f>[1]OPC!D46</f>
        <v>SY</v>
      </c>
      <c r="E48" s="93"/>
      <c r="F48" s="132">
        <f t="shared" si="1"/>
        <v>0</v>
      </c>
    </row>
    <row r="49" spans="1:6" ht="18" customHeight="1" x14ac:dyDescent="0.2">
      <c r="A49" s="128">
        <f t="shared" si="3"/>
        <v>38</v>
      </c>
      <c r="B49" s="135" t="str">
        <f>[1]OPC!B47</f>
        <v>Structural Course Asphalt Base - SP 12.5</v>
      </c>
      <c r="C49" s="136">
        <f>[1]OPC!C47</f>
        <v>1120</v>
      </c>
      <c r="D49" s="137" t="str">
        <f>[1]OPC!D47</f>
        <v>TN</v>
      </c>
      <c r="E49" s="93"/>
      <c r="F49" s="132">
        <f t="shared" si="1"/>
        <v>0</v>
      </c>
    </row>
    <row r="50" spans="1:6" ht="18" customHeight="1" x14ac:dyDescent="0.2">
      <c r="A50" s="128">
        <f t="shared" si="2"/>
        <v>39</v>
      </c>
      <c r="B50" s="135" t="str">
        <f>[1]OPC!B48</f>
        <v>Friction Course Overlay - FC 12.5</v>
      </c>
      <c r="C50" s="136">
        <f>[1]OPC!C48</f>
        <v>1110</v>
      </c>
      <c r="D50" s="137" t="str">
        <f>[1]OPC!D48</f>
        <v>TN</v>
      </c>
      <c r="E50" s="93"/>
      <c r="F50" s="132">
        <f t="shared" si="1"/>
        <v>0</v>
      </c>
    </row>
    <row r="51" spans="1:6" ht="18" customHeight="1" x14ac:dyDescent="0.2">
      <c r="A51" s="128">
        <f t="shared" si="2"/>
        <v>40</v>
      </c>
      <c r="B51" s="135" t="str">
        <f>[1]OPC!B49</f>
        <v>Milling</v>
      </c>
      <c r="C51" s="136">
        <f>[1]OPC!C49</f>
        <v>9025</v>
      </c>
      <c r="D51" s="137" t="str">
        <f>[1]OPC!D49</f>
        <v>SY</v>
      </c>
      <c r="E51" s="93"/>
      <c r="F51" s="132">
        <f t="shared" si="1"/>
        <v>0</v>
      </c>
    </row>
    <row r="52" spans="1:6" ht="18" customHeight="1" x14ac:dyDescent="0.2">
      <c r="A52" s="128">
        <f t="shared" si="2"/>
        <v>41</v>
      </c>
      <c r="B52" s="135" t="str">
        <f>[1]OPC!B50</f>
        <v>Sidewalk Repair</v>
      </c>
      <c r="C52" s="136">
        <f>[1]OPC!C50</f>
        <v>166.55538899999999</v>
      </c>
      <c r="D52" s="137" t="str">
        <f>[1]OPC!D50</f>
        <v>SY</v>
      </c>
      <c r="E52" s="93"/>
      <c r="F52" s="132">
        <f t="shared" si="1"/>
        <v>0</v>
      </c>
    </row>
    <row r="53" spans="1:6" ht="18" customHeight="1" x14ac:dyDescent="0.2">
      <c r="A53" s="128">
        <f t="shared" si="2"/>
        <v>42</v>
      </c>
      <c r="B53" s="135" t="str">
        <f>[1]OPC!B51</f>
        <v>Concrete Driveway  Repair</v>
      </c>
      <c r="C53" s="136">
        <f>[1]OPC!C51</f>
        <v>557.49980000000005</v>
      </c>
      <c r="D53" s="137" t="str">
        <f>[1]OPC!D51</f>
        <v>SY</v>
      </c>
      <c r="E53" s="93"/>
      <c r="F53" s="132">
        <f t="shared" si="1"/>
        <v>0</v>
      </c>
    </row>
    <row r="54" spans="1:6" ht="18" customHeight="1" x14ac:dyDescent="0.2">
      <c r="A54" s="128">
        <f t="shared" si="2"/>
        <v>43</v>
      </c>
      <c r="B54" s="135" t="str">
        <f>[1]OPC!B52</f>
        <v>Asphalt Driveway Repair</v>
      </c>
      <c r="C54" s="136">
        <f>[1]OPC!C52</f>
        <v>300.74770000000001</v>
      </c>
      <c r="D54" s="137" t="str">
        <f>[1]OPC!D52</f>
        <v>SY</v>
      </c>
      <c r="E54" s="93"/>
      <c r="F54" s="132">
        <f t="shared" si="1"/>
        <v>0</v>
      </c>
    </row>
    <row r="55" spans="1:6" ht="18" customHeight="1" x14ac:dyDescent="0.2">
      <c r="A55" s="128">
        <f t="shared" si="2"/>
        <v>44</v>
      </c>
      <c r="B55" s="135" t="str">
        <f>[1]OPC!B53</f>
        <v>Brick Driveway Repair</v>
      </c>
      <c r="C55" s="136">
        <f>[1]OPC!C53</f>
        <v>840.58260000000007</v>
      </c>
      <c r="D55" s="137" t="str">
        <f>[1]OPC!D53</f>
        <v>SY</v>
      </c>
      <c r="E55" s="93"/>
      <c r="F55" s="132">
        <f t="shared" si="1"/>
        <v>0</v>
      </c>
    </row>
    <row r="56" spans="1:6" ht="18" customHeight="1" x14ac:dyDescent="0.2">
      <c r="A56" s="128">
        <f t="shared" si="2"/>
        <v>45</v>
      </c>
      <c r="B56" s="135" t="str">
        <f>[1]OPC!B54</f>
        <v>Shell Driveway Repair</v>
      </c>
      <c r="C56" s="136">
        <f>[1]OPC!C54</f>
        <v>1722.6055000000001</v>
      </c>
      <c r="D56" s="137" t="str">
        <f>[1]OPC!D54</f>
        <v>SY</v>
      </c>
      <c r="E56" s="93"/>
      <c r="F56" s="132">
        <f t="shared" si="1"/>
        <v>0</v>
      </c>
    </row>
    <row r="57" spans="1:6" ht="18" customHeight="1" x14ac:dyDescent="0.2">
      <c r="A57" s="128">
        <f t="shared" si="2"/>
        <v>46</v>
      </c>
      <c r="B57" s="135" t="str">
        <f>[1]OPC!B55</f>
        <v>Sodding</v>
      </c>
      <c r="C57" s="136">
        <f>[1]OPC!C55</f>
        <v>7434.2312332222245</v>
      </c>
      <c r="D57" s="137" t="str">
        <f>[1]OPC!D55</f>
        <v>SY</v>
      </c>
      <c r="E57" s="93"/>
      <c r="F57" s="132">
        <f t="shared" si="1"/>
        <v>0</v>
      </c>
    </row>
    <row r="58" spans="1:6" ht="18" customHeight="1" x14ac:dyDescent="0.2">
      <c r="A58" s="128">
        <f t="shared" si="2"/>
        <v>47</v>
      </c>
      <c r="B58" s="135" t="str">
        <f>[1]OPC!B56</f>
        <v>Palm Tree Removal and Replacement</v>
      </c>
      <c r="C58" s="136">
        <f>[1]OPC!C56</f>
        <v>25</v>
      </c>
      <c r="D58" s="137" t="str">
        <f>[1]OPC!D56</f>
        <v>EA</v>
      </c>
      <c r="E58" s="93"/>
      <c r="F58" s="132">
        <f t="shared" si="1"/>
        <v>0</v>
      </c>
    </row>
    <row r="59" spans="1:6" ht="18" customHeight="1" x14ac:dyDescent="0.2">
      <c r="A59" s="128">
        <f t="shared" si="2"/>
        <v>48</v>
      </c>
      <c r="B59" s="135" t="str">
        <f>[1]OPC!B57</f>
        <v>Oak Tree Removal and Replacement</v>
      </c>
      <c r="C59" s="136">
        <f>[1]OPC!C57</f>
        <v>1</v>
      </c>
      <c r="D59" s="137" t="str">
        <f>[1]OPC!D57</f>
        <v>EA</v>
      </c>
      <c r="E59" s="93"/>
      <c r="F59" s="132">
        <f t="shared" si="1"/>
        <v>0</v>
      </c>
    </row>
    <row r="60" spans="1:6" ht="18" customHeight="1" x14ac:dyDescent="0.2">
      <c r="A60" s="128">
        <f t="shared" si="2"/>
        <v>49</v>
      </c>
      <c r="B60" s="135" t="str">
        <f>[1]OPC!B58</f>
        <v>Landscape Restoration</v>
      </c>
      <c r="C60" s="136">
        <f>[1]OPC!C58</f>
        <v>1</v>
      </c>
      <c r="D60" s="137" t="str">
        <f>[1]OPC!D58</f>
        <v>LS</v>
      </c>
      <c r="E60" s="93"/>
      <c r="F60" s="132">
        <f t="shared" si="1"/>
        <v>0</v>
      </c>
    </row>
    <row r="61" spans="1:6" ht="18" customHeight="1" x14ac:dyDescent="0.2">
      <c r="A61" s="128">
        <f t="shared" si="2"/>
        <v>50</v>
      </c>
      <c r="B61" s="135" t="str">
        <f>[1]OPC!B59</f>
        <v>Lift Station Header Piping Modifications</v>
      </c>
      <c r="C61" s="136">
        <f>[1]OPC!C59</f>
        <v>1</v>
      </c>
      <c r="D61" s="137" t="str">
        <f>[1]OPC!D59</f>
        <v>LS</v>
      </c>
      <c r="E61" s="93"/>
      <c r="F61" s="132">
        <f t="shared" si="1"/>
        <v>0</v>
      </c>
    </row>
    <row r="62" spans="1:6" ht="18" customHeight="1" x14ac:dyDescent="0.2">
      <c r="A62" s="121"/>
      <c r="B62" s="143"/>
      <c r="C62" s="143"/>
      <c r="D62" s="143"/>
      <c r="E62" s="163" t="s">
        <v>14</v>
      </c>
      <c r="F62" s="134">
        <f>SUM(F18:F61)</f>
        <v>0</v>
      </c>
    </row>
    <row r="63" spans="1:6" ht="18" customHeight="1" x14ac:dyDescent="0.2">
      <c r="A63" s="127" t="s">
        <v>20</v>
      </c>
      <c r="B63" s="127"/>
      <c r="C63" s="127"/>
      <c r="D63" s="127"/>
      <c r="E63" s="106"/>
      <c r="F63" s="127"/>
    </row>
    <row r="64" spans="1:6" ht="18" customHeight="1" x14ac:dyDescent="0.25">
      <c r="A64" s="144">
        <f>A61+1</f>
        <v>51</v>
      </c>
      <c r="B64" s="135" t="str">
        <f>[1]OPC!B62</f>
        <v xml:space="preserve">6" DR 18 PVC Pipe (Open-Cut) </v>
      </c>
      <c r="C64" s="145">
        <f>[1]OPC!C62</f>
        <v>600</v>
      </c>
      <c r="D64" s="146" t="str">
        <f>[1]OPC!D62</f>
        <v>LF</v>
      </c>
      <c r="E64" s="93"/>
      <c r="F64" s="132">
        <f t="shared" ref="F64:F86" si="4">SUM(C64*E64)</f>
        <v>0</v>
      </c>
    </row>
    <row r="65" spans="1:6" ht="18" customHeight="1" x14ac:dyDescent="0.25">
      <c r="A65" s="144">
        <f>A64+1</f>
        <v>52</v>
      </c>
      <c r="B65" s="135" t="str">
        <f>[1]OPC!B63</f>
        <v xml:space="preserve">6" DR 11 HDPE Pipe (HDD) </v>
      </c>
      <c r="C65" s="145">
        <f>[1]OPC!C63</f>
        <v>1520</v>
      </c>
      <c r="D65" s="146" t="str">
        <f>[1]OPC!D63</f>
        <v>LF</v>
      </c>
      <c r="E65" s="93"/>
      <c r="F65" s="132">
        <f t="shared" si="4"/>
        <v>0</v>
      </c>
    </row>
    <row r="66" spans="1:6" ht="18" customHeight="1" x14ac:dyDescent="0.25">
      <c r="A66" s="144">
        <f t="shared" ref="A66:A86" si="5">A65+1</f>
        <v>53</v>
      </c>
      <c r="B66" s="135" t="str">
        <f>[1]OPC!B64</f>
        <v>6" DI Fitting - 90 deg</v>
      </c>
      <c r="C66" s="145">
        <f>[1]OPC!C64</f>
        <v>3</v>
      </c>
      <c r="D66" s="146" t="str">
        <f>[1]OPC!D64</f>
        <v>EA</v>
      </c>
      <c r="E66" s="93"/>
      <c r="F66" s="132">
        <f t="shared" si="4"/>
        <v>0</v>
      </c>
    </row>
    <row r="67" spans="1:6" ht="18" customHeight="1" x14ac:dyDescent="0.25">
      <c r="A67" s="144">
        <f t="shared" si="5"/>
        <v>54</v>
      </c>
      <c r="B67" s="135" t="str">
        <f>[1]OPC!B65</f>
        <v>6" DI Fitting - 45 deg</v>
      </c>
      <c r="C67" s="145">
        <f>[1]OPC!C65</f>
        <v>11</v>
      </c>
      <c r="D67" s="146" t="str">
        <f>[1]OPC!D65</f>
        <v>EA</v>
      </c>
      <c r="E67" s="93"/>
      <c r="F67" s="132">
        <f t="shared" si="4"/>
        <v>0</v>
      </c>
    </row>
    <row r="68" spans="1:6" ht="18" customHeight="1" x14ac:dyDescent="0.25">
      <c r="A68" s="144">
        <f t="shared" si="5"/>
        <v>55</v>
      </c>
      <c r="B68" s="135" t="str">
        <f>[1]OPC!B66</f>
        <v>6" DI Fitting - 22.5 deg</v>
      </c>
      <c r="C68" s="145">
        <f>[1]OPC!C66</f>
        <v>1</v>
      </c>
      <c r="D68" s="146" t="str">
        <f>[1]OPC!D66</f>
        <v>EA</v>
      </c>
      <c r="E68" s="93"/>
      <c r="F68" s="132">
        <f t="shared" si="4"/>
        <v>0</v>
      </c>
    </row>
    <row r="69" spans="1:6" ht="18" customHeight="1" x14ac:dyDescent="0.25">
      <c r="A69" s="144">
        <f t="shared" si="5"/>
        <v>56</v>
      </c>
      <c r="B69" s="135" t="str">
        <f>[1]OPC!B67</f>
        <v>6" DI Fitting - 11.25 deg</v>
      </c>
      <c r="C69" s="145">
        <f>[1]OPC!C67</f>
        <v>5</v>
      </c>
      <c r="D69" s="146" t="str">
        <f>[1]OPC!D67</f>
        <v>EA</v>
      </c>
      <c r="E69" s="93"/>
      <c r="F69" s="132">
        <f t="shared" si="4"/>
        <v>0</v>
      </c>
    </row>
    <row r="70" spans="1:6" ht="18" customHeight="1" x14ac:dyDescent="0.25">
      <c r="A70" s="144">
        <f t="shared" si="5"/>
        <v>57</v>
      </c>
      <c r="B70" s="135" t="str">
        <f>[1]OPC!B68</f>
        <v>6" Plug Valve</v>
      </c>
      <c r="C70" s="145">
        <f>[1]OPC!C68</f>
        <v>3</v>
      </c>
      <c r="D70" s="146" t="str">
        <f>[1]OPC!D68</f>
        <v>EA</v>
      </c>
      <c r="E70" s="93"/>
      <c r="F70" s="132">
        <f t="shared" si="4"/>
        <v>0</v>
      </c>
    </row>
    <row r="71" spans="1:6" ht="18" customHeight="1" x14ac:dyDescent="0.25">
      <c r="A71" s="144">
        <f t="shared" si="5"/>
        <v>58</v>
      </c>
      <c r="B71" s="135" t="str">
        <f>[1]OPC!B69</f>
        <v>1" ARV</v>
      </c>
      <c r="C71" s="145">
        <f>[1]OPC!C69</f>
        <v>4</v>
      </c>
      <c r="D71" s="146" t="str">
        <f>[1]OPC!D69</f>
        <v>EA</v>
      </c>
      <c r="E71" s="93"/>
      <c r="F71" s="132">
        <f t="shared" si="4"/>
        <v>0</v>
      </c>
    </row>
    <row r="72" spans="1:6" ht="18" customHeight="1" x14ac:dyDescent="0.25">
      <c r="A72" s="144">
        <f t="shared" si="5"/>
        <v>59</v>
      </c>
      <c r="B72" s="135" t="str">
        <f>[1]OPC!B70</f>
        <v>Connection To Existing 6" Force Main</v>
      </c>
      <c r="C72" s="145">
        <f>[1]OPC!C70</f>
        <v>1</v>
      </c>
      <c r="D72" s="146" t="str">
        <f>[1]OPC!D70</f>
        <v>LS</v>
      </c>
      <c r="E72" s="93"/>
      <c r="F72" s="132">
        <f t="shared" si="4"/>
        <v>0</v>
      </c>
    </row>
    <row r="73" spans="1:6" ht="18" customHeight="1" x14ac:dyDescent="0.25">
      <c r="A73" s="144">
        <f t="shared" si="5"/>
        <v>60</v>
      </c>
      <c r="B73" s="135" t="str">
        <f>[1]OPC!B71</f>
        <v>Connection To Manhole</v>
      </c>
      <c r="C73" s="145">
        <f>[1]OPC!C71</f>
        <v>1</v>
      </c>
      <c r="D73" s="146" t="str">
        <f>[1]OPC!D71</f>
        <v>EA</v>
      </c>
      <c r="E73" s="93"/>
      <c r="F73" s="132">
        <f t="shared" si="4"/>
        <v>0</v>
      </c>
    </row>
    <row r="74" spans="1:6" ht="18" customHeight="1" x14ac:dyDescent="0.25">
      <c r="A74" s="144">
        <f t="shared" si="5"/>
        <v>61</v>
      </c>
      <c r="B74" s="135" t="str">
        <f>[1]OPC!B72</f>
        <v>Grout Fill Abandoned Existing Pipelines</v>
      </c>
      <c r="C74" s="145">
        <f>[1]OPC!C72</f>
        <v>5</v>
      </c>
      <c r="D74" s="146" t="str">
        <f>[1]OPC!D72</f>
        <v>CY</v>
      </c>
      <c r="E74" s="93"/>
      <c r="F74" s="132">
        <f t="shared" si="4"/>
        <v>0</v>
      </c>
    </row>
    <row r="75" spans="1:6" ht="18" customHeight="1" x14ac:dyDescent="0.25">
      <c r="A75" s="144">
        <f t="shared" si="5"/>
        <v>62</v>
      </c>
      <c r="B75" s="135" t="str">
        <f>[1]OPC!B73</f>
        <v>Soil Stabilization</v>
      </c>
      <c r="C75" s="145">
        <f>[1]OPC!C73</f>
        <v>246</v>
      </c>
      <c r="D75" s="146" t="str">
        <f>[1]OPC!D73</f>
        <v>CY</v>
      </c>
      <c r="E75" s="93"/>
      <c r="F75" s="132">
        <f t="shared" si="4"/>
        <v>0</v>
      </c>
    </row>
    <row r="76" spans="1:6" ht="18" customHeight="1" x14ac:dyDescent="0.25">
      <c r="A76" s="144">
        <f t="shared" si="5"/>
        <v>63</v>
      </c>
      <c r="B76" s="135" t="str">
        <f>[1]OPC!B74</f>
        <v>Crushed Concrete Base</v>
      </c>
      <c r="C76" s="145">
        <f>[1]OPC!C74</f>
        <v>90</v>
      </c>
      <c r="D76" s="146" t="str">
        <f>[1]OPC!D74</f>
        <v>SY</v>
      </c>
      <c r="E76" s="93"/>
      <c r="F76" s="132">
        <f t="shared" si="4"/>
        <v>0</v>
      </c>
    </row>
    <row r="77" spans="1:6" ht="18" customHeight="1" x14ac:dyDescent="0.25">
      <c r="A77" s="144">
        <f t="shared" si="5"/>
        <v>64</v>
      </c>
      <c r="B77" s="135" t="str">
        <f>[1]OPC!B75</f>
        <v>Structural Course Asphalt Base - SP 12.5</v>
      </c>
      <c r="C77" s="145">
        <f>[1]OPC!C75</f>
        <v>10</v>
      </c>
      <c r="D77" s="146" t="str">
        <f>[1]OPC!D75</f>
        <v>TN</v>
      </c>
      <c r="E77" s="93"/>
      <c r="F77" s="132">
        <f t="shared" si="4"/>
        <v>0</v>
      </c>
    </row>
    <row r="78" spans="1:6" ht="18" customHeight="1" x14ac:dyDescent="0.25">
      <c r="A78" s="144">
        <f t="shared" si="5"/>
        <v>65</v>
      </c>
      <c r="B78" s="135" t="str">
        <f>[1]OPC!B76</f>
        <v>Friction Course Overlay - FC 12.5</v>
      </c>
      <c r="C78" s="145">
        <f>[1]OPC!C76</f>
        <v>29</v>
      </c>
      <c r="D78" s="146" t="str">
        <f>[1]OPC!D76</f>
        <v>TN</v>
      </c>
      <c r="E78" s="93"/>
      <c r="F78" s="132">
        <f t="shared" si="4"/>
        <v>0</v>
      </c>
    </row>
    <row r="79" spans="1:6" ht="18" customHeight="1" x14ac:dyDescent="0.25">
      <c r="A79" s="144">
        <f t="shared" si="5"/>
        <v>66</v>
      </c>
      <c r="B79" s="135" t="str">
        <f>[1]OPC!B77</f>
        <v>Milling</v>
      </c>
      <c r="C79" s="145">
        <f>[1]OPC!C77</f>
        <v>240</v>
      </c>
      <c r="D79" s="146" t="str">
        <f>[1]OPC!D77</f>
        <v>SY</v>
      </c>
      <c r="E79" s="93"/>
      <c r="F79" s="132">
        <f t="shared" si="4"/>
        <v>0</v>
      </c>
    </row>
    <row r="80" spans="1:6" ht="18" customHeight="1" x14ac:dyDescent="0.25">
      <c r="A80" s="144">
        <f t="shared" si="5"/>
        <v>67</v>
      </c>
      <c r="B80" s="135" t="str">
        <f>[1]OPC!B78</f>
        <v>Sidewalk Repair</v>
      </c>
      <c r="C80" s="145">
        <f>[1]OPC!C78</f>
        <v>207.77757</v>
      </c>
      <c r="D80" s="146" t="str">
        <f>[1]OPC!D78</f>
        <v>SY</v>
      </c>
      <c r="E80" s="93"/>
      <c r="F80" s="132">
        <f t="shared" si="4"/>
        <v>0</v>
      </c>
    </row>
    <row r="81" spans="1:6" ht="18" customHeight="1" x14ac:dyDescent="0.25">
      <c r="A81" s="144">
        <f t="shared" si="5"/>
        <v>68</v>
      </c>
      <c r="B81" s="135" t="str">
        <f>[1]OPC!B79</f>
        <v>Concrete Driveway  Repair</v>
      </c>
      <c r="C81" s="145">
        <f>[1]OPC!C79</f>
        <v>42.773499999999999</v>
      </c>
      <c r="D81" s="146" t="str">
        <f>[1]OPC!D79</f>
        <v>SY</v>
      </c>
      <c r="E81" s="93"/>
      <c r="F81" s="132">
        <f t="shared" si="4"/>
        <v>0</v>
      </c>
    </row>
    <row r="82" spans="1:6" ht="18" customHeight="1" x14ac:dyDescent="0.25">
      <c r="A82" s="144">
        <f t="shared" si="5"/>
        <v>69</v>
      </c>
      <c r="B82" s="135" t="str">
        <f>[1]OPC!B80</f>
        <v>Brick Driveway Repair</v>
      </c>
      <c r="C82" s="145">
        <f>[1]OPC!C80</f>
        <v>1.9998</v>
      </c>
      <c r="D82" s="146" t="str">
        <f>[1]OPC!D80</f>
        <v>SY</v>
      </c>
      <c r="E82" s="93"/>
      <c r="F82" s="132">
        <f t="shared" si="4"/>
        <v>0</v>
      </c>
    </row>
    <row r="83" spans="1:6" ht="18" customHeight="1" x14ac:dyDescent="0.25">
      <c r="A83" s="144">
        <f t="shared" si="5"/>
        <v>70</v>
      </c>
      <c r="B83" s="135" t="str">
        <f>[1]OPC!B81</f>
        <v>Shell Driveway</v>
      </c>
      <c r="C83" s="145">
        <f>[1]OPC!C81</f>
        <v>96</v>
      </c>
      <c r="D83" s="146" t="str">
        <f>[1]OPC!D81</f>
        <v>SY</v>
      </c>
      <c r="E83" s="93"/>
      <c r="F83" s="132">
        <f t="shared" si="4"/>
        <v>0</v>
      </c>
    </row>
    <row r="84" spans="1:6" ht="18" customHeight="1" x14ac:dyDescent="0.25">
      <c r="A84" s="144">
        <f t="shared" si="5"/>
        <v>71</v>
      </c>
      <c r="B84" s="135" t="str">
        <f>[1]OPC!B82</f>
        <v>Sodding</v>
      </c>
      <c r="C84" s="145">
        <f>[1]OPC!C82</f>
        <v>318.11579666666665</v>
      </c>
      <c r="D84" s="146" t="str">
        <f>[1]OPC!D82</f>
        <v>SY</v>
      </c>
      <c r="E84" s="93"/>
      <c r="F84" s="132">
        <f t="shared" si="4"/>
        <v>0</v>
      </c>
    </row>
    <row r="85" spans="1:6" ht="18" customHeight="1" x14ac:dyDescent="0.25">
      <c r="A85" s="144">
        <f t="shared" si="5"/>
        <v>72</v>
      </c>
      <c r="B85" s="135" t="str">
        <f>[1]OPC!B83</f>
        <v>Palm Tree Removal and Replacement</v>
      </c>
      <c r="C85" s="145">
        <f>[1]OPC!C83</f>
        <v>6</v>
      </c>
      <c r="D85" s="146" t="str">
        <f>[1]OPC!D83</f>
        <v>EA</v>
      </c>
      <c r="E85" s="93"/>
      <c r="F85" s="132">
        <f t="shared" si="4"/>
        <v>0</v>
      </c>
    </row>
    <row r="86" spans="1:6" ht="18" customHeight="1" x14ac:dyDescent="0.25">
      <c r="A86" s="144">
        <f t="shared" si="5"/>
        <v>73</v>
      </c>
      <c r="B86" s="135" t="str">
        <f>[1]OPC!B84</f>
        <v>Landscape Restoration</v>
      </c>
      <c r="C86" s="145">
        <f>[1]OPC!C84</f>
        <v>1</v>
      </c>
      <c r="D86" s="146" t="str">
        <f>[1]OPC!D84</f>
        <v>LS</v>
      </c>
      <c r="E86" s="93"/>
      <c r="F86" s="132">
        <f t="shared" si="4"/>
        <v>0</v>
      </c>
    </row>
    <row r="87" spans="1:6" ht="18" customHeight="1" x14ac:dyDescent="0.2">
      <c r="A87" s="121"/>
      <c r="B87" s="143"/>
      <c r="C87" s="143"/>
      <c r="D87" s="143"/>
      <c r="E87" s="163" t="s">
        <v>14</v>
      </c>
      <c r="F87" s="134">
        <f>SUM(F64:F86)</f>
        <v>0</v>
      </c>
    </row>
    <row r="88" spans="1:6" ht="18" customHeight="1" x14ac:dyDescent="0.2">
      <c r="A88" s="127" t="s">
        <v>21</v>
      </c>
      <c r="B88" s="127"/>
      <c r="C88" s="127"/>
      <c r="D88" s="127"/>
      <c r="E88" s="106"/>
      <c r="F88" s="127"/>
    </row>
    <row r="89" spans="1:6" ht="18" customHeight="1" x14ac:dyDescent="0.2">
      <c r="A89" s="144">
        <f>A86+1</f>
        <v>74</v>
      </c>
      <c r="B89" s="129" t="str">
        <f>[1]OPC!B87</f>
        <v xml:space="preserve">4" DR 18 PVC Pipe (Open-Cut) </v>
      </c>
      <c r="C89" s="147">
        <f>[1]OPC!C87</f>
        <v>700</v>
      </c>
      <c r="D89" s="144" t="str">
        <f>[1]OPC!D87</f>
        <v>LF</v>
      </c>
      <c r="E89" s="93"/>
      <c r="F89" s="132">
        <f t="shared" ref="F89:F107" si="6">SUM(C89*E89)</f>
        <v>0</v>
      </c>
    </row>
    <row r="90" spans="1:6" ht="18" customHeight="1" x14ac:dyDescent="0.2">
      <c r="A90" s="128">
        <f>A89+1</f>
        <v>75</v>
      </c>
      <c r="B90" s="129" t="str">
        <f>[1]OPC!B88</f>
        <v>4" DR 11 HDPE Pipe (HDD)</v>
      </c>
      <c r="C90" s="147">
        <f>[1]OPC!C88</f>
        <v>260</v>
      </c>
      <c r="D90" s="144" t="str">
        <f>[1]OPC!D88</f>
        <v>LF</v>
      </c>
      <c r="E90" s="93"/>
      <c r="F90" s="132">
        <f t="shared" si="6"/>
        <v>0</v>
      </c>
    </row>
    <row r="91" spans="1:6" ht="18" customHeight="1" x14ac:dyDescent="0.2">
      <c r="A91" s="128">
        <f t="shared" ref="A91:A107" si="7">A90+1</f>
        <v>76</v>
      </c>
      <c r="B91" s="129" t="str">
        <f>[1]OPC!B89</f>
        <v>8"x4" DI Fitting - Reducer</v>
      </c>
      <c r="C91" s="147">
        <f>[1]OPC!C89</f>
        <v>1</v>
      </c>
      <c r="D91" s="144" t="str">
        <f>[1]OPC!D89</f>
        <v>EA</v>
      </c>
      <c r="E91" s="93"/>
      <c r="F91" s="132">
        <f t="shared" si="6"/>
        <v>0</v>
      </c>
    </row>
    <row r="92" spans="1:6" ht="18" customHeight="1" x14ac:dyDescent="0.2">
      <c r="A92" s="128">
        <f t="shared" si="7"/>
        <v>77</v>
      </c>
      <c r="B92" s="129" t="str">
        <f>[1]OPC!B90</f>
        <v>4" DI Fitting - 45 deg</v>
      </c>
      <c r="C92" s="147">
        <f>[1]OPC!C90</f>
        <v>15</v>
      </c>
      <c r="D92" s="144" t="str">
        <f>[1]OPC!D90</f>
        <v>EA</v>
      </c>
      <c r="E92" s="93"/>
      <c r="F92" s="132">
        <f t="shared" si="6"/>
        <v>0</v>
      </c>
    </row>
    <row r="93" spans="1:6" ht="18" customHeight="1" x14ac:dyDescent="0.2">
      <c r="A93" s="128">
        <f t="shared" si="7"/>
        <v>78</v>
      </c>
      <c r="B93" s="129" t="str">
        <f>[1]OPC!B91</f>
        <v>4" DI Fitting - 22.5 deg</v>
      </c>
      <c r="C93" s="147">
        <f>[1]OPC!C91</f>
        <v>2</v>
      </c>
      <c r="D93" s="144" t="str">
        <f>[1]OPC!D91</f>
        <v>EA</v>
      </c>
      <c r="E93" s="93"/>
      <c r="F93" s="132">
        <f t="shared" si="6"/>
        <v>0</v>
      </c>
    </row>
    <row r="94" spans="1:6" ht="18" customHeight="1" x14ac:dyDescent="0.2">
      <c r="A94" s="128">
        <f t="shared" si="7"/>
        <v>79</v>
      </c>
      <c r="B94" s="129" t="str">
        <f>[1]OPC!B92</f>
        <v>4" DI Fitting - 11.25 deg</v>
      </c>
      <c r="C94" s="147">
        <f>[1]OPC!C92</f>
        <v>2</v>
      </c>
      <c r="D94" s="144" t="str">
        <f>[1]OPC!D92</f>
        <v>EA</v>
      </c>
      <c r="E94" s="93"/>
      <c r="F94" s="132">
        <f t="shared" si="6"/>
        <v>0</v>
      </c>
    </row>
    <row r="95" spans="1:6" ht="18" customHeight="1" x14ac:dyDescent="0.2">
      <c r="A95" s="128">
        <f t="shared" si="7"/>
        <v>80</v>
      </c>
      <c r="B95" s="129" t="str">
        <f>[1]OPC!B93</f>
        <v>4" Plug Valve</v>
      </c>
      <c r="C95" s="147">
        <f>[1]OPC!C93</f>
        <v>1</v>
      </c>
      <c r="D95" s="144" t="str">
        <f>[1]OPC!D93</f>
        <v>EA</v>
      </c>
      <c r="E95" s="93"/>
      <c r="F95" s="132">
        <f t="shared" si="6"/>
        <v>0</v>
      </c>
    </row>
    <row r="96" spans="1:6" ht="18" customHeight="1" x14ac:dyDescent="0.2">
      <c r="A96" s="128">
        <f t="shared" si="7"/>
        <v>81</v>
      </c>
      <c r="B96" s="129" t="str">
        <f>[1]OPC!B94</f>
        <v>1" ARV</v>
      </c>
      <c r="C96" s="147">
        <f>[1]OPC!C94</f>
        <v>1</v>
      </c>
      <c r="D96" s="144" t="str">
        <f>[1]OPC!D94</f>
        <v>EA</v>
      </c>
      <c r="E96" s="93"/>
      <c r="F96" s="132">
        <f t="shared" si="6"/>
        <v>0</v>
      </c>
    </row>
    <row r="97" spans="1:6" ht="18" customHeight="1" x14ac:dyDescent="0.2">
      <c r="A97" s="128">
        <f t="shared" si="7"/>
        <v>82</v>
      </c>
      <c r="B97" s="129" t="str">
        <f>[1]OPC!B95</f>
        <v>Connections To Existing 4" Force Mains</v>
      </c>
      <c r="C97" s="147">
        <f>[1]OPC!C95</f>
        <v>1</v>
      </c>
      <c r="D97" s="144" t="str">
        <f>[1]OPC!D95</f>
        <v>LS</v>
      </c>
      <c r="E97" s="93"/>
      <c r="F97" s="132">
        <f t="shared" si="6"/>
        <v>0</v>
      </c>
    </row>
    <row r="98" spans="1:6" ht="18" customHeight="1" x14ac:dyDescent="0.2">
      <c r="A98" s="128">
        <f t="shared" si="7"/>
        <v>83</v>
      </c>
      <c r="B98" s="129" t="str">
        <f>[1]OPC!B96</f>
        <v>Connection To Manhole</v>
      </c>
      <c r="C98" s="147">
        <f>[1]OPC!C96</f>
        <v>1</v>
      </c>
      <c r="D98" s="144" t="str">
        <f>[1]OPC!D96</f>
        <v>EA</v>
      </c>
      <c r="E98" s="93"/>
      <c r="F98" s="132">
        <f t="shared" si="6"/>
        <v>0</v>
      </c>
    </row>
    <row r="99" spans="1:6" ht="18" customHeight="1" x14ac:dyDescent="0.2">
      <c r="A99" s="128">
        <f t="shared" si="7"/>
        <v>84</v>
      </c>
      <c r="B99" s="129" t="str">
        <f>[1]OPC!B97</f>
        <v>Soil Stabilization</v>
      </c>
      <c r="C99" s="147">
        <f>[1]OPC!C97</f>
        <v>575</v>
      </c>
      <c r="D99" s="144" t="str">
        <f>[1]OPC!D97</f>
        <v>CY</v>
      </c>
      <c r="E99" s="93"/>
      <c r="F99" s="132">
        <f t="shared" si="6"/>
        <v>0</v>
      </c>
    </row>
    <row r="100" spans="1:6" ht="18" customHeight="1" x14ac:dyDescent="0.2">
      <c r="A100" s="128">
        <f t="shared" si="7"/>
        <v>85</v>
      </c>
      <c r="B100" s="129" t="str">
        <f>[1]OPC!B98</f>
        <v>Crushed Concrete Base</v>
      </c>
      <c r="C100" s="147">
        <f>[1]OPC!C98</f>
        <v>274</v>
      </c>
      <c r="D100" s="144" t="str">
        <f>[1]OPC!D98</f>
        <v>SY</v>
      </c>
      <c r="E100" s="93"/>
      <c r="F100" s="132">
        <f t="shared" si="6"/>
        <v>0</v>
      </c>
    </row>
    <row r="101" spans="1:6" ht="18" customHeight="1" x14ac:dyDescent="0.2">
      <c r="A101" s="128">
        <f t="shared" si="7"/>
        <v>86</v>
      </c>
      <c r="B101" s="129" t="str">
        <f>[1]OPC!B99</f>
        <v>Structural Course Asphalt Base - SP 12.5</v>
      </c>
      <c r="C101" s="147">
        <f>[1]OPC!C99</f>
        <v>29</v>
      </c>
      <c r="D101" s="144" t="str">
        <f>[1]OPC!D99</f>
        <v>TN</v>
      </c>
      <c r="E101" s="93"/>
      <c r="F101" s="132">
        <f t="shared" si="6"/>
        <v>0</v>
      </c>
    </row>
    <row r="102" spans="1:6" ht="18" customHeight="1" x14ac:dyDescent="0.2">
      <c r="A102" s="128">
        <f t="shared" si="7"/>
        <v>87</v>
      </c>
      <c r="B102" s="129" t="str">
        <f>[1]OPC!B100</f>
        <v>Friction Course Overlay - FC 12.5</v>
      </c>
      <c r="C102" s="147">
        <f>[1]OPC!C100</f>
        <v>125</v>
      </c>
      <c r="D102" s="144" t="str">
        <f>[1]OPC!D100</f>
        <v>TN</v>
      </c>
      <c r="E102" s="93"/>
      <c r="F102" s="132">
        <f t="shared" si="6"/>
        <v>0</v>
      </c>
    </row>
    <row r="103" spans="1:6" ht="18" customHeight="1" x14ac:dyDescent="0.2">
      <c r="A103" s="128">
        <f t="shared" si="7"/>
        <v>88</v>
      </c>
      <c r="B103" s="129" t="str">
        <f>[1]OPC!B101</f>
        <v>Milling</v>
      </c>
      <c r="C103" s="147">
        <f>[1]OPC!C101</f>
        <v>1095</v>
      </c>
      <c r="D103" s="144" t="str">
        <f>[1]OPC!D101</f>
        <v>SY</v>
      </c>
      <c r="E103" s="93"/>
      <c r="F103" s="132">
        <f t="shared" si="6"/>
        <v>0</v>
      </c>
    </row>
    <row r="104" spans="1:6" ht="18" customHeight="1" x14ac:dyDescent="0.2">
      <c r="A104" s="128">
        <f t="shared" si="7"/>
        <v>89</v>
      </c>
      <c r="B104" s="129" t="str">
        <f>[1]OPC!B102</f>
        <v>Sidewalk Repair</v>
      </c>
      <c r="C104" s="148">
        <f>[1]OPC!C102</f>
        <v>3.555552</v>
      </c>
      <c r="D104" s="144" t="str">
        <f>[1]OPC!D102</f>
        <v>SY</v>
      </c>
      <c r="E104" s="93"/>
      <c r="F104" s="132">
        <f t="shared" si="6"/>
        <v>0</v>
      </c>
    </row>
    <row r="105" spans="1:6" ht="18" customHeight="1" x14ac:dyDescent="0.2">
      <c r="A105" s="128">
        <f t="shared" si="7"/>
        <v>90</v>
      </c>
      <c r="B105" s="129" t="str">
        <f>[1]OPC!B103</f>
        <v>Sodding</v>
      </c>
      <c r="C105" s="148">
        <f>[1]OPC!C103</f>
        <v>774.22222577777779</v>
      </c>
      <c r="D105" s="144" t="str">
        <f>[1]OPC!D103</f>
        <v>SY</v>
      </c>
      <c r="E105" s="93"/>
      <c r="F105" s="132">
        <f t="shared" si="6"/>
        <v>0</v>
      </c>
    </row>
    <row r="106" spans="1:6" ht="18" customHeight="1" x14ac:dyDescent="0.2">
      <c r="A106" s="128">
        <f t="shared" si="7"/>
        <v>91</v>
      </c>
      <c r="B106" s="129" t="str">
        <f>[1]OPC!B104</f>
        <v>Landscape Restoration</v>
      </c>
      <c r="C106" s="147">
        <f>[1]OPC!C104</f>
        <v>1</v>
      </c>
      <c r="D106" s="144" t="str">
        <f>[1]OPC!D104</f>
        <v>LS</v>
      </c>
      <c r="E106" s="93"/>
      <c r="F106" s="132">
        <f t="shared" si="6"/>
        <v>0</v>
      </c>
    </row>
    <row r="107" spans="1:6" ht="18" customHeight="1" x14ac:dyDescent="0.2">
      <c r="A107" s="128">
        <f t="shared" si="7"/>
        <v>92</v>
      </c>
      <c r="B107" s="129" t="str">
        <f>[1]OPC!B105</f>
        <v>Lift Station Rehabilitation</v>
      </c>
      <c r="C107" s="147">
        <f>[1]OPC!C105</f>
        <v>1</v>
      </c>
      <c r="D107" s="144" t="str">
        <f>[1]OPC!D105</f>
        <v>LS</v>
      </c>
      <c r="E107" s="93"/>
      <c r="F107" s="132">
        <f t="shared" si="6"/>
        <v>0</v>
      </c>
    </row>
    <row r="108" spans="1:6" ht="18" customHeight="1" x14ac:dyDescent="0.2">
      <c r="A108" s="121"/>
      <c r="B108" s="143"/>
      <c r="C108" s="143"/>
      <c r="D108" s="143"/>
      <c r="E108" s="163" t="s">
        <v>14</v>
      </c>
      <c r="F108" s="134">
        <f>SUM(F89:F107)</f>
        <v>0</v>
      </c>
    </row>
    <row r="109" spans="1:6" ht="18" customHeight="1" x14ac:dyDescent="0.2">
      <c r="A109" s="127" t="s">
        <v>22</v>
      </c>
      <c r="B109" s="127"/>
      <c r="C109" s="127"/>
      <c r="D109" s="127"/>
      <c r="E109" s="106"/>
      <c r="F109" s="127"/>
    </row>
    <row r="110" spans="1:6" ht="18" customHeight="1" x14ac:dyDescent="0.25">
      <c r="A110" s="144">
        <f>A107+1</f>
        <v>93</v>
      </c>
      <c r="B110" s="129" t="str">
        <f>[1]OPC!B108</f>
        <v xml:space="preserve">16" Class 350 DI Pipe (Open-Cut) </v>
      </c>
      <c r="C110" s="145">
        <f>[1]OPC!C108</f>
        <v>1440</v>
      </c>
      <c r="D110" s="146" t="str">
        <f>[1]OPC!D108</f>
        <v>LF</v>
      </c>
      <c r="E110" s="93"/>
      <c r="F110" s="132">
        <f t="shared" ref="F110:F147" si="8">SUM(C110*E110)</f>
        <v>0</v>
      </c>
    </row>
    <row r="111" spans="1:6" ht="18" customHeight="1" x14ac:dyDescent="0.25">
      <c r="A111" s="144">
        <f>A110+1</f>
        <v>94</v>
      </c>
      <c r="B111" s="129" t="str">
        <f>[1]OPC!B109</f>
        <v xml:space="preserve">6" Class 350 DI Pipe (Open-Cut) </v>
      </c>
      <c r="C111" s="145">
        <f>[1]OPC!C109</f>
        <v>380</v>
      </c>
      <c r="D111" s="146" t="str">
        <f>[1]OPC!D109</f>
        <v>LF</v>
      </c>
      <c r="E111" s="95"/>
      <c r="F111" s="132">
        <f t="shared" si="8"/>
        <v>0</v>
      </c>
    </row>
    <row r="112" spans="1:6" ht="18" customHeight="1" x14ac:dyDescent="0.25">
      <c r="A112" s="144">
        <f t="shared" ref="A112:A147" si="9">A111+1</f>
        <v>95</v>
      </c>
      <c r="B112" s="129" t="str">
        <f>[1]OPC!B110</f>
        <v xml:space="preserve">4" DR 18 PVC Pipe (Open-Cut) </v>
      </c>
      <c r="C112" s="145">
        <f>[1]OPC!C110</f>
        <v>15</v>
      </c>
      <c r="D112" s="146" t="str">
        <f>[1]OPC!D110</f>
        <v>LF</v>
      </c>
      <c r="E112" s="95"/>
      <c r="F112" s="132">
        <f t="shared" si="8"/>
        <v>0</v>
      </c>
    </row>
    <row r="113" spans="1:6" ht="18" customHeight="1" x14ac:dyDescent="0.25">
      <c r="A113" s="144">
        <f t="shared" si="9"/>
        <v>96</v>
      </c>
      <c r="B113" s="129" t="str">
        <f>[1]OPC!B111</f>
        <v xml:space="preserve">6" DR 11 HDPE Pipe (HDD) </v>
      </c>
      <c r="C113" s="145">
        <f>[1]OPC!C111</f>
        <v>1050</v>
      </c>
      <c r="D113" s="146" t="str">
        <f>[1]OPC!D111</f>
        <v>LF</v>
      </c>
      <c r="E113" s="95"/>
      <c r="F113" s="132">
        <f t="shared" si="8"/>
        <v>0</v>
      </c>
    </row>
    <row r="114" spans="1:6" ht="18" customHeight="1" x14ac:dyDescent="0.25">
      <c r="A114" s="144">
        <f t="shared" si="9"/>
        <v>97</v>
      </c>
      <c r="B114" s="129" t="str">
        <f>[1]OPC!B112</f>
        <v>16" DI Fitting - 90 deg</v>
      </c>
      <c r="C114" s="145">
        <f>[1]OPC!C112</f>
        <v>2</v>
      </c>
      <c r="D114" s="146" t="str">
        <f>[1]OPC!D112</f>
        <v>EA</v>
      </c>
      <c r="E114" s="95"/>
      <c r="F114" s="132">
        <f t="shared" si="8"/>
        <v>0</v>
      </c>
    </row>
    <row r="115" spans="1:6" ht="18" customHeight="1" x14ac:dyDescent="0.25">
      <c r="A115" s="144">
        <f t="shared" si="9"/>
        <v>98</v>
      </c>
      <c r="B115" s="129" t="str">
        <f>[1]OPC!B113</f>
        <v>16" DI Fitting - 45 deg</v>
      </c>
      <c r="C115" s="145">
        <f>[1]OPC!C113</f>
        <v>4</v>
      </c>
      <c r="D115" s="146" t="str">
        <f>[1]OPC!D113</f>
        <v>EA</v>
      </c>
      <c r="E115" s="93"/>
      <c r="F115" s="132">
        <f t="shared" si="8"/>
        <v>0</v>
      </c>
    </row>
    <row r="116" spans="1:6" ht="18" customHeight="1" x14ac:dyDescent="0.25">
      <c r="A116" s="144">
        <f t="shared" si="9"/>
        <v>99</v>
      </c>
      <c r="B116" s="129" t="str">
        <f>[1]OPC!B114</f>
        <v>16" DI Fitting - Cross</v>
      </c>
      <c r="C116" s="145">
        <f>[1]OPC!C114</f>
        <v>1</v>
      </c>
      <c r="D116" s="146" t="str">
        <f>[1]OPC!D114</f>
        <v>EA</v>
      </c>
      <c r="E116" s="93"/>
      <c r="F116" s="132">
        <f t="shared" si="8"/>
        <v>0</v>
      </c>
    </row>
    <row r="117" spans="1:6" ht="18" customHeight="1" x14ac:dyDescent="0.25">
      <c r="A117" s="144">
        <f t="shared" si="9"/>
        <v>100</v>
      </c>
      <c r="B117" s="129" t="str">
        <f>[1]OPC!B115</f>
        <v>16" x 6" DI Fitting - Tee</v>
      </c>
      <c r="C117" s="145">
        <f>[1]OPC!C115</f>
        <v>1</v>
      </c>
      <c r="D117" s="146" t="str">
        <f>[1]OPC!D115</f>
        <v>EA</v>
      </c>
      <c r="E117" s="93"/>
      <c r="F117" s="132">
        <f t="shared" si="8"/>
        <v>0</v>
      </c>
    </row>
    <row r="118" spans="1:6" ht="18" customHeight="1" x14ac:dyDescent="0.25">
      <c r="A118" s="144">
        <f t="shared" si="9"/>
        <v>101</v>
      </c>
      <c r="B118" s="129" t="str">
        <f>[1]OPC!B116</f>
        <v>16" x 6" DI Fitting - Cross</v>
      </c>
      <c r="C118" s="145">
        <f>[1]OPC!C116</f>
        <v>2</v>
      </c>
      <c r="D118" s="146" t="str">
        <f>[1]OPC!D116</f>
        <v>EA</v>
      </c>
      <c r="E118" s="93"/>
      <c r="F118" s="132">
        <f t="shared" si="8"/>
        <v>0</v>
      </c>
    </row>
    <row r="119" spans="1:6" ht="18" customHeight="1" x14ac:dyDescent="0.25">
      <c r="A119" s="144">
        <f t="shared" si="9"/>
        <v>102</v>
      </c>
      <c r="B119" s="129" t="str">
        <f>[1]OPC!B117</f>
        <v>16"x 6" DI Fitting - Reducer</v>
      </c>
      <c r="C119" s="145">
        <f>[1]OPC!C117</f>
        <v>2</v>
      </c>
      <c r="D119" s="146" t="str">
        <f>[1]OPC!D117</f>
        <v>EA</v>
      </c>
      <c r="E119" s="93"/>
      <c r="F119" s="132">
        <f t="shared" si="8"/>
        <v>0</v>
      </c>
    </row>
    <row r="120" spans="1:6" ht="18" customHeight="1" x14ac:dyDescent="0.25">
      <c r="A120" s="144">
        <f t="shared" si="9"/>
        <v>103</v>
      </c>
      <c r="B120" s="129" t="str">
        <f>[1]OPC!B118</f>
        <v>6" DI Fitting - 45 deg</v>
      </c>
      <c r="C120" s="145">
        <f>[1]OPC!C118</f>
        <v>20</v>
      </c>
      <c r="D120" s="146" t="str">
        <f>[1]OPC!D118</f>
        <v>EA</v>
      </c>
      <c r="E120" s="93"/>
      <c r="F120" s="132">
        <f t="shared" si="8"/>
        <v>0</v>
      </c>
    </row>
    <row r="121" spans="1:6" ht="18" customHeight="1" x14ac:dyDescent="0.25">
      <c r="A121" s="144">
        <f t="shared" si="9"/>
        <v>104</v>
      </c>
      <c r="B121" s="129" t="str">
        <f>[1]OPC!B119</f>
        <v>6" DI Fitting - 11.25 deg</v>
      </c>
      <c r="C121" s="145">
        <f>[1]OPC!C119</f>
        <v>1</v>
      </c>
      <c r="D121" s="146" t="str">
        <f>[1]OPC!D119</f>
        <v>EA</v>
      </c>
      <c r="E121" s="93"/>
      <c r="F121" s="132">
        <f t="shared" si="8"/>
        <v>0</v>
      </c>
    </row>
    <row r="122" spans="1:6" ht="18" customHeight="1" x14ac:dyDescent="0.25">
      <c r="A122" s="144">
        <f t="shared" si="9"/>
        <v>105</v>
      </c>
      <c r="B122" s="129" t="str">
        <f>[1]OPC!B120</f>
        <v>6" x 4" DI Fitting - Tee</v>
      </c>
      <c r="C122" s="145">
        <f>[1]OPC!C120</f>
        <v>1</v>
      </c>
      <c r="D122" s="146" t="str">
        <f>[1]OPC!D120</f>
        <v>EA</v>
      </c>
      <c r="E122" s="95"/>
      <c r="F122" s="132">
        <f t="shared" si="8"/>
        <v>0</v>
      </c>
    </row>
    <row r="123" spans="1:6" ht="18" customHeight="1" x14ac:dyDescent="0.25">
      <c r="A123" s="144">
        <f t="shared" si="9"/>
        <v>106</v>
      </c>
      <c r="B123" s="129" t="str">
        <f>[1]OPC!B121</f>
        <v>4" DI Fitting - 45 deg</v>
      </c>
      <c r="C123" s="145">
        <f>[1]OPC!C121</f>
        <v>2</v>
      </c>
      <c r="D123" s="146" t="str">
        <f>[1]OPC!D121</f>
        <v>EA</v>
      </c>
      <c r="E123" s="93"/>
      <c r="F123" s="132">
        <f t="shared" si="8"/>
        <v>0</v>
      </c>
    </row>
    <row r="124" spans="1:6" ht="18" customHeight="1" x14ac:dyDescent="0.25">
      <c r="A124" s="144">
        <f t="shared" si="9"/>
        <v>107</v>
      </c>
      <c r="B124" s="129" t="str">
        <f>[1]OPC!B122</f>
        <v>16" Butterfly Valve</v>
      </c>
      <c r="C124" s="145">
        <f>[1]OPC!C122</f>
        <v>7</v>
      </c>
      <c r="D124" s="146" t="str">
        <f>[1]OPC!D122</f>
        <v>EA</v>
      </c>
      <c r="E124" s="93"/>
      <c r="F124" s="132">
        <f t="shared" si="8"/>
        <v>0</v>
      </c>
    </row>
    <row r="125" spans="1:6" ht="18" customHeight="1" x14ac:dyDescent="0.25">
      <c r="A125" s="144">
        <f t="shared" si="9"/>
        <v>108</v>
      </c>
      <c r="B125" s="129" t="str">
        <f>[1]OPC!B123</f>
        <v>6" Gate Valve</v>
      </c>
      <c r="C125" s="145">
        <f>[1]OPC!C123</f>
        <v>8</v>
      </c>
      <c r="D125" s="146" t="str">
        <f>[1]OPC!D123</f>
        <v>EA</v>
      </c>
      <c r="E125" s="93"/>
      <c r="F125" s="132">
        <f t="shared" si="8"/>
        <v>0</v>
      </c>
    </row>
    <row r="126" spans="1:6" ht="18" customHeight="1" x14ac:dyDescent="0.25">
      <c r="A126" s="144">
        <f t="shared" si="9"/>
        <v>109</v>
      </c>
      <c r="B126" s="129" t="str">
        <f>[1]OPC!B124</f>
        <v>4" Gate Valve</v>
      </c>
      <c r="C126" s="145">
        <f>[1]OPC!C124</f>
        <v>1</v>
      </c>
      <c r="D126" s="146" t="str">
        <f>[1]OPC!D124</f>
        <v>EA</v>
      </c>
      <c r="E126" s="93"/>
      <c r="F126" s="132">
        <f t="shared" si="8"/>
        <v>0</v>
      </c>
    </row>
    <row r="127" spans="1:6" ht="18" customHeight="1" x14ac:dyDescent="0.25">
      <c r="A127" s="144">
        <f t="shared" si="9"/>
        <v>110</v>
      </c>
      <c r="B127" s="129" t="str">
        <f>[1]OPC!B125</f>
        <v>2" ARV</v>
      </c>
      <c r="C127" s="145">
        <f>[1]OPC!C125</f>
        <v>1</v>
      </c>
      <c r="D127" s="146" t="str">
        <f>[1]OPC!D125</f>
        <v>EA</v>
      </c>
      <c r="E127" s="93"/>
      <c r="F127" s="132">
        <f t="shared" si="8"/>
        <v>0</v>
      </c>
    </row>
    <row r="128" spans="1:6" ht="18" customHeight="1" x14ac:dyDescent="0.25">
      <c r="A128" s="144">
        <f t="shared" si="9"/>
        <v>111</v>
      </c>
      <c r="B128" s="129" t="str">
        <f>[1]OPC!B126</f>
        <v>Fire Hydrant Assembly</v>
      </c>
      <c r="C128" s="145">
        <f>[1]OPC!C126</f>
        <v>3</v>
      </c>
      <c r="D128" s="146" t="str">
        <f>[1]OPC!D126</f>
        <v>EA</v>
      </c>
      <c r="E128" s="93"/>
      <c r="F128" s="132">
        <f t="shared" si="8"/>
        <v>0</v>
      </c>
    </row>
    <row r="129" spans="1:6" ht="18" customHeight="1" x14ac:dyDescent="0.25">
      <c r="A129" s="144">
        <f t="shared" si="9"/>
        <v>112</v>
      </c>
      <c r="B129" s="129" t="str">
        <f>[1]OPC!B127</f>
        <v>Single Short Water Service</v>
      </c>
      <c r="C129" s="145">
        <f>[1]OPC!C127</f>
        <v>10</v>
      </c>
      <c r="D129" s="146" t="str">
        <f>[1]OPC!D127</f>
        <v>EA</v>
      </c>
      <c r="E129" s="95"/>
      <c r="F129" s="132">
        <f t="shared" si="8"/>
        <v>0</v>
      </c>
    </row>
    <row r="130" spans="1:6" ht="18" customHeight="1" x14ac:dyDescent="0.25">
      <c r="A130" s="144">
        <f t="shared" si="9"/>
        <v>113</v>
      </c>
      <c r="B130" s="129" t="str">
        <f>[1]OPC!B128</f>
        <v>Single Long Water Service</v>
      </c>
      <c r="C130" s="145">
        <f>[1]OPC!C128</f>
        <v>18</v>
      </c>
      <c r="D130" s="146" t="str">
        <f>[1]OPC!D128</f>
        <v>EA</v>
      </c>
      <c r="E130" s="95"/>
      <c r="F130" s="132">
        <f t="shared" si="8"/>
        <v>0</v>
      </c>
    </row>
    <row r="131" spans="1:6" ht="18" customHeight="1" x14ac:dyDescent="0.25">
      <c r="A131" s="144">
        <f t="shared" si="9"/>
        <v>114</v>
      </c>
      <c r="B131" s="129" t="str">
        <f>[1]OPC!B129</f>
        <v>Double Short Water Service</v>
      </c>
      <c r="C131" s="145">
        <f>[1]OPC!C129</f>
        <v>21</v>
      </c>
      <c r="D131" s="146" t="str">
        <f>[1]OPC!D129</f>
        <v>EA</v>
      </c>
      <c r="E131" s="95"/>
      <c r="F131" s="132">
        <f t="shared" si="8"/>
        <v>0</v>
      </c>
    </row>
    <row r="132" spans="1:6" ht="18" customHeight="1" x14ac:dyDescent="0.25">
      <c r="A132" s="144">
        <f t="shared" si="9"/>
        <v>115</v>
      </c>
      <c r="B132" s="129" t="str">
        <f>[1]OPC!B130</f>
        <v>Double Long Water Service</v>
      </c>
      <c r="C132" s="145">
        <f>[1]OPC!C130</f>
        <v>15</v>
      </c>
      <c r="D132" s="146" t="str">
        <f>[1]OPC!D130</f>
        <v>EA</v>
      </c>
      <c r="E132" s="95"/>
      <c r="F132" s="132">
        <f t="shared" si="8"/>
        <v>0</v>
      </c>
    </row>
    <row r="133" spans="1:6" ht="18" customHeight="1" x14ac:dyDescent="0.25">
      <c r="A133" s="144">
        <f t="shared" si="9"/>
        <v>116</v>
      </c>
      <c r="B133" s="129" t="str">
        <f>[1]OPC!B131</f>
        <v>Grout Fill Abandoned Existing Pipelines</v>
      </c>
      <c r="C133" s="145">
        <f>[1]OPC!C131</f>
        <v>47</v>
      </c>
      <c r="D133" s="146" t="str">
        <f>[1]OPC!D131</f>
        <v>CY</v>
      </c>
      <c r="E133" s="93"/>
      <c r="F133" s="132">
        <f t="shared" si="8"/>
        <v>0</v>
      </c>
    </row>
    <row r="134" spans="1:6" ht="18" customHeight="1" x14ac:dyDescent="0.25">
      <c r="A134" s="144">
        <f t="shared" si="9"/>
        <v>117</v>
      </c>
      <c r="B134" s="129" t="str">
        <f>[1]OPC!B132</f>
        <v>Soil Stabilization</v>
      </c>
      <c r="C134" s="145">
        <f>[1]OPC!C132</f>
        <v>1305</v>
      </c>
      <c r="D134" s="146" t="str">
        <f>[1]OPC!D132</f>
        <v>CY</v>
      </c>
      <c r="E134" s="93"/>
      <c r="F134" s="132">
        <f t="shared" si="8"/>
        <v>0</v>
      </c>
    </row>
    <row r="135" spans="1:6" ht="18" customHeight="1" x14ac:dyDescent="0.25">
      <c r="A135" s="144">
        <f t="shared" si="9"/>
        <v>118</v>
      </c>
      <c r="B135" s="129" t="str">
        <f>[1]OPC!B133</f>
        <v>Crushed Concrete Base</v>
      </c>
      <c r="C135" s="145">
        <f>[1]OPC!C133</f>
        <v>390</v>
      </c>
      <c r="D135" s="146" t="str">
        <f>[1]OPC!D133</f>
        <v>SY</v>
      </c>
      <c r="E135" s="93"/>
      <c r="F135" s="132">
        <f t="shared" si="8"/>
        <v>0</v>
      </c>
    </row>
    <row r="136" spans="1:6" ht="18" customHeight="1" x14ac:dyDescent="0.25">
      <c r="A136" s="144">
        <f t="shared" si="9"/>
        <v>119</v>
      </c>
      <c r="B136" s="129" t="str">
        <f>[1]OPC!B134</f>
        <v>Structural Course Asphalt Base - SP 12.5</v>
      </c>
      <c r="C136" s="145">
        <f>[1]OPC!C134</f>
        <v>44</v>
      </c>
      <c r="D136" s="146" t="str">
        <f>[1]OPC!D134</f>
        <v>TN</v>
      </c>
      <c r="E136" s="93"/>
      <c r="F136" s="132">
        <f t="shared" si="8"/>
        <v>0</v>
      </c>
    </row>
    <row r="137" spans="1:6" ht="18" customHeight="1" x14ac:dyDescent="0.25">
      <c r="A137" s="144">
        <f t="shared" si="9"/>
        <v>120</v>
      </c>
      <c r="B137" s="129" t="str">
        <f>[1]OPC!B135</f>
        <v>Friction Course Overlay - FC 12.5</v>
      </c>
      <c r="C137" s="145">
        <f>[1]OPC!C135</f>
        <v>104</v>
      </c>
      <c r="D137" s="146" t="str">
        <f>[1]OPC!D135</f>
        <v>TN</v>
      </c>
      <c r="E137" s="93"/>
      <c r="F137" s="132">
        <f t="shared" si="8"/>
        <v>0</v>
      </c>
    </row>
    <row r="138" spans="1:6" ht="18" customHeight="1" x14ac:dyDescent="0.25">
      <c r="A138" s="144">
        <f t="shared" si="9"/>
        <v>121</v>
      </c>
      <c r="B138" s="129" t="str">
        <f>[1]OPC!B136</f>
        <v>Milling</v>
      </c>
      <c r="C138" s="145">
        <f>[1]OPC!C136</f>
        <v>874</v>
      </c>
      <c r="D138" s="146" t="str">
        <f>[1]OPC!D136</f>
        <v>SY</v>
      </c>
      <c r="E138" s="93"/>
      <c r="F138" s="132">
        <f t="shared" si="8"/>
        <v>0</v>
      </c>
    </row>
    <row r="139" spans="1:6" ht="18" customHeight="1" x14ac:dyDescent="0.25">
      <c r="A139" s="144">
        <f t="shared" si="9"/>
        <v>122</v>
      </c>
      <c r="B139" s="129" t="str">
        <f>[1]OPC!B137</f>
        <v>Sidewalk Repair</v>
      </c>
      <c r="C139" s="145">
        <f>[1]OPC!C137</f>
        <v>90.666576000000006</v>
      </c>
      <c r="D139" s="146" t="str">
        <f>[1]OPC!D137</f>
        <v>SY</v>
      </c>
      <c r="E139" s="93"/>
      <c r="F139" s="132">
        <f t="shared" si="8"/>
        <v>0</v>
      </c>
    </row>
    <row r="140" spans="1:6" ht="18" customHeight="1" x14ac:dyDescent="0.25">
      <c r="A140" s="144">
        <f t="shared" si="9"/>
        <v>123</v>
      </c>
      <c r="B140" s="129" t="str">
        <f>[1]OPC!B138</f>
        <v>Concrete Driveway  Repair</v>
      </c>
      <c r="C140" s="145">
        <f>[1]OPC!C138</f>
        <v>58.1053</v>
      </c>
      <c r="D140" s="146" t="str">
        <f>[1]OPC!D138</f>
        <v>SY</v>
      </c>
      <c r="E140" s="93"/>
      <c r="F140" s="132">
        <f t="shared" si="8"/>
        <v>0</v>
      </c>
    </row>
    <row r="141" spans="1:6" ht="18" customHeight="1" x14ac:dyDescent="0.25">
      <c r="A141" s="144">
        <f t="shared" si="9"/>
        <v>124</v>
      </c>
      <c r="B141" s="129" t="str">
        <f>[1]OPC!B139</f>
        <v>Asphalt Driveway Repair</v>
      </c>
      <c r="C141" s="145">
        <f>[1]OPC!C139</f>
        <v>136.87520000000001</v>
      </c>
      <c r="D141" s="146" t="str">
        <f>[1]OPC!D139</f>
        <v>SY</v>
      </c>
      <c r="E141" s="93"/>
      <c r="F141" s="132">
        <f t="shared" si="8"/>
        <v>0</v>
      </c>
    </row>
    <row r="142" spans="1:6" ht="18" customHeight="1" x14ac:dyDescent="0.25">
      <c r="A142" s="144">
        <f t="shared" si="9"/>
        <v>125</v>
      </c>
      <c r="B142" s="129" t="str">
        <f>[1]OPC!B140</f>
        <v>Brick Driveway Repair</v>
      </c>
      <c r="C142" s="145">
        <f>[1]OPC!C140</f>
        <v>245.53100000000001</v>
      </c>
      <c r="D142" s="146" t="str">
        <f>[1]OPC!D140</f>
        <v>SY</v>
      </c>
      <c r="E142" s="93"/>
      <c r="F142" s="132">
        <f t="shared" si="8"/>
        <v>0</v>
      </c>
    </row>
    <row r="143" spans="1:6" ht="18" customHeight="1" x14ac:dyDescent="0.25">
      <c r="A143" s="144">
        <f t="shared" si="9"/>
        <v>126</v>
      </c>
      <c r="B143" s="129" t="str">
        <f>[1]OPC!B141</f>
        <v>Shell Driveway Repair</v>
      </c>
      <c r="C143" s="145">
        <f>[1]OPC!C141</f>
        <v>165.42789999999999</v>
      </c>
      <c r="D143" s="146" t="str">
        <f>[1]OPC!D141</f>
        <v>SY</v>
      </c>
      <c r="E143" s="93"/>
      <c r="F143" s="132">
        <f t="shared" si="8"/>
        <v>0</v>
      </c>
    </row>
    <row r="144" spans="1:6" ht="18" customHeight="1" x14ac:dyDescent="0.25">
      <c r="A144" s="144">
        <f t="shared" si="9"/>
        <v>127</v>
      </c>
      <c r="B144" s="129" t="str">
        <f>[1]OPC!B142</f>
        <v>Sodding</v>
      </c>
      <c r="C144" s="145">
        <f>[1]OPC!C142</f>
        <v>1342.2829128888891</v>
      </c>
      <c r="D144" s="146" t="str">
        <f>[1]OPC!D142</f>
        <v>SY</v>
      </c>
      <c r="E144" s="93"/>
      <c r="F144" s="132">
        <f t="shared" si="8"/>
        <v>0</v>
      </c>
    </row>
    <row r="145" spans="1:13" ht="18" customHeight="1" x14ac:dyDescent="0.25">
      <c r="A145" s="144">
        <f t="shared" si="9"/>
        <v>128</v>
      </c>
      <c r="B145" s="129" t="str">
        <f>[1]OPC!B143</f>
        <v>Palm Tree Removal and Replacement</v>
      </c>
      <c r="C145" s="145">
        <f>[1]OPC!C143</f>
        <v>6</v>
      </c>
      <c r="D145" s="146" t="str">
        <f>[1]OPC!D143</f>
        <v>EA</v>
      </c>
      <c r="E145" s="93"/>
      <c r="F145" s="132">
        <f t="shared" si="8"/>
        <v>0</v>
      </c>
    </row>
    <row r="146" spans="1:13" ht="18" customHeight="1" x14ac:dyDescent="0.25">
      <c r="A146" s="144">
        <f t="shared" si="9"/>
        <v>129</v>
      </c>
      <c r="B146" s="129" t="str">
        <f>[1]OPC!B144</f>
        <v>Miscellaneous Tree Removal and Replacement</v>
      </c>
      <c r="C146" s="145">
        <f>[1]OPC!C144</f>
        <v>4</v>
      </c>
      <c r="D146" s="146" t="str">
        <f>[1]OPC!D144</f>
        <v>EA</v>
      </c>
      <c r="E146" s="93"/>
      <c r="F146" s="132">
        <f t="shared" si="8"/>
        <v>0</v>
      </c>
    </row>
    <row r="147" spans="1:13" ht="18" customHeight="1" x14ac:dyDescent="0.25">
      <c r="A147" s="144">
        <f t="shared" si="9"/>
        <v>130</v>
      </c>
      <c r="B147" s="129" t="str">
        <f>[1]OPC!B145</f>
        <v>Landscape Restoration</v>
      </c>
      <c r="C147" s="145">
        <f>[1]OPC!C145</f>
        <v>1</v>
      </c>
      <c r="D147" s="146" t="str">
        <f>[1]OPC!D145</f>
        <v>LS</v>
      </c>
      <c r="E147" s="93"/>
      <c r="F147" s="132">
        <f t="shared" si="8"/>
        <v>0</v>
      </c>
    </row>
    <row r="148" spans="1:13" ht="18" customHeight="1" x14ac:dyDescent="0.2">
      <c r="A148" s="121"/>
      <c r="B148" s="143"/>
      <c r="C148" s="143"/>
      <c r="D148" s="143"/>
      <c r="E148" s="163" t="s">
        <v>14</v>
      </c>
      <c r="F148" s="134">
        <f>SUM(F110:F147)</f>
        <v>0</v>
      </c>
    </row>
    <row r="149" spans="1:13" ht="18" customHeight="1" x14ac:dyDescent="0.2">
      <c r="A149" s="127" t="s">
        <v>23</v>
      </c>
      <c r="B149" s="127"/>
      <c r="C149" s="127"/>
      <c r="D149" s="127"/>
      <c r="E149" s="106"/>
      <c r="F149" s="127"/>
    </row>
    <row r="150" spans="1:13" ht="18" customHeight="1" x14ac:dyDescent="0.25">
      <c r="A150" s="128">
        <f>A147+1</f>
        <v>131</v>
      </c>
      <c r="B150" s="129" t="str">
        <f>[1]OPC!B148</f>
        <v xml:space="preserve">6" Class 350 DI Pipe (Open-Cut) </v>
      </c>
      <c r="C150" s="149">
        <f>[1]OPC!C148</f>
        <v>1950</v>
      </c>
      <c r="D150" s="150" t="str">
        <f>[1]OPC!D148</f>
        <v>LF</v>
      </c>
      <c r="E150" s="93"/>
      <c r="F150" s="132">
        <f t="shared" ref="F150:F183" si="10">SUM(C150*E150)</f>
        <v>0</v>
      </c>
    </row>
    <row r="151" spans="1:13" ht="18" customHeight="1" x14ac:dyDescent="0.25">
      <c r="A151" s="128">
        <f>A150+1</f>
        <v>132</v>
      </c>
      <c r="B151" s="129" t="str">
        <f>[1]OPC!B149</f>
        <v xml:space="preserve">4" Class 350 DI Pipe (Open-Cut) </v>
      </c>
      <c r="C151" s="149">
        <f>[1]OPC!C149</f>
        <v>35</v>
      </c>
      <c r="D151" s="150" t="str">
        <f>[1]OPC!D149</f>
        <v>LF</v>
      </c>
      <c r="E151" s="93"/>
      <c r="F151" s="132">
        <f t="shared" si="10"/>
        <v>0</v>
      </c>
    </row>
    <row r="152" spans="1:13" ht="18" customHeight="1" x14ac:dyDescent="0.25">
      <c r="A152" s="128">
        <f t="shared" ref="A152:A183" si="11">A151+1</f>
        <v>133</v>
      </c>
      <c r="B152" s="129" t="str">
        <f>[1]OPC!B150</f>
        <v xml:space="preserve">6" DR 11 HDPE Pipe (HDD) </v>
      </c>
      <c r="C152" s="149">
        <f>[1]OPC!C150</f>
        <v>1100</v>
      </c>
      <c r="D152" s="150" t="str">
        <f>[1]OPC!D150</f>
        <v>LF</v>
      </c>
      <c r="E152" s="95"/>
      <c r="F152" s="132">
        <f t="shared" si="10"/>
        <v>0</v>
      </c>
    </row>
    <row r="153" spans="1:13" ht="18" customHeight="1" x14ac:dyDescent="0.25">
      <c r="A153" s="128">
        <f t="shared" si="11"/>
        <v>134</v>
      </c>
      <c r="B153" s="129" t="str">
        <f>[1]OPC!B151</f>
        <v>2" PE Pipe (HDD)</v>
      </c>
      <c r="C153" s="149">
        <f>[1]OPC!C151</f>
        <v>250</v>
      </c>
      <c r="D153" s="150" t="str">
        <f>[1]OPC!D151</f>
        <v>LF</v>
      </c>
      <c r="E153" s="95"/>
      <c r="F153" s="132">
        <f t="shared" si="10"/>
        <v>0</v>
      </c>
    </row>
    <row r="154" spans="1:13" ht="18" customHeight="1" x14ac:dyDescent="0.25">
      <c r="A154" s="128">
        <f t="shared" si="11"/>
        <v>135</v>
      </c>
      <c r="B154" s="129" t="str">
        <f>[1]OPC!B152</f>
        <v>6" DI Fitting - 90 deg</v>
      </c>
      <c r="C154" s="149">
        <f>[1]OPC!C152</f>
        <v>1</v>
      </c>
      <c r="D154" s="150" t="str">
        <f>[1]OPC!D152</f>
        <v>EA</v>
      </c>
      <c r="E154" s="95"/>
      <c r="F154" s="132">
        <f t="shared" si="10"/>
        <v>0</v>
      </c>
    </row>
    <row r="155" spans="1:13" ht="18" customHeight="1" x14ac:dyDescent="0.25">
      <c r="A155" s="128">
        <f t="shared" si="11"/>
        <v>136</v>
      </c>
      <c r="B155" s="129" t="str">
        <f>[1]OPC!B153</f>
        <v>6" DI Fitting - 45 deg</v>
      </c>
      <c r="C155" s="149">
        <f>[1]OPC!C153</f>
        <v>18</v>
      </c>
      <c r="D155" s="150" t="str">
        <f>[1]OPC!D153</f>
        <v>EA</v>
      </c>
      <c r="E155" s="95"/>
      <c r="F155" s="132">
        <f t="shared" si="10"/>
        <v>0</v>
      </c>
      <c r="H155" s="128"/>
      <c r="I155" s="135"/>
      <c r="J155" s="149"/>
      <c r="K155" s="131"/>
      <c r="L155" s="18"/>
      <c r="M155" s="151"/>
    </row>
    <row r="156" spans="1:13" ht="18" customHeight="1" x14ac:dyDescent="0.25">
      <c r="A156" s="128">
        <f t="shared" si="11"/>
        <v>137</v>
      </c>
      <c r="B156" s="129" t="str">
        <f>[1]OPC!B154</f>
        <v>6" DI Fitting - 11.25 deg</v>
      </c>
      <c r="C156" s="149">
        <f>[1]OPC!C154</f>
        <v>3</v>
      </c>
      <c r="D156" s="150" t="str">
        <f>[1]OPC!D154</f>
        <v>EA</v>
      </c>
      <c r="E156" s="95"/>
      <c r="F156" s="132">
        <f t="shared" si="10"/>
        <v>0</v>
      </c>
      <c r="H156" s="128"/>
      <c r="I156" s="135"/>
      <c r="J156" s="149"/>
      <c r="K156" s="131"/>
      <c r="L156" s="10"/>
      <c r="M156" s="151"/>
    </row>
    <row r="157" spans="1:13" ht="18" customHeight="1" x14ac:dyDescent="0.25">
      <c r="A157" s="128">
        <f t="shared" si="11"/>
        <v>138</v>
      </c>
      <c r="B157" s="129" t="str">
        <f>[1]OPC!B155</f>
        <v>6" DI Fitting - Cross</v>
      </c>
      <c r="C157" s="149">
        <f>[1]OPC!C155</f>
        <v>2</v>
      </c>
      <c r="D157" s="150" t="str">
        <f>[1]OPC!D155</f>
        <v>EA</v>
      </c>
      <c r="E157" s="93"/>
      <c r="F157" s="132">
        <f t="shared" si="10"/>
        <v>0</v>
      </c>
      <c r="H157" s="128"/>
      <c r="I157" s="135"/>
      <c r="J157" s="149"/>
      <c r="K157" s="131"/>
      <c r="L157" s="10"/>
      <c r="M157" s="151"/>
    </row>
    <row r="158" spans="1:13" ht="18" customHeight="1" x14ac:dyDescent="0.25">
      <c r="A158" s="128">
        <f t="shared" si="11"/>
        <v>139</v>
      </c>
      <c r="B158" s="129" t="str">
        <f>[1]OPC!B156</f>
        <v>6" DI Fitting - Tee</v>
      </c>
      <c r="C158" s="149">
        <f>[1]OPC!C156</f>
        <v>4</v>
      </c>
      <c r="D158" s="150" t="str">
        <f>[1]OPC!D156</f>
        <v>EA</v>
      </c>
      <c r="E158" s="93"/>
      <c r="F158" s="132">
        <f t="shared" si="10"/>
        <v>0</v>
      </c>
    </row>
    <row r="159" spans="1:13" ht="18" customHeight="1" x14ac:dyDescent="0.25">
      <c r="A159" s="128">
        <f t="shared" si="11"/>
        <v>140</v>
      </c>
      <c r="B159" s="129" t="str">
        <f>[1]OPC!B157</f>
        <v>6" x 4" DI Fitting - Tee</v>
      </c>
      <c r="C159" s="149">
        <f>[1]OPC!C157</f>
        <v>2</v>
      </c>
      <c r="D159" s="150" t="str">
        <f>[1]OPC!D157</f>
        <v>EA</v>
      </c>
      <c r="E159" s="95"/>
      <c r="F159" s="132">
        <f t="shared" si="10"/>
        <v>0</v>
      </c>
    </row>
    <row r="160" spans="1:13" ht="18" customHeight="1" x14ac:dyDescent="0.25">
      <c r="A160" s="128">
        <f t="shared" si="11"/>
        <v>141</v>
      </c>
      <c r="B160" s="129" t="str">
        <f>[1]OPC!B158</f>
        <v>4" x 2" DI Fitting - Reducer</v>
      </c>
      <c r="C160" s="149">
        <f>[1]OPC!C158</f>
        <v>3</v>
      </c>
      <c r="D160" s="150" t="str">
        <f>[1]OPC!D158</f>
        <v>EA</v>
      </c>
      <c r="E160" s="93"/>
      <c r="F160" s="132">
        <f t="shared" si="10"/>
        <v>0</v>
      </c>
    </row>
    <row r="161" spans="1:6" ht="18" customHeight="1" x14ac:dyDescent="0.25">
      <c r="A161" s="128">
        <f t="shared" si="11"/>
        <v>142</v>
      </c>
      <c r="B161" s="129" t="str">
        <f>[1]OPC!B159</f>
        <v>6" Gate Valve</v>
      </c>
      <c r="C161" s="149">
        <f>[1]OPC!C159</f>
        <v>18</v>
      </c>
      <c r="D161" s="150" t="str">
        <f>[1]OPC!D159</f>
        <v>EA</v>
      </c>
      <c r="E161" s="95"/>
      <c r="F161" s="132">
        <f t="shared" si="10"/>
        <v>0</v>
      </c>
    </row>
    <row r="162" spans="1:6" ht="18" customHeight="1" x14ac:dyDescent="0.25">
      <c r="A162" s="128">
        <f t="shared" si="11"/>
        <v>143</v>
      </c>
      <c r="B162" s="129" t="str">
        <f>[1]OPC!B160</f>
        <v>4" Gate Valve</v>
      </c>
      <c r="C162" s="149">
        <f>[1]OPC!C160</f>
        <v>1</v>
      </c>
      <c r="D162" s="150" t="str">
        <f>[1]OPC!D160</f>
        <v>EA</v>
      </c>
      <c r="E162" s="95"/>
      <c r="F162" s="132">
        <f t="shared" si="10"/>
        <v>0</v>
      </c>
    </row>
    <row r="163" spans="1:6" ht="18" customHeight="1" x14ac:dyDescent="0.25">
      <c r="A163" s="128">
        <f t="shared" si="11"/>
        <v>144</v>
      </c>
      <c r="B163" s="129" t="str">
        <f>[1]OPC!B161</f>
        <v>2" Gate Valve</v>
      </c>
      <c r="C163" s="149">
        <f>[1]OPC!C161</f>
        <v>2</v>
      </c>
      <c r="D163" s="150" t="str">
        <f>[1]OPC!D161</f>
        <v>EA</v>
      </c>
      <c r="E163" s="95"/>
      <c r="F163" s="132">
        <f t="shared" si="10"/>
        <v>0</v>
      </c>
    </row>
    <row r="164" spans="1:6" ht="18" customHeight="1" x14ac:dyDescent="0.25">
      <c r="A164" s="128">
        <f>A163+1</f>
        <v>145</v>
      </c>
      <c r="B164" s="129" t="str">
        <f>[1]OPC!B162</f>
        <v>Fire Hydrant Assembly</v>
      </c>
      <c r="C164" s="149">
        <f>[1]OPC!C162</f>
        <v>1</v>
      </c>
      <c r="D164" s="150" t="str">
        <f>[1]OPC!D162</f>
        <v>EA</v>
      </c>
      <c r="E164" s="93"/>
      <c r="F164" s="132">
        <f t="shared" si="10"/>
        <v>0</v>
      </c>
    </row>
    <row r="165" spans="1:6" ht="18" customHeight="1" x14ac:dyDescent="0.25">
      <c r="A165" s="128">
        <f>A164+1</f>
        <v>146</v>
      </c>
      <c r="B165" s="129" t="str">
        <f>[1]OPC!B163</f>
        <v>Single Short Water Service</v>
      </c>
      <c r="C165" s="149">
        <f>[1]OPC!C163</f>
        <v>15</v>
      </c>
      <c r="D165" s="150" t="str">
        <f>[1]OPC!D163</f>
        <v>EA</v>
      </c>
      <c r="E165" s="95"/>
      <c r="F165" s="132">
        <f t="shared" si="10"/>
        <v>0</v>
      </c>
    </row>
    <row r="166" spans="1:6" ht="18" customHeight="1" x14ac:dyDescent="0.25">
      <c r="A166" s="128">
        <f t="shared" si="11"/>
        <v>147</v>
      </c>
      <c r="B166" s="129" t="str">
        <f>[1]OPC!B164</f>
        <v>Single Long Water Service</v>
      </c>
      <c r="C166" s="149">
        <f>[1]OPC!C164</f>
        <v>10</v>
      </c>
      <c r="D166" s="150" t="str">
        <f>[1]OPC!D164</f>
        <v>EA</v>
      </c>
      <c r="E166" s="95"/>
      <c r="F166" s="132">
        <f t="shared" si="10"/>
        <v>0</v>
      </c>
    </row>
    <row r="167" spans="1:6" ht="18" customHeight="1" x14ac:dyDescent="0.25">
      <c r="A167" s="128">
        <f t="shared" si="11"/>
        <v>148</v>
      </c>
      <c r="B167" s="129" t="str">
        <f>[1]OPC!B165</f>
        <v>Double Short Water Service</v>
      </c>
      <c r="C167" s="149">
        <f>[1]OPC!C165</f>
        <v>5</v>
      </c>
      <c r="D167" s="150" t="str">
        <f>[1]OPC!D165</f>
        <v>EA</v>
      </c>
      <c r="E167" s="95"/>
      <c r="F167" s="132">
        <f t="shared" si="10"/>
        <v>0</v>
      </c>
    </row>
    <row r="168" spans="1:6" ht="18" customHeight="1" x14ac:dyDescent="0.25">
      <c r="A168" s="128">
        <f t="shared" si="11"/>
        <v>149</v>
      </c>
      <c r="B168" s="129" t="str">
        <f>[1]OPC!B166</f>
        <v>Double Long Water Service</v>
      </c>
      <c r="C168" s="149">
        <f>[1]OPC!C166</f>
        <v>5</v>
      </c>
      <c r="D168" s="150" t="str">
        <f>[1]OPC!D166</f>
        <v>EA</v>
      </c>
      <c r="E168" s="95"/>
      <c r="F168" s="132">
        <f t="shared" si="10"/>
        <v>0</v>
      </c>
    </row>
    <row r="169" spans="1:6" ht="18" customHeight="1" x14ac:dyDescent="0.25">
      <c r="A169" s="128">
        <f t="shared" si="11"/>
        <v>150</v>
      </c>
      <c r="B169" s="129" t="str">
        <f>[1]OPC!B167</f>
        <v>Soil Stabilization</v>
      </c>
      <c r="C169" s="149">
        <f>[1]OPC!C167</f>
        <v>474</v>
      </c>
      <c r="D169" s="150" t="str">
        <f>[1]OPC!D167</f>
        <v>CY</v>
      </c>
      <c r="E169" s="93"/>
      <c r="F169" s="132">
        <f t="shared" si="10"/>
        <v>0</v>
      </c>
    </row>
    <row r="170" spans="1:6" ht="18" customHeight="1" x14ac:dyDescent="0.25">
      <c r="A170" s="128">
        <f t="shared" si="11"/>
        <v>151</v>
      </c>
      <c r="B170" s="129" t="str">
        <f>[1]OPC!B168</f>
        <v>Crushed Concrete Base</v>
      </c>
      <c r="C170" s="149">
        <f>[1]OPC!C168</f>
        <v>158</v>
      </c>
      <c r="D170" s="150" t="str">
        <f>[1]OPC!D168</f>
        <v>SY</v>
      </c>
      <c r="E170" s="93"/>
      <c r="F170" s="132">
        <f t="shared" si="10"/>
        <v>0</v>
      </c>
    </row>
    <row r="171" spans="1:6" ht="18" customHeight="1" x14ac:dyDescent="0.25">
      <c r="A171" s="128">
        <f t="shared" si="11"/>
        <v>152</v>
      </c>
      <c r="B171" s="129" t="str">
        <f>[1]OPC!B169</f>
        <v>Structural Course Asphalt Base - SP 12.5</v>
      </c>
      <c r="C171" s="149">
        <f>[1]OPC!C169</f>
        <v>19</v>
      </c>
      <c r="D171" s="150" t="str">
        <f>[1]OPC!D169</f>
        <v>TN</v>
      </c>
      <c r="E171" s="93"/>
      <c r="F171" s="132">
        <f t="shared" si="10"/>
        <v>0</v>
      </c>
    </row>
    <row r="172" spans="1:6" ht="18" customHeight="1" x14ac:dyDescent="0.25">
      <c r="A172" s="128">
        <f t="shared" si="11"/>
        <v>153</v>
      </c>
      <c r="B172" s="129" t="str">
        <f>[1]OPC!B170</f>
        <v>Friction Course Overlay - FC 12.5</v>
      </c>
      <c r="C172" s="149">
        <f>[1]OPC!C170</f>
        <v>42</v>
      </c>
      <c r="D172" s="150" t="str">
        <f>[1]OPC!D170</f>
        <v>TN</v>
      </c>
      <c r="E172" s="93"/>
      <c r="F172" s="132">
        <f t="shared" si="10"/>
        <v>0</v>
      </c>
    </row>
    <row r="173" spans="1:6" ht="18" customHeight="1" x14ac:dyDescent="0.25">
      <c r="A173" s="128">
        <f t="shared" si="11"/>
        <v>154</v>
      </c>
      <c r="B173" s="129" t="str">
        <f>[1]OPC!B171</f>
        <v>Milling</v>
      </c>
      <c r="C173" s="149">
        <f>[1]OPC!C171</f>
        <v>180</v>
      </c>
      <c r="D173" s="150" t="str">
        <f>[1]OPC!D171</f>
        <v>SY</v>
      </c>
      <c r="E173" s="93"/>
      <c r="F173" s="132">
        <f t="shared" si="10"/>
        <v>0</v>
      </c>
    </row>
    <row r="174" spans="1:6" ht="18" customHeight="1" x14ac:dyDescent="0.25">
      <c r="A174" s="128">
        <f t="shared" si="11"/>
        <v>155</v>
      </c>
      <c r="B174" s="129" t="str">
        <f>[1]OPC!B172</f>
        <v>Sidewalk Repair</v>
      </c>
      <c r="C174" s="149">
        <f>[1]OPC!C172</f>
        <v>9.222213</v>
      </c>
      <c r="D174" s="150" t="str">
        <f>[1]OPC!D172</f>
        <v>SY</v>
      </c>
      <c r="E174" s="93"/>
      <c r="F174" s="132">
        <f t="shared" si="10"/>
        <v>0</v>
      </c>
    </row>
    <row r="175" spans="1:6" ht="18" customHeight="1" x14ac:dyDescent="0.25">
      <c r="A175" s="128">
        <f t="shared" si="11"/>
        <v>156</v>
      </c>
      <c r="B175" s="129" t="str">
        <f>[1]OPC!B173</f>
        <v>Concrete Driveway  Repair</v>
      </c>
      <c r="C175" s="149">
        <f>[1]OPC!C173</f>
        <v>109.989</v>
      </c>
      <c r="D175" s="150" t="str">
        <f>[1]OPC!D173</f>
        <v>SY</v>
      </c>
      <c r="E175" s="93"/>
      <c r="F175" s="132">
        <f t="shared" si="10"/>
        <v>0</v>
      </c>
    </row>
    <row r="176" spans="1:6" ht="18" customHeight="1" x14ac:dyDescent="0.25">
      <c r="A176" s="128">
        <f t="shared" si="11"/>
        <v>157</v>
      </c>
      <c r="B176" s="129" t="str">
        <f>[1]OPC!B174</f>
        <v>Asphalt Driveway Repair</v>
      </c>
      <c r="C176" s="149">
        <f>[1]OPC!C174</f>
        <v>48.439599999999999</v>
      </c>
      <c r="D176" s="150" t="str">
        <f>[1]OPC!D174</f>
        <v>SY</v>
      </c>
      <c r="E176" s="93"/>
      <c r="F176" s="132">
        <f t="shared" si="10"/>
        <v>0</v>
      </c>
    </row>
    <row r="177" spans="1:6" ht="18" customHeight="1" x14ac:dyDescent="0.25">
      <c r="A177" s="128">
        <f t="shared" si="11"/>
        <v>158</v>
      </c>
      <c r="B177" s="129" t="str">
        <f>[1]OPC!B175</f>
        <v>Brick Driveway Repair</v>
      </c>
      <c r="C177" s="149">
        <f>[1]OPC!C175</f>
        <v>17.8871</v>
      </c>
      <c r="D177" s="150" t="str">
        <f>[1]OPC!D175</f>
        <v>SY</v>
      </c>
      <c r="E177" s="93"/>
      <c r="F177" s="132">
        <f t="shared" si="10"/>
        <v>0</v>
      </c>
    </row>
    <row r="178" spans="1:6" ht="18" customHeight="1" x14ac:dyDescent="0.25">
      <c r="A178" s="128">
        <f t="shared" si="11"/>
        <v>159</v>
      </c>
      <c r="B178" s="129" t="str">
        <f>[1]OPC!B176</f>
        <v>Shell Driveway Repair</v>
      </c>
      <c r="C178" s="149">
        <f>[1]OPC!C176</f>
        <v>411.84770000000003</v>
      </c>
      <c r="D178" s="150" t="str">
        <f>[1]OPC!D176</f>
        <v>SY</v>
      </c>
      <c r="E178" s="93"/>
      <c r="F178" s="132">
        <f t="shared" si="10"/>
        <v>0</v>
      </c>
    </row>
    <row r="179" spans="1:6" ht="18" customHeight="1" x14ac:dyDescent="0.25">
      <c r="A179" s="128">
        <f t="shared" si="11"/>
        <v>160</v>
      </c>
      <c r="B179" s="129" t="str">
        <f>[1]OPC!B177</f>
        <v>Sodding</v>
      </c>
      <c r="C179" s="149">
        <f>[1]OPC!C177</f>
        <v>1608.1699425555557</v>
      </c>
      <c r="D179" s="150" t="str">
        <f>[1]OPC!D177</f>
        <v>SY</v>
      </c>
      <c r="E179" s="93"/>
      <c r="F179" s="132">
        <f t="shared" si="10"/>
        <v>0</v>
      </c>
    </row>
    <row r="180" spans="1:6" ht="18" customHeight="1" x14ac:dyDescent="0.25">
      <c r="A180" s="128">
        <f t="shared" si="11"/>
        <v>161</v>
      </c>
      <c r="B180" s="129" t="str">
        <f>[1]OPC!B178</f>
        <v>Palm Tree Removal and Replacement</v>
      </c>
      <c r="C180" s="149">
        <f>[1]OPC!C178</f>
        <v>5</v>
      </c>
      <c r="D180" s="150" t="str">
        <f>[1]OPC!D178</f>
        <v>EA</v>
      </c>
      <c r="E180" s="93"/>
      <c r="F180" s="132">
        <f t="shared" si="10"/>
        <v>0</v>
      </c>
    </row>
    <row r="181" spans="1:6" ht="18" customHeight="1" x14ac:dyDescent="0.25">
      <c r="A181" s="128">
        <f t="shared" si="11"/>
        <v>162</v>
      </c>
      <c r="B181" s="129" t="str">
        <f>[1]OPC!B179</f>
        <v>Miscellaneous Tree Removal and Replacement</v>
      </c>
      <c r="C181" s="149">
        <f>[1]OPC!C179</f>
        <v>8</v>
      </c>
      <c r="D181" s="150" t="str">
        <f>[1]OPC!D179</f>
        <v>EA</v>
      </c>
      <c r="E181" s="93"/>
      <c r="F181" s="132">
        <f t="shared" si="10"/>
        <v>0</v>
      </c>
    </row>
    <row r="182" spans="1:6" ht="18" customHeight="1" x14ac:dyDescent="0.25">
      <c r="A182" s="128">
        <f t="shared" si="11"/>
        <v>163</v>
      </c>
      <c r="B182" s="129" t="str">
        <f>[1]OPC!B180</f>
        <v>Landscape Restoration</v>
      </c>
      <c r="C182" s="149">
        <f>[1]OPC!C180</f>
        <v>1</v>
      </c>
      <c r="D182" s="150" t="str">
        <f>[1]OPC!D180</f>
        <v>LS</v>
      </c>
      <c r="E182" s="93"/>
      <c r="F182" s="132">
        <f t="shared" si="10"/>
        <v>0</v>
      </c>
    </row>
    <row r="183" spans="1:6" ht="18" customHeight="1" x14ac:dyDescent="0.25">
      <c r="A183" s="128">
        <f t="shared" si="11"/>
        <v>164</v>
      </c>
      <c r="B183" s="129" t="str">
        <f>[1]OPC!B181</f>
        <v>Grout Fill Abandoned Existing Pipelines</v>
      </c>
      <c r="C183" s="149">
        <f>[1]OPC!C181</f>
        <v>2</v>
      </c>
      <c r="D183" s="150" t="str">
        <f>[1]OPC!D181</f>
        <v>CY</v>
      </c>
      <c r="E183" s="93"/>
      <c r="F183" s="132">
        <f t="shared" si="10"/>
        <v>0</v>
      </c>
    </row>
    <row r="184" spans="1:6" ht="18" customHeight="1" x14ac:dyDescent="0.2">
      <c r="A184" s="121"/>
      <c r="B184" s="143"/>
      <c r="C184" s="143"/>
      <c r="D184" s="143"/>
      <c r="E184" s="163" t="s">
        <v>14</v>
      </c>
      <c r="F184" s="134">
        <f>SUM(F150:F183)</f>
        <v>0</v>
      </c>
    </row>
    <row r="185" spans="1:6" s="155" customFormat="1" ht="18" customHeight="1" x14ac:dyDescent="0.2">
      <c r="A185" s="152"/>
      <c r="B185" s="153" t="s">
        <v>29</v>
      </c>
      <c r="C185" s="153"/>
      <c r="D185" s="153"/>
      <c r="E185" s="164"/>
      <c r="F185" s="154"/>
    </row>
    <row r="186" spans="1:6" ht="18" customHeight="1" x14ac:dyDescent="0.2">
      <c r="A186" s="127" t="s">
        <v>6</v>
      </c>
      <c r="B186" s="127"/>
      <c r="C186" s="127"/>
      <c r="D186" s="127"/>
      <c r="E186" s="106"/>
      <c r="F186" s="156">
        <f>SUM(F15)</f>
        <v>0</v>
      </c>
    </row>
    <row r="187" spans="1:6" ht="18" customHeight="1" x14ac:dyDescent="0.2">
      <c r="A187" s="157" t="s">
        <v>24</v>
      </c>
      <c r="B187" s="157"/>
      <c r="C187" s="157"/>
      <c r="D187" s="157"/>
      <c r="E187" s="165"/>
      <c r="F187" s="156">
        <f>SUM(F62)</f>
        <v>0</v>
      </c>
    </row>
    <row r="188" spans="1:6" ht="18" customHeight="1" x14ac:dyDescent="0.2">
      <c r="A188" s="127" t="s">
        <v>25</v>
      </c>
      <c r="B188" s="127"/>
      <c r="C188" s="127"/>
      <c r="D188" s="127"/>
      <c r="E188" s="106"/>
      <c r="F188" s="158">
        <f>SUM(F87)</f>
        <v>0</v>
      </c>
    </row>
    <row r="189" spans="1:6" ht="18" customHeight="1" x14ac:dyDescent="0.2">
      <c r="A189" s="127" t="s">
        <v>26</v>
      </c>
      <c r="B189" s="127"/>
      <c r="C189" s="127"/>
      <c r="D189" s="127"/>
      <c r="E189" s="106"/>
      <c r="F189" s="158">
        <f>SUM(F108)</f>
        <v>0</v>
      </c>
    </row>
    <row r="190" spans="1:6" ht="18" customHeight="1" x14ac:dyDescent="0.2">
      <c r="A190" s="127" t="s">
        <v>27</v>
      </c>
      <c r="B190" s="127"/>
      <c r="C190" s="127"/>
      <c r="D190" s="127"/>
      <c r="E190" s="106"/>
      <c r="F190" s="158">
        <f>SUM(F148)</f>
        <v>0</v>
      </c>
    </row>
    <row r="191" spans="1:6" ht="18" customHeight="1" x14ac:dyDescent="0.2">
      <c r="A191" s="127" t="s">
        <v>28</v>
      </c>
      <c r="B191" s="127"/>
      <c r="C191" s="127"/>
      <c r="D191" s="127"/>
      <c r="E191" s="106"/>
      <c r="F191" s="158">
        <f>SUM(F184)</f>
        <v>0</v>
      </c>
    </row>
    <row r="192" spans="1:6" ht="18" customHeight="1" x14ac:dyDescent="0.2">
      <c r="A192" s="127"/>
      <c r="B192" s="127" t="s">
        <v>33</v>
      </c>
      <c r="C192" s="127"/>
      <c r="D192" s="127"/>
      <c r="E192" s="106"/>
      <c r="F192" s="158">
        <f>SUM(F186:F191)</f>
        <v>0</v>
      </c>
    </row>
    <row r="193" spans="1:6" ht="18" customHeight="1" x14ac:dyDescent="0.2">
      <c r="A193" s="131">
        <f>A183+1</f>
        <v>165</v>
      </c>
      <c r="B193" s="159" t="s">
        <v>17</v>
      </c>
      <c r="C193" s="159"/>
      <c r="D193" s="160">
        <v>1</v>
      </c>
      <c r="E193" s="166" t="s">
        <v>8</v>
      </c>
      <c r="F193" s="158">
        <v>5000</v>
      </c>
    </row>
    <row r="194" spans="1:6" ht="18" customHeight="1" x14ac:dyDescent="0.2">
      <c r="A194" s="131">
        <f>A193+1</f>
        <v>166</v>
      </c>
      <c r="B194" s="159" t="s">
        <v>31</v>
      </c>
      <c r="C194" s="159"/>
      <c r="D194" s="160" t="s">
        <v>32</v>
      </c>
      <c r="E194" s="167"/>
      <c r="F194" s="158">
        <f>SUM(F192*0.1)</f>
        <v>0</v>
      </c>
    </row>
    <row r="195" spans="1:6" ht="18" customHeight="1" x14ac:dyDescent="0.2">
      <c r="A195" s="121"/>
      <c r="B195" s="143"/>
      <c r="C195" s="143"/>
      <c r="D195" s="143"/>
      <c r="E195" s="163" t="s">
        <v>34</v>
      </c>
      <c r="F195" s="161">
        <f>SUM(F192:F194)</f>
        <v>5000</v>
      </c>
    </row>
  </sheetData>
  <sheetProtection algorithmName="SHA-512" hashValue="Uj2/t4eiezk5vVHNPy5J9+9CQHcgkbs3biTb25KHxVy0hcF8wXIr/llSYwa7YzIe5WzupfoIxZhz7sJSDDzG5Q==" saltValue="LxQSgifWKGGhY5Spn51pCA==" spinCount="100000" sheet="1" objects="1" scenarios="1"/>
  <printOptions horizontalCentered="1"/>
  <pageMargins left="0.8" right="0.5" top="0.44" bottom="0.78" header="0.21" footer="0.21"/>
  <pageSetup scale="65" firstPageNumber="2" fitToHeight="4" orientation="portrait" useFirstPageNumber="1" r:id="rId1"/>
  <headerFooter>
    <oddHeader>&amp;RIFB #17-0772GC</oddHeader>
    <oddFooter>&amp;LBidder:___________________________
Authorized Signature:_________________________
&amp;RBid Form -&amp;P</oddFooter>
  </headerFooter>
  <rowBreaks count="3" manualBreakCount="3">
    <brk id="62" max="5" man="1"/>
    <brk id="119" max="5" man="1"/>
    <brk id="18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5"/>
  <sheetViews>
    <sheetView zoomScaleNormal="100" workbookViewId="0">
      <selection activeCell="B9" sqref="B9"/>
    </sheetView>
  </sheetViews>
  <sheetFormatPr defaultRowHeight="12.75" x14ac:dyDescent="0.2"/>
  <cols>
    <col min="1" max="1" width="17.7109375" style="114" customWidth="1"/>
    <col min="2" max="2" width="71.7109375" style="98" bestFit="1" customWidth="1"/>
    <col min="3" max="3" width="12.28515625" style="98" customWidth="1"/>
    <col min="4" max="4" width="9.140625" style="98"/>
    <col min="5" max="5" width="15.5703125" style="98" customWidth="1"/>
    <col min="6" max="6" width="15.42578125" style="98" customWidth="1"/>
    <col min="7" max="7" width="68.42578125" style="98" customWidth="1"/>
    <col min="8" max="8" width="12.85546875" style="98" bestFit="1" customWidth="1"/>
    <col min="9" max="9" width="23" style="98" bestFit="1" customWidth="1"/>
    <col min="10" max="10" width="9.140625" style="98"/>
    <col min="11" max="11" width="21.5703125" style="98" customWidth="1"/>
    <col min="12" max="12" width="13" style="98" customWidth="1"/>
    <col min="13" max="13" width="55.7109375" style="98" bestFit="1" customWidth="1"/>
    <col min="14" max="16384" width="9.140625" style="98"/>
  </cols>
  <sheetData>
    <row r="1" spans="1:8" s="109" customFormat="1" ht="15.75" x14ac:dyDescent="0.2">
      <c r="A1" s="108"/>
      <c r="B1" s="73" t="s">
        <v>18</v>
      </c>
      <c r="C1" s="73"/>
      <c r="D1" s="73"/>
      <c r="E1" s="73"/>
      <c r="F1" s="74"/>
    </row>
    <row r="2" spans="1:8" s="112" customFormat="1" ht="15.75" x14ac:dyDescent="0.2">
      <c r="A2" s="110"/>
      <c r="B2" s="89" t="s">
        <v>0</v>
      </c>
      <c r="C2" s="111"/>
      <c r="D2" s="111"/>
      <c r="E2" s="111"/>
      <c r="F2" s="82"/>
    </row>
    <row r="3" spans="1:8" s="112" customFormat="1" ht="15.75" x14ac:dyDescent="0.2">
      <c r="A3" s="110"/>
      <c r="B3" s="89" t="s">
        <v>36</v>
      </c>
      <c r="C3" s="111"/>
      <c r="D3" s="111"/>
      <c r="E3" s="111"/>
      <c r="F3" s="82"/>
    </row>
    <row r="4" spans="1:8" s="112" customFormat="1" ht="15.75" x14ac:dyDescent="0.2">
      <c r="A4" s="113"/>
      <c r="B4" s="90" t="s">
        <v>30</v>
      </c>
      <c r="C4" s="111"/>
      <c r="D4" s="111"/>
      <c r="E4" s="111"/>
      <c r="F4" s="82"/>
    </row>
    <row r="5" spans="1:8" ht="14.25" customHeight="1" x14ac:dyDescent="0.2">
      <c r="A5" s="75" t="s">
        <v>1</v>
      </c>
      <c r="B5" s="76" t="s">
        <v>2</v>
      </c>
      <c r="C5" s="77" t="s">
        <v>3</v>
      </c>
      <c r="D5" s="77" t="s">
        <v>37</v>
      </c>
      <c r="E5" s="76" t="s">
        <v>4</v>
      </c>
      <c r="F5" s="79" t="s">
        <v>5</v>
      </c>
    </row>
    <row r="6" spans="1:8" ht="14.25" customHeight="1" x14ac:dyDescent="0.2">
      <c r="A6" s="75"/>
      <c r="B6" s="76"/>
      <c r="C6" s="77"/>
      <c r="D6" s="77"/>
      <c r="E6" s="78"/>
      <c r="F6" s="80"/>
      <c r="G6" s="99"/>
    </row>
    <row r="7" spans="1:8" ht="18" customHeight="1" x14ac:dyDescent="0.2">
      <c r="A7" s="75"/>
      <c r="B7" s="76"/>
      <c r="C7" s="77"/>
      <c r="D7" s="77"/>
      <c r="E7" s="78"/>
      <c r="F7" s="80"/>
      <c r="H7" s="99"/>
    </row>
    <row r="8" spans="1:8" ht="18" customHeight="1" x14ac:dyDescent="0.2">
      <c r="A8" s="54" t="s">
        <v>6</v>
      </c>
      <c r="B8" s="55"/>
      <c r="C8" s="55"/>
      <c r="D8" s="55"/>
      <c r="E8" s="55"/>
      <c r="F8" s="66"/>
      <c r="H8" s="99"/>
    </row>
    <row r="9" spans="1:8" ht="18" customHeight="1" x14ac:dyDescent="0.2">
      <c r="A9" s="1">
        <v>1</v>
      </c>
      <c r="B9" s="2" t="s">
        <v>7</v>
      </c>
      <c r="C9" s="3">
        <v>1</v>
      </c>
      <c r="D9" s="4" t="s">
        <v>8</v>
      </c>
      <c r="E9" s="91"/>
      <c r="F9" s="81">
        <f>SUM(C9*E9)</f>
        <v>0</v>
      </c>
      <c r="H9" s="99"/>
    </row>
    <row r="10" spans="1:8" ht="18" customHeight="1" x14ac:dyDescent="0.2">
      <c r="A10" s="1">
        <f>A9+1</f>
        <v>2</v>
      </c>
      <c r="B10" s="5" t="s">
        <v>9</v>
      </c>
      <c r="C10" s="3">
        <v>1</v>
      </c>
      <c r="D10" s="4" t="s">
        <v>8</v>
      </c>
      <c r="E10" s="91"/>
      <c r="F10" s="81">
        <f t="shared" ref="F10:F14" si="0">SUM(C10*E10)</f>
        <v>0</v>
      </c>
      <c r="H10" s="99"/>
    </row>
    <row r="11" spans="1:8" ht="18" customHeight="1" x14ac:dyDescent="0.2">
      <c r="A11" s="1">
        <f>A10+1</f>
        <v>3</v>
      </c>
      <c r="B11" s="5" t="s">
        <v>10</v>
      </c>
      <c r="C11" s="3">
        <v>1</v>
      </c>
      <c r="D11" s="4" t="s">
        <v>8</v>
      </c>
      <c r="E11" s="91"/>
      <c r="F11" s="81">
        <f t="shared" si="0"/>
        <v>0</v>
      </c>
      <c r="H11" s="99"/>
    </row>
    <row r="12" spans="1:8" ht="18" customHeight="1" x14ac:dyDescent="0.2">
      <c r="A12" s="1">
        <f>A11+1</f>
        <v>4</v>
      </c>
      <c r="B12" s="2" t="s">
        <v>11</v>
      </c>
      <c r="C12" s="3">
        <v>1</v>
      </c>
      <c r="D12" s="4" t="s">
        <v>8</v>
      </c>
      <c r="E12" s="92"/>
      <c r="F12" s="81">
        <f t="shared" si="0"/>
        <v>0</v>
      </c>
      <c r="H12" s="99"/>
    </row>
    <row r="13" spans="1:8" ht="18" customHeight="1" x14ac:dyDescent="0.2">
      <c r="A13" s="1">
        <f>A12+1</f>
        <v>5</v>
      </c>
      <c r="B13" s="2" t="s">
        <v>12</v>
      </c>
      <c r="C13" s="3">
        <v>1</v>
      </c>
      <c r="D13" s="4" t="s">
        <v>8</v>
      </c>
      <c r="E13" s="92"/>
      <c r="F13" s="81">
        <f t="shared" si="0"/>
        <v>0</v>
      </c>
      <c r="H13" s="99"/>
    </row>
    <row r="14" spans="1:8" ht="18" customHeight="1" x14ac:dyDescent="0.2">
      <c r="A14" s="1">
        <f>A13+1</f>
        <v>6</v>
      </c>
      <c r="B14" s="2" t="s">
        <v>13</v>
      </c>
      <c r="C14" s="3">
        <v>1</v>
      </c>
      <c r="D14" s="4" t="s">
        <v>8</v>
      </c>
      <c r="E14" s="92"/>
      <c r="F14" s="81">
        <f t="shared" si="0"/>
        <v>0</v>
      </c>
      <c r="H14" s="99"/>
    </row>
    <row r="15" spans="1:8" ht="18" customHeight="1" thickBot="1" x14ac:dyDescent="0.25">
      <c r="B15" s="68"/>
      <c r="C15" s="68"/>
      <c r="D15" s="68"/>
      <c r="E15" s="67" t="s">
        <v>14</v>
      </c>
      <c r="F15" s="6">
        <f>SUM(F9:F14)</f>
        <v>0</v>
      </c>
      <c r="H15" s="99"/>
    </row>
    <row r="16" spans="1:8" ht="18" customHeight="1" x14ac:dyDescent="0.2">
      <c r="A16" s="69" t="s">
        <v>15</v>
      </c>
      <c r="B16" s="70"/>
      <c r="C16" s="70"/>
      <c r="D16" s="70"/>
      <c r="E16" s="70"/>
      <c r="F16" s="71"/>
      <c r="H16" s="99"/>
    </row>
    <row r="17" spans="1:8" ht="18" customHeight="1" x14ac:dyDescent="0.2">
      <c r="A17" s="57" t="s">
        <v>16</v>
      </c>
      <c r="B17" s="58"/>
      <c r="C17" s="58"/>
      <c r="D17" s="58"/>
      <c r="E17" s="58"/>
      <c r="F17" s="72"/>
      <c r="H17" s="99"/>
    </row>
    <row r="18" spans="1:8" ht="18" customHeight="1" x14ac:dyDescent="0.2">
      <c r="A18" s="1">
        <f>A14+1</f>
        <v>7</v>
      </c>
      <c r="B18" s="7" t="str">
        <f>[1]OPC!B16</f>
        <v xml:space="preserve">18" DR 18 PVC Pipe (Open-Cut) </v>
      </c>
      <c r="C18" s="8">
        <f>[1]OPC!C16</f>
        <v>2200</v>
      </c>
      <c r="D18" s="9" t="str">
        <f>[1]OPC!D16</f>
        <v>LF</v>
      </c>
      <c r="E18" s="93"/>
      <c r="F18" s="81">
        <f t="shared" ref="F18:F61" si="1">SUM(C18*E18)</f>
        <v>0</v>
      </c>
      <c r="H18" s="99"/>
    </row>
    <row r="19" spans="1:8" ht="18" customHeight="1" x14ac:dyDescent="0.2">
      <c r="A19" s="1">
        <f>A18+1</f>
        <v>8</v>
      </c>
      <c r="B19" s="7" t="str">
        <f>[1]OPC!B17</f>
        <v xml:space="preserve">16" DR 18 PVC Pipe (Open-Cut) </v>
      </c>
      <c r="C19" s="8">
        <f>[1]OPC!C17</f>
        <v>7720</v>
      </c>
      <c r="D19" s="9" t="str">
        <f>[1]OPC!D17</f>
        <v>LF</v>
      </c>
      <c r="E19" s="93"/>
      <c r="F19" s="81">
        <f t="shared" si="1"/>
        <v>0</v>
      </c>
      <c r="H19" s="99"/>
    </row>
    <row r="20" spans="1:8" ht="18" customHeight="1" x14ac:dyDescent="0.2">
      <c r="A20" s="1">
        <f t="shared" ref="A20:A61" si="2">A19+1</f>
        <v>9</v>
      </c>
      <c r="B20" s="7" t="str">
        <f>[1]OPC!B18</f>
        <v>6" DR 18 PVC Pipe (Open-Cut)</v>
      </c>
      <c r="C20" s="8">
        <f>[1]OPC!C18</f>
        <v>24</v>
      </c>
      <c r="D20" s="9" t="str">
        <f>[1]OPC!D18</f>
        <v>LF</v>
      </c>
      <c r="E20" s="93"/>
      <c r="F20" s="81">
        <f t="shared" si="1"/>
        <v>0</v>
      </c>
      <c r="H20" s="99"/>
    </row>
    <row r="21" spans="1:8" ht="18" customHeight="1" x14ac:dyDescent="0.2">
      <c r="A21" s="1">
        <f t="shared" si="2"/>
        <v>10</v>
      </c>
      <c r="B21" s="7" t="str">
        <f>[1]OPC!B19</f>
        <v>24" DR 11 HDPE Pipe (HDD)</v>
      </c>
      <c r="C21" s="8">
        <f>[1]OPC!C19</f>
        <v>2400</v>
      </c>
      <c r="D21" s="9" t="str">
        <f>[1]OPC!D19</f>
        <v>LF</v>
      </c>
      <c r="E21" s="93"/>
      <c r="F21" s="81">
        <f t="shared" si="1"/>
        <v>0</v>
      </c>
      <c r="H21" s="99"/>
    </row>
    <row r="22" spans="1:8" ht="18" customHeight="1" x14ac:dyDescent="0.2">
      <c r="A22" s="1">
        <f t="shared" si="2"/>
        <v>11</v>
      </c>
      <c r="B22" s="7" t="str">
        <f>[1]OPC!B20</f>
        <v>18" DR 11 HDPE Pipe (HDD)</v>
      </c>
      <c r="C22" s="8">
        <f>[1]OPC!C20</f>
        <v>1100</v>
      </c>
      <c r="D22" s="9" t="str">
        <f>[1]OPC!D20</f>
        <v>LF</v>
      </c>
      <c r="E22" s="94"/>
      <c r="F22" s="81">
        <f t="shared" si="1"/>
        <v>0</v>
      </c>
      <c r="H22" s="99"/>
    </row>
    <row r="23" spans="1:8" ht="18" customHeight="1" x14ac:dyDescent="0.2">
      <c r="A23" s="1">
        <f t="shared" si="2"/>
        <v>12</v>
      </c>
      <c r="B23" s="7" t="str">
        <f>[1]OPC!B21</f>
        <v>24" DI Fitting - 11.25 deg</v>
      </c>
      <c r="C23" s="8">
        <f>[1]OPC!C21</f>
        <v>2</v>
      </c>
      <c r="D23" s="9" t="str">
        <f>[1]OPC!D21</f>
        <v>EA</v>
      </c>
      <c r="E23" s="93"/>
      <c r="F23" s="81">
        <f t="shared" si="1"/>
        <v>0</v>
      </c>
      <c r="H23" s="99"/>
    </row>
    <row r="24" spans="1:8" ht="18" customHeight="1" x14ac:dyDescent="0.2">
      <c r="A24" s="1">
        <f t="shared" si="2"/>
        <v>13</v>
      </c>
      <c r="B24" s="7" t="str">
        <f>[1]OPC!B22</f>
        <v>24 "x18" DI Fitting - Reducer</v>
      </c>
      <c r="C24" s="8">
        <f>[1]OPC!C22</f>
        <v>2</v>
      </c>
      <c r="D24" s="9" t="str">
        <f>[1]OPC!D22</f>
        <v>EA</v>
      </c>
      <c r="E24" s="93"/>
      <c r="F24" s="81">
        <f t="shared" si="1"/>
        <v>0</v>
      </c>
      <c r="H24" s="99"/>
    </row>
    <row r="25" spans="1:8" ht="18" customHeight="1" x14ac:dyDescent="0.2">
      <c r="A25" s="1">
        <f t="shared" si="2"/>
        <v>14</v>
      </c>
      <c r="B25" s="7" t="str">
        <f>[1]OPC!B23</f>
        <v>20"x18" DI Fitting - Reducer</v>
      </c>
      <c r="C25" s="8">
        <f>[1]OPC!C23</f>
        <v>1</v>
      </c>
      <c r="D25" s="9" t="str">
        <f>[1]OPC!D23</f>
        <v>EA</v>
      </c>
      <c r="E25" s="93"/>
      <c r="F25" s="81">
        <f t="shared" si="1"/>
        <v>0</v>
      </c>
      <c r="H25" s="99"/>
    </row>
    <row r="26" spans="1:8" ht="18" customHeight="1" x14ac:dyDescent="0.2">
      <c r="A26" s="1">
        <f t="shared" si="2"/>
        <v>15</v>
      </c>
      <c r="B26" s="7" t="str">
        <f>[1]OPC!B24</f>
        <v>18" DI Fitting - 90 deg</v>
      </c>
      <c r="C26" s="8">
        <f>[1]OPC!C24</f>
        <v>1</v>
      </c>
      <c r="D26" s="9" t="str">
        <f>[1]OPC!D24</f>
        <v>EA</v>
      </c>
      <c r="E26" s="93"/>
      <c r="F26" s="81">
        <f t="shared" si="1"/>
        <v>0</v>
      </c>
      <c r="H26" s="99"/>
    </row>
    <row r="27" spans="1:8" ht="18" customHeight="1" x14ac:dyDescent="0.2">
      <c r="A27" s="1">
        <f t="shared" si="2"/>
        <v>16</v>
      </c>
      <c r="B27" s="7" t="str">
        <f>[1]OPC!B25</f>
        <v>18" DI Fitting - 45 deg</v>
      </c>
      <c r="C27" s="8">
        <f>[1]OPC!C25</f>
        <v>4</v>
      </c>
      <c r="D27" s="9" t="str">
        <f>[1]OPC!D25</f>
        <v>EA</v>
      </c>
      <c r="E27" s="93"/>
      <c r="F27" s="81">
        <f t="shared" si="1"/>
        <v>0</v>
      </c>
      <c r="H27" s="99"/>
    </row>
    <row r="28" spans="1:8" ht="18" customHeight="1" x14ac:dyDescent="0.2">
      <c r="A28" s="1">
        <f t="shared" si="2"/>
        <v>17</v>
      </c>
      <c r="B28" s="7" t="str">
        <f>[1]OPC!B26</f>
        <v>18" DI Fitting - 22.5 deg</v>
      </c>
      <c r="C28" s="8">
        <f>[1]OPC!C26</f>
        <v>6</v>
      </c>
      <c r="D28" s="9" t="str">
        <f>[1]OPC!D26</f>
        <v>EA</v>
      </c>
      <c r="E28" s="93"/>
      <c r="F28" s="81">
        <f t="shared" si="1"/>
        <v>0</v>
      </c>
      <c r="G28" s="100"/>
      <c r="H28" s="99"/>
    </row>
    <row r="29" spans="1:8" ht="18" customHeight="1" x14ac:dyDescent="0.2">
      <c r="A29" s="1">
        <f t="shared" si="2"/>
        <v>18</v>
      </c>
      <c r="B29" s="7" t="str">
        <f>[1]OPC!B27</f>
        <v>18" DI Fitting - 11.25 deg</v>
      </c>
      <c r="C29" s="8">
        <f>[1]OPC!C27</f>
        <v>3</v>
      </c>
      <c r="D29" s="9" t="str">
        <f>[1]OPC!D27</f>
        <v>EA</v>
      </c>
      <c r="E29" s="93"/>
      <c r="F29" s="81">
        <f t="shared" si="1"/>
        <v>0</v>
      </c>
      <c r="H29" s="99"/>
    </row>
    <row r="30" spans="1:8" ht="18" customHeight="1" x14ac:dyDescent="0.2">
      <c r="A30" s="1">
        <f t="shared" si="2"/>
        <v>19</v>
      </c>
      <c r="B30" s="7" t="str">
        <f>[1]OPC!B28</f>
        <v>18"x16" DI Fitting - Reducer</v>
      </c>
      <c r="C30" s="8">
        <f>[1]OPC!C28</f>
        <v>4</v>
      </c>
      <c r="D30" s="9" t="str">
        <f>[1]OPC!D28</f>
        <v>EA</v>
      </c>
      <c r="E30" s="93"/>
      <c r="F30" s="81">
        <f t="shared" si="1"/>
        <v>0</v>
      </c>
      <c r="H30" s="99"/>
    </row>
    <row r="31" spans="1:8" ht="18" customHeight="1" x14ac:dyDescent="0.2">
      <c r="A31" s="1">
        <f t="shared" si="2"/>
        <v>20</v>
      </c>
      <c r="B31" s="7" t="str">
        <f>[1]OPC!B29</f>
        <v>18" x 8" DI Fitting - Tee</v>
      </c>
      <c r="C31" s="8">
        <f>[1]OPC!C29</f>
        <v>1</v>
      </c>
      <c r="D31" s="9" t="str">
        <f>[1]OPC!D29</f>
        <v>EA</v>
      </c>
      <c r="E31" s="93"/>
      <c r="F31" s="81">
        <f t="shared" si="1"/>
        <v>0</v>
      </c>
      <c r="H31" s="99"/>
    </row>
    <row r="32" spans="1:8" ht="18" customHeight="1" x14ac:dyDescent="0.2">
      <c r="A32" s="1">
        <f t="shared" si="2"/>
        <v>21</v>
      </c>
      <c r="B32" s="7" t="str">
        <f>[1]OPC!B30</f>
        <v>16" DI Fitting - 90 deg</v>
      </c>
      <c r="C32" s="8">
        <f>[1]OPC!C30</f>
        <v>3</v>
      </c>
      <c r="D32" s="9" t="str">
        <f>[1]OPC!D30</f>
        <v>EA</v>
      </c>
      <c r="E32" s="93"/>
      <c r="F32" s="81">
        <f t="shared" si="1"/>
        <v>0</v>
      </c>
      <c r="H32" s="99"/>
    </row>
    <row r="33" spans="1:8" ht="18" customHeight="1" x14ac:dyDescent="0.2">
      <c r="A33" s="1">
        <f t="shared" si="2"/>
        <v>22</v>
      </c>
      <c r="B33" s="7" t="str">
        <f>[1]OPC!B31</f>
        <v>16" DI Fitting - 45 deg</v>
      </c>
      <c r="C33" s="8">
        <f>[1]OPC!C31</f>
        <v>39</v>
      </c>
      <c r="D33" s="9" t="str">
        <f>[1]OPC!D31</f>
        <v>EA</v>
      </c>
      <c r="E33" s="93"/>
      <c r="F33" s="81">
        <f t="shared" si="1"/>
        <v>0</v>
      </c>
      <c r="H33" s="99"/>
    </row>
    <row r="34" spans="1:8" ht="18" customHeight="1" x14ac:dyDescent="0.2">
      <c r="A34" s="1">
        <f t="shared" si="2"/>
        <v>23</v>
      </c>
      <c r="B34" s="7" t="str">
        <f>[1]OPC!B32</f>
        <v>16" DI Fitting - 22.5 deg</v>
      </c>
      <c r="C34" s="8">
        <f>[1]OPC!C32</f>
        <v>1</v>
      </c>
      <c r="D34" s="9" t="str">
        <f>[1]OPC!D32</f>
        <v>EA</v>
      </c>
      <c r="E34" s="93"/>
      <c r="F34" s="81">
        <f t="shared" si="1"/>
        <v>0</v>
      </c>
      <c r="H34" s="99"/>
    </row>
    <row r="35" spans="1:8" ht="18" customHeight="1" x14ac:dyDescent="0.2">
      <c r="A35" s="1">
        <f t="shared" si="2"/>
        <v>24</v>
      </c>
      <c r="B35" s="7" t="str">
        <f>[1]OPC!B33</f>
        <v>16" DI Fitting - 11.25 deg</v>
      </c>
      <c r="C35" s="8">
        <f>[1]OPC!C33</f>
        <v>1</v>
      </c>
      <c r="D35" s="9" t="str">
        <f>[1]OPC!D33</f>
        <v>EA</v>
      </c>
      <c r="E35" s="93"/>
      <c r="F35" s="81">
        <f t="shared" si="1"/>
        <v>0</v>
      </c>
      <c r="H35" s="99"/>
    </row>
    <row r="36" spans="1:8" ht="18" customHeight="1" x14ac:dyDescent="0.2">
      <c r="A36" s="1">
        <f t="shared" si="2"/>
        <v>25</v>
      </c>
      <c r="B36" s="7" t="str">
        <f>[1]OPC!B34</f>
        <v>16" DI Fitting - Tee</v>
      </c>
      <c r="C36" s="8">
        <f>[1]OPC!C34</f>
        <v>1</v>
      </c>
      <c r="D36" s="9" t="str">
        <f>[1]OPC!D34</f>
        <v>EA</v>
      </c>
      <c r="E36" s="93"/>
      <c r="F36" s="81">
        <f t="shared" si="1"/>
        <v>0</v>
      </c>
      <c r="H36" s="99"/>
    </row>
    <row r="37" spans="1:8" ht="18" customHeight="1" x14ac:dyDescent="0.2">
      <c r="A37" s="1">
        <f t="shared" si="2"/>
        <v>26</v>
      </c>
      <c r="B37" s="7" t="str">
        <f>[1]OPC!B35</f>
        <v>16" x 6" DI Fitting - Tee</v>
      </c>
      <c r="C37" s="8">
        <f>[1]OPC!C35</f>
        <v>1</v>
      </c>
      <c r="D37" s="9" t="str">
        <f>[1]OPC!D35</f>
        <v>EA</v>
      </c>
      <c r="E37" s="93"/>
      <c r="F37" s="81">
        <f t="shared" si="1"/>
        <v>0</v>
      </c>
      <c r="H37" s="99"/>
    </row>
    <row r="38" spans="1:8" ht="18" customHeight="1" x14ac:dyDescent="0.2">
      <c r="A38" s="1">
        <f t="shared" si="2"/>
        <v>27</v>
      </c>
      <c r="B38" s="7" t="str">
        <f>[1]OPC!B36</f>
        <v>6" DI Fitting - 90 deg</v>
      </c>
      <c r="C38" s="8">
        <f>[1]OPC!C36</f>
        <v>1</v>
      </c>
      <c r="D38" s="9" t="str">
        <f>[1]OPC!D36</f>
        <v>EA</v>
      </c>
      <c r="E38" s="93"/>
      <c r="F38" s="81">
        <f t="shared" si="1"/>
        <v>0</v>
      </c>
      <c r="H38" s="99"/>
    </row>
    <row r="39" spans="1:8" ht="18" customHeight="1" x14ac:dyDescent="0.2">
      <c r="A39" s="1">
        <f t="shared" si="2"/>
        <v>28</v>
      </c>
      <c r="B39" s="7" t="str">
        <f>[1]OPC!B37</f>
        <v>18" Plug Valve</v>
      </c>
      <c r="C39" s="8">
        <f>[1]OPC!C37</f>
        <v>3</v>
      </c>
      <c r="D39" s="9" t="str">
        <f>[1]OPC!D37</f>
        <v>EA</v>
      </c>
      <c r="E39" s="93"/>
      <c r="F39" s="81">
        <f t="shared" si="1"/>
        <v>0</v>
      </c>
      <c r="H39" s="99"/>
    </row>
    <row r="40" spans="1:8" ht="18" customHeight="1" x14ac:dyDescent="0.2">
      <c r="A40" s="1">
        <f t="shared" si="2"/>
        <v>29</v>
      </c>
      <c r="B40" s="7" t="str">
        <f>[1]OPC!B38</f>
        <v>16" Plug Valve</v>
      </c>
      <c r="C40" s="8">
        <f>[1]OPC!C38</f>
        <v>8</v>
      </c>
      <c r="D40" s="9" t="str">
        <f>[1]OPC!D38</f>
        <v>EA</v>
      </c>
      <c r="E40" s="93"/>
      <c r="F40" s="81">
        <f t="shared" si="1"/>
        <v>0</v>
      </c>
      <c r="H40" s="99"/>
    </row>
    <row r="41" spans="1:8" ht="18" customHeight="1" thickBot="1" x14ac:dyDescent="0.25">
      <c r="A41" s="119">
        <f t="shared" si="2"/>
        <v>30</v>
      </c>
      <c r="B41" s="7" t="str">
        <f>[1]OPC!B39</f>
        <v>6" Plug Valve</v>
      </c>
      <c r="C41" s="8">
        <f>[1]OPC!C39</f>
        <v>1</v>
      </c>
      <c r="D41" s="9" t="str">
        <f>[1]OPC!D39</f>
        <v>EA</v>
      </c>
      <c r="E41" s="93"/>
      <c r="F41" s="81">
        <f t="shared" si="1"/>
        <v>0</v>
      </c>
      <c r="H41" s="99"/>
    </row>
    <row r="42" spans="1:8" ht="18" customHeight="1" thickBot="1" x14ac:dyDescent="0.25">
      <c r="A42" s="120">
        <f>A41+1</f>
        <v>31</v>
      </c>
      <c r="B42" s="7" t="str">
        <f>[1]OPC!B40</f>
        <v>2" ARV</v>
      </c>
      <c r="C42" s="8">
        <f>[1]OPC!C40</f>
        <v>7</v>
      </c>
      <c r="D42" s="9" t="str">
        <f>[1]OPC!D40</f>
        <v>EA</v>
      </c>
      <c r="E42" s="93"/>
      <c r="F42" s="81">
        <f t="shared" si="1"/>
        <v>0</v>
      </c>
      <c r="H42" s="99"/>
    </row>
    <row r="43" spans="1:8" ht="18" customHeight="1" x14ac:dyDescent="0.2">
      <c r="A43" s="118">
        <f>A42+1</f>
        <v>32</v>
      </c>
      <c r="B43" s="7" t="str">
        <f>[1]OPC!B41</f>
        <v>Pig Port Launching/Receiving Station Assembly</v>
      </c>
      <c r="C43" s="8">
        <f>[1]OPC!C41</f>
        <v>1</v>
      </c>
      <c r="D43" s="9" t="str">
        <f>[1]OPC!D41</f>
        <v>LS</v>
      </c>
      <c r="E43" s="93"/>
      <c r="F43" s="81">
        <f t="shared" si="1"/>
        <v>0</v>
      </c>
      <c r="H43" s="99"/>
    </row>
    <row r="44" spans="1:8" ht="18" customHeight="1" x14ac:dyDescent="0.2">
      <c r="A44" s="1">
        <f t="shared" ref="A44:A49" si="3">A43+1</f>
        <v>33</v>
      </c>
      <c r="B44" s="7" t="str">
        <f>[1]OPC!B42</f>
        <v>Connections To Existing Force Mains</v>
      </c>
      <c r="C44" s="8">
        <f>[1]OPC!C42</f>
        <v>1</v>
      </c>
      <c r="D44" s="9" t="str">
        <f>[1]OPC!D42</f>
        <v>LS</v>
      </c>
      <c r="E44" s="93"/>
      <c r="F44" s="81">
        <f t="shared" si="1"/>
        <v>0</v>
      </c>
      <c r="H44" s="99"/>
    </row>
    <row r="45" spans="1:8" s="101" customFormat="1" ht="18" customHeight="1" x14ac:dyDescent="0.2">
      <c r="A45" s="41">
        <f t="shared" si="3"/>
        <v>34</v>
      </c>
      <c r="B45" s="42" t="str">
        <f>[1]OPC!B43</f>
        <v>Mag Meter Assembly</v>
      </c>
      <c r="C45" s="43">
        <f>[1]OPC!C43</f>
        <v>1</v>
      </c>
      <c r="D45" s="44" t="str">
        <f>[1]OPC!D43</f>
        <v>LS</v>
      </c>
      <c r="E45" s="93"/>
      <c r="F45" s="81">
        <f t="shared" si="1"/>
        <v>0</v>
      </c>
      <c r="H45" s="102"/>
    </row>
    <row r="46" spans="1:8" ht="18" customHeight="1" x14ac:dyDescent="0.2">
      <c r="A46" s="1">
        <f t="shared" si="3"/>
        <v>35</v>
      </c>
      <c r="B46" s="7" t="str">
        <f>[1]OPC!B44</f>
        <v>Grout Fill Abandoned Existing Pipelines</v>
      </c>
      <c r="C46" s="8">
        <f>[1]OPC!C44</f>
        <v>870</v>
      </c>
      <c r="D46" s="9" t="str">
        <f>[1]OPC!D44</f>
        <v>CY</v>
      </c>
      <c r="E46" s="93"/>
      <c r="F46" s="81">
        <f t="shared" si="1"/>
        <v>0</v>
      </c>
      <c r="H46" s="99"/>
    </row>
    <row r="47" spans="1:8" ht="18" customHeight="1" x14ac:dyDescent="0.2">
      <c r="A47" s="1">
        <f t="shared" si="3"/>
        <v>36</v>
      </c>
      <c r="B47" s="7" t="str">
        <f>[1]OPC!B45</f>
        <v>Soil Stabilization</v>
      </c>
      <c r="C47" s="8">
        <f>[1]OPC!C45</f>
        <v>12650</v>
      </c>
      <c r="D47" s="9" t="str">
        <f>[1]OPC!D45</f>
        <v>CY</v>
      </c>
      <c r="E47" s="93"/>
      <c r="F47" s="81">
        <f t="shared" si="1"/>
        <v>0</v>
      </c>
    </row>
    <row r="48" spans="1:8" ht="18" customHeight="1" x14ac:dyDescent="0.2">
      <c r="A48" s="1">
        <f t="shared" si="3"/>
        <v>37</v>
      </c>
      <c r="B48" s="7" t="str">
        <f>[1]OPC!B46</f>
        <v>Crushed Concrete Base</v>
      </c>
      <c r="C48" s="8">
        <f>[1]OPC!C46</f>
        <v>2875</v>
      </c>
      <c r="D48" s="9" t="str">
        <f>[1]OPC!D46</f>
        <v>SY</v>
      </c>
      <c r="E48" s="93"/>
      <c r="F48" s="81">
        <f t="shared" si="1"/>
        <v>0</v>
      </c>
    </row>
    <row r="49" spans="1:6" ht="18" customHeight="1" x14ac:dyDescent="0.2">
      <c r="A49" s="1">
        <f t="shared" si="3"/>
        <v>38</v>
      </c>
      <c r="B49" s="7" t="str">
        <f>[1]OPC!B47</f>
        <v>Structural Course Asphalt Base - SP 12.5</v>
      </c>
      <c r="C49" s="8">
        <f>[1]OPC!C47</f>
        <v>1120</v>
      </c>
      <c r="D49" s="9" t="str">
        <f>[1]OPC!D47</f>
        <v>TN</v>
      </c>
      <c r="E49" s="93"/>
      <c r="F49" s="81">
        <f t="shared" si="1"/>
        <v>0</v>
      </c>
    </row>
    <row r="50" spans="1:6" ht="18" customHeight="1" x14ac:dyDescent="0.2">
      <c r="A50" s="1">
        <f t="shared" si="2"/>
        <v>39</v>
      </c>
      <c r="B50" s="7" t="str">
        <f>[1]OPC!B48</f>
        <v>Friction Course Overlay - FC 12.5</v>
      </c>
      <c r="C50" s="8">
        <f>[1]OPC!C48</f>
        <v>1110</v>
      </c>
      <c r="D50" s="9" t="str">
        <f>[1]OPC!D48</f>
        <v>TN</v>
      </c>
      <c r="E50" s="93"/>
      <c r="F50" s="81">
        <f t="shared" si="1"/>
        <v>0</v>
      </c>
    </row>
    <row r="51" spans="1:6" ht="18" customHeight="1" x14ac:dyDescent="0.2">
      <c r="A51" s="1">
        <f t="shared" si="2"/>
        <v>40</v>
      </c>
      <c r="B51" s="7" t="str">
        <f>[1]OPC!B49</f>
        <v>Milling</v>
      </c>
      <c r="C51" s="8">
        <f>[1]OPC!C49</f>
        <v>9025</v>
      </c>
      <c r="D51" s="9" t="str">
        <f>[1]OPC!D49</f>
        <v>SY</v>
      </c>
      <c r="E51" s="93"/>
      <c r="F51" s="81">
        <f t="shared" si="1"/>
        <v>0</v>
      </c>
    </row>
    <row r="52" spans="1:6" ht="18" customHeight="1" x14ac:dyDescent="0.2">
      <c r="A52" s="1">
        <f t="shared" si="2"/>
        <v>41</v>
      </c>
      <c r="B52" s="7" t="str">
        <f>[1]OPC!B50</f>
        <v>Sidewalk Repair</v>
      </c>
      <c r="C52" s="8">
        <f>[1]OPC!C50</f>
        <v>166.55538899999999</v>
      </c>
      <c r="D52" s="9" t="str">
        <f>[1]OPC!D50</f>
        <v>SY</v>
      </c>
      <c r="E52" s="93"/>
      <c r="F52" s="81">
        <f t="shared" si="1"/>
        <v>0</v>
      </c>
    </row>
    <row r="53" spans="1:6" ht="18" customHeight="1" x14ac:dyDescent="0.2">
      <c r="A53" s="1">
        <f t="shared" si="2"/>
        <v>42</v>
      </c>
      <c r="B53" s="7" t="str">
        <f>[1]OPC!B51</f>
        <v>Concrete Driveway  Repair</v>
      </c>
      <c r="C53" s="8">
        <f>[1]OPC!C51</f>
        <v>557.49980000000005</v>
      </c>
      <c r="D53" s="9" t="str">
        <f>[1]OPC!D51</f>
        <v>SY</v>
      </c>
      <c r="E53" s="93"/>
      <c r="F53" s="81">
        <f t="shared" si="1"/>
        <v>0</v>
      </c>
    </row>
    <row r="54" spans="1:6" ht="18" customHeight="1" x14ac:dyDescent="0.2">
      <c r="A54" s="1">
        <f t="shared" si="2"/>
        <v>43</v>
      </c>
      <c r="B54" s="7" t="str">
        <f>[1]OPC!B52</f>
        <v>Asphalt Driveway Repair</v>
      </c>
      <c r="C54" s="8">
        <f>[1]OPC!C52</f>
        <v>300.74770000000001</v>
      </c>
      <c r="D54" s="9" t="str">
        <f>[1]OPC!D52</f>
        <v>SY</v>
      </c>
      <c r="E54" s="93"/>
      <c r="F54" s="81">
        <f t="shared" si="1"/>
        <v>0</v>
      </c>
    </row>
    <row r="55" spans="1:6" ht="18" customHeight="1" x14ac:dyDescent="0.2">
      <c r="A55" s="1">
        <f t="shared" si="2"/>
        <v>44</v>
      </c>
      <c r="B55" s="7" t="str">
        <f>[1]OPC!B53</f>
        <v>Brick Driveway Repair</v>
      </c>
      <c r="C55" s="8">
        <f>[1]OPC!C53</f>
        <v>840.58260000000007</v>
      </c>
      <c r="D55" s="9" t="str">
        <f>[1]OPC!D53</f>
        <v>SY</v>
      </c>
      <c r="E55" s="93"/>
      <c r="F55" s="81">
        <f t="shared" si="1"/>
        <v>0</v>
      </c>
    </row>
    <row r="56" spans="1:6" ht="18" customHeight="1" x14ac:dyDescent="0.2">
      <c r="A56" s="1">
        <f t="shared" si="2"/>
        <v>45</v>
      </c>
      <c r="B56" s="7" t="str">
        <f>[1]OPC!B54</f>
        <v>Shell Driveway Repair</v>
      </c>
      <c r="C56" s="8">
        <f>[1]OPC!C54</f>
        <v>1722.6055000000001</v>
      </c>
      <c r="D56" s="9" t="str">
        <f>[1]OPC!D54</f>
        <v>SY</v>
      </c>
      <c r="E56" s="93"/>
      <c r="F56" s="81">
        <f t="shared" si="1"/>
        <v>0</v>
      </c>
    </row>
    <row r="57" spans="1:6" ht="18" customHeight="1" x14ac:dyDescent="0.2">
      <c r="A57" s="1">
        <f t="shared" si="2"/>
        <v>46</v>
      </c>
      <c r="B57" s="7" t="str">
        <f>[1]OPC!B55</f>
        <v>Sodding</v>
      </c>
      <c r="C57" s="8">
        <f>[1]OPC!C55</f>
        <v>7434.2312332222245</v>
      </c>
      <c r="D57" s="9" t="str">
        <f>[1]OPC!D55</f>
        <v>SY</v>
      </c>
      <c r="E57" s="93"/>
      <c r="F57" s="81">
        <f t="shared" si="1"/>
        <v>0</v>
      </c>
    </row>
    <row r="58" spans="1:6" ht="18" customHeight="1" x14ac:dyDescent="0.2">
      <c r="A58" s="1">
        <f t="shared" si="2"/>
        <v>47</v>
      </c>
      <c r="B58" s="7" t="str">
        <f>[1]OPC!B56</f>
        <v>Palm Tree Removal and Replacement</v>
      </c>
      <c r="C58" s="8">
        <f>[1]OPC!C56</f>
        <v>25</v>
      </c>
      <c r="D58" s="9" t="str">
        <f>[1]OPC!D56</f>
        <v>EA</v>
      </c>
      <c r="E58" s="93"/>
      <c r="F58" s="81">
        <f t="shared" si="1"/>
        <v>0</v>
      </c>
    </row>
    <row r="59" spans="1:6" ht="18" customHeight="1" x14ac:dyDescent="0.2">
      <c r="A59" s="1">
        <f t="shared" si="2"/>
        <v>48</v>
      </c>
      <c r="B59" s="7" t="str">
        <f>[1]OPC!B57</f>
        <v>Oak Tree Removal and Replacement</v>
      </c>
      <c r="C59" s="8">
        <f>[1]OPC!C57</f>
        <v>1</v>
      </c>
      <c r="D59" s="9" t="str">
        <f>[1]OPC!D57</f>
        <v>EA</v>
      </c>
      <c r="E59" s="93"/>
      <c r="F59" s="81">
        <f t="shared" si="1"/>
        <v>0</v>
      </c>
    </row>
    <row r="60" spans="1:6" ht="18" customHeight="1" x14ac:dyDescent="0.2">
      <c r="A60" s="1">
        <f t="shared" si="2"/>
        <v>49</v>
      </c>
      <c r="B60" s="7" t="str">
        <f>[1]OPC!B58</f>
        <v>Landscape Restoration</v>
      </c>
      <c r="C60" s="8">
        <f>[1]OPC!C58</f>
        <v>1</v>
      </c>
      <c r="D60" s="9" t="str">
        <f>[1]OPC!D58</f>
        <v>LS</v>
      </c>
      <c r="E60" s="93"/>
      <c r="F60" s="81">
        <f t="shared" si="1"/>
        <v>0</v>
      </c>
    </row>
    <row r="61" spans="1:6" ht="18" customHeight="1" x14ac:dyDescent="0.2">
      <c r="A61" s="1">
        <f t="shared" si="2"/>
        <v>50</v>
      </c>
      <c r="B61" s="7" t="str">
        <f>[1]OPC!B59</f>
        <v>Lift Station Header Piping Modifications</v>
      </c>
      <c r="C61" s="8">
        <f>[1]OPC!C59</f>
        <v>1</v>
      </c>
      <c r="D61" s="9" t="str">
        <f>[1]OPC!D59</f>
        <v>LS</v>
      </c>
      <c r="E61" s="93"/>
      <c r="F61" s="81">
        <f t="shared" si="1"/>
        <v>0</v>
      </c>
    </row>
    <row r="62" spans="1:6" ht="18" customHeight="1" thickBot="1" x14ac:dyDescent="0.25">
      <c r="A62" s="116"/>
      <c r="B62" s="50"/>
      <c r="C62" s="50"/>
      <c r="D62" s="50"/>
      <c r="E62" s="49" t="s">
        <v>14</v>
      </c>
      <c r="F62" s="6">
        <f>SUM(F18:F61)</f>
        <v>0</v>
      </c>
    </row>
    <row r="63" spans="1:6" ht="18" customHeight="1" x14ac:dyDescent="0.2">
      <c r="A63" s="54" t="s">
        <v>20</v>
      </c>
      <c r="B63" s="55"/>
      <c r="C63" s="55"/>
      <c r="D63" s="55"/>
      <c r="E63" s="55"/>
      <c r="F63" s="66"/>
    </row>
    <row r="64" spans="1:6" ht="18" customHeight="1" x14ac:dyDescent="0.25">
      <c r="A64" s="11">
        <f>A61+1</f>
        <v>51</v>
      </c>
      <c r="B64" s="12" t="str">
        <f>[1]OPC!B62</f>
        <v xml:space="preserve">6" DR 18 PVC Pipe (Open-Cut) </v>
      </c>
      <c r="C64" s="13">
        <f>[1]OPC!C62</f>
        <v>600</v>
      </c>
      <c r="D64" s="14" t="str">
        <f>[1]OPC!D62</f>
        <v>LF</v>
      </c>
      <c r="E64" s="93"/>
      <c r="F64" s="81">
        <f t="shared" ref="F64:F86" si="4">SUM(C64*E64)</f>
        <v>0</v>
      </c>
    </row>
    <row r="65" spans="1:6" ht="18" customHeight="1" x14ac:dyDescent="0.25">
      <c r="A65" s="11">
        <f>A64+1</f>
        <v>52</v>
      </c>
      <c r="B65" s="12" t="str">
        <f>[1]OPC!B63</f>
        <v xml:space="preserve">6" DR 11 HDPE Pipe (HDD) </v>
      </c>
      <c r="C65" s="13">
        <f>[1]OPC!C63</f>
        <v>1520</v>
      </c>
      <c r="D65" s="14" t="str">
        <f>[1]OPC!D63</f>
        <v>LF</v>
      </c>
      <c r="E65" s="93"/>
      <c r="F65" s="81">
        <f t="shared" si="4"/>
        <v>0</v>
      </c>
    </row>
    <row r="66" spans="1:6" ht="18" customHeight="1" x14ac:dyDescent="0.25">
      <c r="A66" s="11">
        <f t="shared" ref="A66:A86" si="5">A65+1</f>
        <v>53</v>
      </c>
      <c r="B66" s="12" t="str">
        <f>[1]OPC!B64</f>
        <v>6" DI Fitting - 90 deg</v>
      </c>
      <c r="C66" s="13">
        <f>[1]OPC!C64</f>
        <v>3</v>
      </c>
      <c r="D66" s="14" t="str">
        <f>[1]OPC!D64</f>
        <v>EA</v>
      </c>
      <c r="E66" s="93"/>
      <c r="F66" s="81">
        <f t="shared" si="4"/>
        <v>0</v>
      </c>
    </row>
    <row r="67" spans="1:6" ht="18" customHeight="1" x14ac:dyDescent="0.25">
      <c r="A67" s="11">
        <f t="shared" si="5"/>
        <v>54</v>
      </c>
      <c r="B67" s="12" t="str">
        <f>[1]OPC!B65</f>
        <v>6" DI Fitting - 45 deg</v>
      </c>
      <c r="C67" s="13">
        <f>[1]OPC!C65</f>
        <v>11</v>
      </c>
      <c r="D67" s="14" t="str">
        <f>[1]OPC!D65</f>
        <v>EA</v>
      </c>
      <c r="E67" s="93"/>
      <c r="F67" s="81">
        <f t="shared" si="4"/>
        <v>0</v>
      </c>
    </row>
    <row r="68" spans="1:6" ht="18" customHeight="1" x14ac:dyDescent="0.25">
      <c r="A68" s="11">
        <f t="shared" si="5"/>
        <v>55</v>
      </c>
      <c r="B68" s="12" t="str">
        <f>[1]OPC!B66</f>
        <v>6" DI Fitting - 22.5 deg</v>
      </c>
      <c r="C68" s="13">
        <f>[1]OPC!C66</f>
        <v>1</v>
      </c>
      <c r="D68" s="14" t="str">
        <f>[1]OPC!D66</f>
        <v>EA</v>
      </c>
      <c r="E68" s="93"/>
      <c r="F68" s="81">
        <f t="shared" si="4"/>
        <v>0</v>
      </c>
    </row>
    <row r="69" spans="1:6" ht="18" customHeight="1" x14ac:dyDescent="0.25">
      <c r="A69" s="11">
        <f t="shared" si="5"/>
        <v>56</v>
      </c>
      <c r="B69" s="12" t="str">
        <f>[1]OPC!B67</f>
        <v>6" DI Fitting - 11.25 deg</v>
      </c>
      <c r="C69" s="13">
        <f>[1]OPC!C67</f>
        <v>5</v>
      </c>
      <c r="D69" s="14" t="str">
        <f>[1]OPC!D67</f>
        <v>EA</v>
      </c>
      <c r="E69" s="93"/>
      <c r="F69" s="81">
        <f t="shared" si="4"/>
        <v>0</v>
      </c>
    </row>
    <row r="70" spans="1:6" ht="18" customHeight="1" x14ac:dyDescent="0.25">
      <c r="A70" s="11">
        <f t="shared" si="5"/>
        <v>57</v>
      </c>
      <c r="B70" s="12" t="str">
        <f>[1]OPC!B68</f>
        <v>6" Plug Valve</v>
      </c>
      <c r="C70" s="13">
        <f>[1]OPC!C68</f>
        <v>3</v>
      </c>
      <c r="D70" s="14" t="str">
        <f>[1]OPC!D68</f>
        <v>EA</v>
      </c>
      <c r="E70" s="93"/>
      <c r="F70" s="81">
        <f t="shared" si="4"/>
        <v>0</v>
      </c>
    </row>
    <row r="71" spans="1:6" ht="18" customHeight="1" x14ac:dyDescent="0.25">
      <c r="A71" s="11">
        <f t="shared" si="5"/>
        <v>58</v>
      </c>
      <c r="B71" s="12" t="str">
        <f>[1]OPC!B69</f>
        <v>1" ARV</v>
      </c>
      <c r="C71" s="13">
        <f>[1]OPC!C69</f>
        <v>4</v>
      </c>
      <c r="D71" s="14" t="str">
        <f>[1]OPC!D69</f>
        <v>EA</v>
      </c>
      <c r="E71" s="93"/>
      <c r="F71" s="81">
        <f t="shared" si="4"/>
        <v>0</v>
      </c>
    </row>
    <row r="72" spans="1:6" ht="18" customHeight="1" x14ac:dyDescent="0.25">
      <c r="A72" s="11">
        <f t="shared" si="5"/>
        <v>59</v>
      </c>
      <c r="B72" s="12" t="str">
        <f>[1]OPC!B70</f>
        <v>Connection To Existing 6" Force Main</v>
      </c>
      <c r="C72" s="13">
        <f>[1]OPC!C70</f>
        <v>1</v>
      </c>
      <c r="D72" s="14" t="str">
        <f>[1]OPC!D70</f>
        <v>LS</v>
      </c>
      <c r="E72" s="93"/>
      <c r="F72" s="81">
        <f t="shared" si="4"/>
        <v>0</v>
      </c>
    </row>
    <row r="73" spans="1:6" ht="18" customHeight="1" x14ac:dyDescent="0.25">
      <c r="A73" s="11">
        <f t="shared" si="5"/>
        <v>60</v>
      </c>
      <c r="B73" s="12" t="str">
        <f>[1]OPC!B71</f>
        <v>Connection To Manhole</v>
      </c>
      <c r="C73" s="13">
        <f>[1]OPC!C71</f>
        <v>1</v>
      </c>
      <c r="D73" s="14" t="str">
        <f>[1]OPC!D71</f>
        <v>EA</v>
      </c>
      <c r="E73" s="93"/>
      <c r="F73" s="81">
        <f t="shared" si="4"/>
        <v>0</v>
      </c>
    </row>
    <row r="74" spans="1:6" ht="18" customHeight="1" x14ac:dyDescent="0.25">
      <c r="A74" s="11">
        <f t="shared" si="5"/>
        <v>61</v>
      </c>
      <c r="B74" s="12" t="str">
        <f>[1]OPC!B72</f>
        <v>Grout Fill Abandoned Existing Pipelines</v>
      </c>
      <c r="C74" s="13">
        <f>[1]OPC!C72</f>
        <v>5</v>
      </c>
      <c r="D74" s="14" t="str">
        <f>[1]OPC!D72</f>
        <v>CY</v>
      </c>
      <c r="E74" s="93"/>
      <c r="F74" s="81">
        <f t="shared" si="4"/>
        <v>0</v>
      </c>
    </row>
    <row r="75" spans="1:6" ht="18" customHeight="1" x14ac:dyDescent="0.25">
      <c r="A75" s="11">
        <f t="shared" si="5"/>
        <v>62</v>
      </c>
      <c r="B75" s="12" t="str">
        <f>[1]OPC!B73</f>
        <v>Soil Stabilization</v>
      </c>
      <c r="C75" s="13">
        <f>[1]OPC!C73</f>
        <v>246</v>
      </c>
      <c r="D75" s="14" t="str">
        <f>[1]OPC!D73</f>
        <v>CY</v>
      </c>
      <c r="E75" s="93"/>
      <c r="F75" s="81">
        <f t="shared" si="4"/>
        <v>0</v>
      </c>
    </row>
    <row r="76" spans="1:6" ht="18" customHeight="1" x14ac:dyDescent="0.25">
      <c r="A76" s="11">
        <f t="shared" si="5"/>
        <v>63</v>
      </c>
      <c r="B76" s="12" t="str">
        <f>[1]OPC!B74</f>
        <v>Crushed Concrete Base</v>
      </c>
      <c r="C76" s="13">
        <f>[1]OPC!C74</f>
        <v>90</v>
      </c>
      <c r="D76" s="14" t="str">
        <f>[1]OPC!D74</f>
        <v>SY</v>
      </c>
      <c r="E76" s="93"/>
      <c r="F76" s="81">
        <f t="shared" si="4"/>
        <v>0</v>
      </c>
    </row>
    <row r="77" spans="1:6" ht="18" customHeight="1" x14ac:dyDescent="0.25">
      <c r="A77" s="11">
        <f t="shared" si="5"/>
        <v>64</v>
      </c>
      <c r="B77" s="12" t="str">
        <f>[1]OPC!B75</f>
        <v>Structural Course Asphalt Base - SP 12.5</v>
      </c>
      <c r="C77" s="13">
        <f>[1]OPC!C75</f>
        <v>10</v>
      </c>
      <c r="D77" s="14" t="str">
        <f>[1]OPC!D75</f>
        <v>TN</v>
      </c>
      <c r="E77" s="93"/>
      <c r="F77" s="81">
        <f t="shared" si="4"/>
        <v>0</v>
      </c>
    </row>
    <row r="78" spans="1:6" ht="18" customHeight="1" x14ac:dyDescent="0.25">
      <c r="A78" s="11">
        <f t="shared" si="5"/>
        <v>65</v>
      </c>
      <c r="B78" s="12" t="str">
        <f>[1]OPC!B76</f>
        <v>Friction Course Overlay - FC 12.5</v>
      </c>
      <c r="C78" s="13">
        <f>[1]OPC!C76</f>
        <v>29</v>
      </c>
      <c r="D78" s="14" t="str">
        <f>[1]OPC!D76</f>
        <v>TN</v>
      </c>
      <c r="E78" s="93"/>
      <c r="F78" s="81">
        <f t="shared" si="4"/>
        <v>0</v>
      </c>
    </row>
    <row r="79" spans="1:6" ht="18" customHeight="1" x14ac:dyDescent="0.25">
      <c r="A79" s="11">
        <f t="shared" si="5"/>
        <v>66</v>
      </c>
      <c r="B79" s="12" t="str">
        <f>[1]OPC!B77</f>
        <v>Milling</v>
      </c>
      <c r="C79" s="13">
        <f>[1]OPC!C77</f>
        <v>240</v>
      </c>
      <c r="D79" s="14" t="str">
        <f>[1]OPC!D77</f>
        <v>SY</v>
      </c>
      <c r="E79" s="93"/>
      <c r="F79" s="81">
        <f t="shared" si="4"/>
        <v>0</v>
      </c>
    </row>
    <row r="80" spans="1:6" ht="18" customHeight="1" x14ac:dyDescent="0.25">
      <c r="A80" s="11">
        <f t="shared" si="5"/>
        <v>67</v>
      </c>
      <c r="B80" s="12" t="str">
        <f>[1]OPC!B78</f>
        <v>Sidewalk Repair</v>
      </c>
      <c r="C80" s="13">
        <f>[1]OPC!C78</f>
        <v>207.77757</v>
      </c>
      <c r="D80" s="14" t="str">
        <f>[1]OPC!D78</f>
        <v>SY</v>
      </c>
      <c r="E80" s="93"/>
      <c r="F80" s="81">
        <f t="shared" si="4"/>
        <v>0</v>
      </c>
    </row>
    <row r="81" spans="1:6" ht="18" customHeight="1" x14ac:dyDescent="0.25">
      <c r="A81" s="11">
        <f t="shared" si="5"/>
        <v>68</v>
      </c>
      <c r="B81" s="12" t="str">
        <f>[1]OPC!B79</f>
        <v>Concrete Driveway  Repair</v>
      </c>
      <c r="C81" s="13">
        <f>[1]OPC!C79</f>
        <v>42.773499999999999</v>
      </c>
      <c r="D81" s="14" t="str">
        <f>[1]OPC!D79</f>
        <v>SY</v>
      </c>
      <c r="E81" s="93"/>
      <c r="F81" s="81">
        <f t="shared" si="4"/>
        <v>0</v>
      </c>
    </row>
    <row r="82" spans="1:6" ht="18" customHeight="1" x14ac:dyDescent="0.25">
      <c r="A82" s="11">
        <f t="shared" si="5"/>
        <v>69</v>
      </c>
      <c r="B82" s="12" t="str">
        <f>[1]OPC!B80</f>
        <v>Brick Driveway Repair</v>
      </c>
      <c r="C82" s="13">
        <f>[1]OPC!C80</f>
        <v>1.9998</v>
      </c>
      <c r="D82" s="14" t="str">
        <f>[1]OPC!D80</f>
        <v>SY</v>
      </c>
      <c r="E82" s="93"/>
      <c r="F82" s="81">
        <f t="shared" si="4"/>
        <v>0</v>
      </c>
    </row>
    <row r="83" spans="1:6" ht="18" customHeight="1" x14ac:dyDescent="0.25">
      <c r="A83" s="11">
        <f t="shared" si="5"/>
        <v>70</v>
      </c>
      <c r="B83" s="12" t="str">
        <f>[1]OPC!B81</f>
        <v>Shell Driveway</v>
      </c>
      <c r="C83" s="13">
        <f>[1]OPC!C81</f>
        <v>96</v>
      </c>
      <c r="D83" s="14" t="str">
        <f>[1]OPC!D81</f>
        <v>SY</v>
      </c>
      <c r="E83" s="93"/>
      <c r="F83" s="81">
        <f t="shared" si="4"/>
        <v>0</v>
      </c>
    </row>
    <row r="84" spans="1:6" ht="18" customHeight="1" x14ac:dyDescent="0.25">
      <c r="A84" s="11">
        <f t="shared" si="5"/>
        <v>71</v>
      </c>
      <c r="B84" s="12" t="str">
        <f>[1]OPC!B82</f>
        <v>Sodding</v>
      </c>
      <c r="C84" s="13">
        <f>[1]OPC!C82</f>
        <v>318.11579666666665</v>
      </c>
      <c r="D84" s="14" t="str">
        <f>[1]OPC!D82</f>
        <v>SY</v>
      </c>
      <c r="E84" s="93"/>
      <c r="F84" s="81">
        <f t="shared" si="4"/>
        <v>0</v>
      </c>
    </row>
    <row r="85" spans="1:6" ht="18" customHeight="1" x14ac:dyDescent="0.25">
      <c r="A85" s="11">
        <f t="shared" si="5"/>
        <v>72</v>
      </c>
      <c r="B85" s="12" t="str">
        <f>[1]OPC!B83</f>
        <v>Palm Tree Removal and Replacement</v>
      </c>
      <c r="C85" s="13">
        <f>[1]OPC!C83</f>
        <v>6</v>
      </c>
      <c r="D85" s="14" t="str">
        <f>[1]OPC!D83</f>
        <v>EA</v>
      </c>
      <c r="E85" s="93"/>
      <c r="F85" s="81">
        <f t="shared" si="4"/>
        <v>0</v>
      </c>
    </row>
    <row r="86" spans="1:6" ht="18" customHeight="1" x14ac:dyDescent="0.25">
      <c r="A86" s="11">
        <f t="shared" si="5"/>
        <v>73</v>
      </c>
      <c r="B86" s="12" t="str">
        <f>[1]OPC!B84</f>
        <v>Landscape Restoration</v>
      </c>
      <c r="C86" s="13">
        <f>[1]OPC!C84</f>
        <v>1</v>
      </c>
      <c r="D86" s="14" t="str">
        <f>[1]OPC!D84</f>
        <v>LS</v>
      </c>
      <c r="E86" s="93"/>
      <c r="F86" s="81">
        <f t="shared" si="4"/>
        <v>0</v>
      </c>
    </row>
    <row r="87" spans="1:6" ht="18" customHeight="1" thickBot="1" x14ac:dyDescent="0.25">
      <c r="B87" s="50"/>
      <c r="C87" s="50"/>
      <c r="D87" s="50"/>
      <c r="E87" s="96" t="s">
        <v>14</v>
      </c>
      <c r="F87" s="6">
        <f>SUM(F64:F86)</f>
        <v>0</v>
      </c>
    </row>
    <row r="88" spans="1:6" ht="18" customHeight="1" x14ac:dyDescent="0.2">
      <c r="A88" s="54" t="s">
        <v>21</v>
      </c>
      <c r="B88" s="55"/>
      <c r="C88" s="55"/>
      <c r="D88" s="55"/>
      <c r="E88" s="97"/>
      <c r="F88" s="66"/>
    </row>
    <row r="89" spans="1:6" ht="18" customHeight="1" x14ac:dyDescent="0.2">
      <c r="A89" s="11">
        <f>A86+1</f>
        <v>74</v>
      </c>
      <c r="B89" s="2" t="str">
        <f>[1]OPC!B87</f>
        <v xml:space="preserve">4" DR 18 PVC Pipe (Open-Cut) </v>
      </c>
      <c r="C89" s="15">
        <f>[1]OPC!C87</f>
        <v>700</v>
      </c>
      <c r="D89" s="16" t="str">
        <f>[1]OPC!D87</f>
        <v>LF</v>
      </c>
      <c r="E89" s="93"/>
      <c r="F89" s="81">
        <f t="shared" ref="F89:F107" si="6">SUM(C89*E89)</f>
        <v>0</v>
      </c>
    </row>
    <row r="90" spans="1:6" ht="18" customHeight="1" x14ac:dyDescent="0.2">
      <c r="A90" s="1">
        <f>A89+1</f>
        <v>75</v>
      </c>
      <c r="B90" s="2" t="str">
        <f>[1]OPC!B88</f>
        <v>4" DR 11 HDPE Pipe (HDD)</v>
      </c>
      <c r="C90" s="15">
        <f>[1]OPC!C88</f>
        <v>260</v>
      </c>
      <c r="D90" s="16" t="str">
        <f>[1]OPC!D88</f>
        <v>LF</v>
      </c>
      <c r="E90" s="93"/>
      <c r="F90" s="81">
        <f t="shared" si="6"/>
        <v>0</v>
      </c>
    </row>
    <row r="91" spans="1:6" ht="18" customHeight="1" x14ac:dyDescent="0.2">
      <c r="A91" s="1">
        <f t="shared" ref="A91:A107" si="7">A90+1</f>
        <v>76</v>
      </c>
      <c r="B91" s="2" t="str">
        <f>[1]OPC!B89</f>
        <v>8"x4" DI Fitting - Reducer</v>
      </c>
      <c r="C91" s="15">
        <f>[1]OPC!C89</f>
        <v>1</v>
      </c>
      <c r="D91" s="16" t="str">
        <f>[1]OPC!D89</f>
        <v>EA</v>
      </c>
      <c r="E91" s="93"/>
      <c r="F91" s="81">
        <f t="shared" si="6"/>
        <v>0</v>
      </c>
    </row>
    <row r="92" spans="1:6" ht="18" customHeight="1" x14ac:dyDescent="0.2">
      <c r="A92" s="1">
        <f t="shared" si="7"/>
        <v>77</v>
      </c>
      <c r="B92" s="2" t="str">
        <f>[1]OPC!B90</f>
        <v>4" DI Fitting - 45 deg</v>
      </c>
      <c r="C92" s="15">
        <f>[1]OPC!C90</f>
        <v>15</v>
      </c>
      <c r="D92" s="16" t="str">
        <f>[1]OPC!D90</f>
        <v>EA</v>
      </c>
      <c r="E92" s="93"/>
      <c r="F92" s="81">
        <f t="shared" si="6"/>
        <v>0</v>
      </c>
    </row>
    <row r="93" spans="1:6" ht="18" customHeight="1" x14ac:dyDescent="0.2">
      <c r="A93" s="1">
        <f t="shared" si="7"/>
        <v>78</v>
      </c>
      <c r="B93" s="2" t="str">
        <f>[1]OPC!B91</f>
        <v>4" DI Fitting - 22.5 deg</v>
      </c>
      <c r="C93" s="15">
        <f>[1]OPC!C91</f>
        <v>2</v>
      </c>
      <c r="D93" s="16" t="str">
        <f>[1]OPC!D91</f>
        <v>EA</v>
      </c>
      <c r="E93" s="93"/>
      <c r="F93" s="81">
        <f t="shared" si="6"/>
        <v>0</v>
      </c>
    </row>
    <row r="94" spans="1:6" ht="18" customHeight="1" x14ac:dyDescent="0.2">
      <c r="A94" s="1">
        <f t="shared" si="7"/>
        <v>79</v>
      </c>
      <c r="B94" s="2" t="str">
        <f>[1]OPC!B92</f>
        <v>4" DI Fitting - 11.25 deg</v>
      </c>
      <c r="C94" s="15">
        <f>[1]OPC!C92</f>
        <v>2</v>
      </c>
      <c r="D94" s="16" t="str">
        <f>[1]OPC!D92</f>
        <v>EA</v>
      </c>
      <c r="E94" s="93"/>
      <c r="F94" s="81">
        <f t="shared" si="6"/>
        <v>0</v>
      </c>
    </row>
    <row r="95" spans="1:6" ht="18" customHeight="1" x14ac:dyDescent="0.2">
      <c r="A95" s="1">
        <f t="shared" si="7"/>
        <v>80</v>
      </c>
      <c r="B95" s="2" t="str">
        <f>[1]OPC!B93</f>
        <v>4" Plug Valve</v>
      </c>
      <c r="C95" s="15">
        <f>[1]OPC!C93</f>
        <v>1</v>
      </c>
      <c r="D95" s="16" t="str">
        <f>[1]OPC!D93</f>
        <v>EA</v>
      </c>
      <c r="E95" s="93"/>
      <c r="F95" s="81">
        <f t="shared" si="6"/>
        <v>0</v>
      </c>
    </row>
    <row r="96" spans="1:6" ht="18" customHeight="1" x14ac:dyDescent="0.2">
      <c r="A96" s="1">
        <f t="shared" si="7"/>
        <v>81</v>
      </c>
      <c r="B96" s="2" t="str">
        <f>[1]OPC!B94</f>
        <v>1" ARV</v>
      </c>
      <c r="C96" s="15">
        <f>[1]OPC!C94</f>
        <v>1</v>
      </c>
      <c r="D96" s="16" t="str">
        <f>[1]OPC!D94</f>
        <v>EA</v>
      </c>
      <c r="E96" s="93"/>
      <c r="F96" s="81">
        <f t="shared" si="6"/>
        <v>0</v>
      </c>
    </row>
    <row r="97" spans="1:6" ht="18" customHeight="1" x14ac:dyDescent="0.2">
      <c r="A97" s="1">
        <f t="shared" si="7"/>
        <v>82</v>
      </c>
      <c r="B97" s="2" t="str">
        <f>[1]OPC!B95</f>
        <v>Connections To Existing 4" Force Mains</v>
      </c>
      <c r="C97" s="15">
        <f>[1]OPC!C95</f>
        <v>1</v>
      </c>
      <c r="D97" s="16" t="str">
        <f>[1]OPC!D95</f>
        <v>LS</v>
      </c>
      <c r="E97" s="93"/>
      <c r="F97" s="81">
        <f t="shared" si="6"/>
        <v>0</v>
      </c>
    </row>
    <row r="98" spans="1:6" ht="18" customHeight="1" x14ac:dyDescent="0.2">
      <c r="A98" s="1">
        <f t="shared" si="7"/>
        <v>83</v>
      </c>
      <c r="B98" s="2" t="str">
        <f>[1]OPC!B96</f>
        <v>Connection To Manhole</v>
      </c>
      <c r="C98" s="15">
        <f>[1]OPC!C96</f>
        <v>1</v>
      </c>
      <c r="D98" s="16" t="str">
        <f>[1]OPC!D96</f>
        <v>EA</v>
      </c>
      <c r="E98" s="93"/>
      <c r="F98" s="81">
        <f t="shared" si="6"/>
        <v>0</v>
      </c>
    </row>
    <row r="99" spans="1:6" ht="18" customHeight="1" x14ac:dyDescent="0.2">
      <c r="A99" s="1">
        <f t="shared" si="7"/>
        <v>84</v>
      </c>
      <c r="B99" s="2" t="str">
        <f>[1]OPC!B97</f>
        <v>Soil Stabilization</v>
      </c>
      <c r="C99" s="15">
        <f>[1]OPC!C97</f>
        <v>575</v>
      </c>
      <c r="D99" s="16" t="str">
        <f>[1]OPC!D97</f>
        <v>CY</v>
      </c>
      <c r="E99" s="93"/>
      <c r="F99" s="81">
        <f t="shared" si="6"/>
        <v>0</v>
      </c>
    </row>
    <row r="100" spans="1:6" ht="18" customHeight="1" x14ac:dyDescent="0.2">
      <c r="A100" s="1">
        <f t="shared" si="7"/>
        <v>85</v>
      </c>
      <c r="B100" s="2" t="str">
        <f>[1]OPC!B98</f>
        <v>Crushed Concrete Base</v>
      </c>
      <c r="C100" s="15">
        <f>[1]OPC!C98</f>
        <v>274</v>
      </c>
      <c r="D100" s="16" t="str">
        <f>[1]OPC!D98</f>
        <v>SY</v>
      </c>
      <c r="E100" s="93"/>
      <c r="F100" s="81">
        <f t="shared" si="6"/>
        <v>0</v>
      </c>
    </row>
    <row r="101" spans="1:6" ht="18" customHeight="1" x14ac:dyDescent="0.2">
      <c r="A101" s="1">
        <f t="shared" si="7"/>
        <v>86</v>
      </c>
      <c r="B101" s="2" t="str">
        <f>[1]OPC!B99</f>
        <v>Structural Course Asphalt Base - SP 12.5</v>
      </c>
      <c r="C101" s="15">
        <f>[1]OPC!C99</f>
        <v>29</v>
      </c>
      <c r="D101" s="16" t="str">
        <f>[1]OPC!D99</f>
        <v>TN</v>
      </c>
      <c r="E101" s="93"/>
      <c r="F101" s="81">
        <f t="shared" si="6"/>
        <v>0</v>
      </c>
    </row>
    <row r="102" spans="1:6" ht="18" customHeight="1" x14ac:dyDescent="0.2">
      <c r="A102" s="1">
        <f t="shared" si="7"/>
        <v>87</v>
      </c>
      <c r="B102" s="2" t="str">
        <f>[1]OPC!B100</f>
        <v>Friction Course Overlay - FC 12.5</v>
      </c>
      <c r="C102" s="15">
        <f>[1]OPC!C100</f>
        <v>125</v>
      </c>
      <c r="D102" s="16" t="str">
        <f>[1]OPC!D100</f>
        <v>TN</v>
      </c>
      <c r="E102" s="93"/>
      <c r="F102" s="81">
        <f t="shared" si="6"/>
        <v>0</v>
      </c>
    </row>
    <row r="103" spans="1:6" ht="18" customHeight="1" x14ac:dyDescent="0.2">
      <c r="A103" s="1">
        <f t="shared" si="7"/>
        <v>88</v>
      </c>
      <c r="B103" s="2" t="str">
        <f>[1]OPC!B101</f>
        <v>Milling</v>
      </c>
      <c r="C103" s="15">
        <f>[1]OPC!C101</f>
        <v>1095</v>
      </c>
      <c r="D103" s="16" t="str">
        <f>[1]OPC!D101</f>
        <v>SY</v>
      </c>
      <c r="E103" s="93"/>
      <c r="F103" s="81">
        <f t="shared" si="6"/>
        <v>0</v>
      </c>
    </row>
    <row r="104" spans="1:6" ht="18" customHeight="1" x14ac:dyDescent="0.2">
      <c r="A104" s="1">
        <f t="shared" si="7"/>
        <v>89</v>
      </c>
      <c r="B104" s="2" t="str">
        <f>[1]OPC!B102</f>
        <v>Sidewalk Repair</v>
      </c>
      <c r="C104" s="17">
        <f>[1]OPC!C102</f>
        <v>3.555552</v>
      </c>
      <c r="D104" s="16" t="str">
        <f>[1]OPC!D102</f>
        <v>SY</v>
      </c>
      <c r="E104" s="93"/>
      <c r="F104" s="81">
        <f t="shared" si="6"/>
        <v>0</v>
      </c>
    </row>
    <row r="105" spans="1:6" ht="18" customHeight="1" x14ac:dyDescent="0.2">
      <c r="A105" s="1">
        <f t="shared" si="7"/>
        <v>90</v>
      </c>
      <c r="B105" s="2" t="str">
        <f>[1]OPC!B103</f>
        <v>Sodding</v>
      </c>
      <c r="C105" s="17">
        <f>[1]OPC!C103</f>
        <v>774.22222577777779</v>
      </c>
      <c r="D105" s="16" t="str">
        <f>[1]OPC!D103</f>
        <v>SY</v>
      </c>
      <c r="E105" s="93"/>
      <c r="F105" s="81">
        <f t="shared" si="6"/>
        <v>0</v>
      </c>
    </row>
    <row r="106" spans="1:6" ht="18" customHeight="1" x14ac:dyDescent="0.2">
      <c r="A106" s="1">
        <f t="shared" si="7"/>
        <v>91</v>
      </c>
      <c r="B106" s="2" t="str">
        <f>[1]OPC!B104</f>
        <v>Landscape Restoration</v>
      </c>
      <c r="C106" s="15">
        <f>[1]OPC!C104</f>
        <v>1</v>
      </c>
      <c r="D106" s="16" t="str">
        <f>[1]OPC!D104</f>
        <v>LS</v>
      </c>
      <c r="E106" s="93"/>
      <c r="F106" s="81">
        <f t="shared" si="6"/>
        <v>0</v>
      </c>
    </row>
    <row r="107" spans="1:6" ht="18" customHeight="1" x14ac:dyDescent="0.2">
      <c r="A107" s="1">
        <f t="shared" si="7"/>
        <v>92</v>
      </c>
      <c r="B107" s="2" t="str">
        <f>[1]OPC!B105</f>
        <v>Lift Station Rehabilitation</v>
      </c>
      <c r="C107" s="15">
        <f>[1]OPC!C105</f>
        <v>1</v>
      </c>
      <c r="D107" s="16" t="str">
        <f>[1]OPC!D105</f>
        <v>LS</v>
      </c>
      <c r="E107" s="93"/>
      <c r="F107" s="81">
        <f t="shared" si="6"/>
        <v>0</v>
      </c>
    </row>
    <row r="108" spans="1:6" ht="18" customHeight="1" thickBot="1" x14ac:dyDescent="0.25">
      <c r="B108" s="50"/>
      <c r="C108" s="50"/>
      <c r="D108" s="50"/>
      <c r="E108" s="96" t="s">
        <v>14</v>
      </c>
      <c r="F108" s="6">
        <f>SUM(F89:F107)</f>
        <v>0</v>
      </c>
    </row>
    <row r="109" spans="1:6" ht="18" customHeight="1" x14ac:dyDescent="0.2">
      <c r="A109" s="54" t="s">
        <v>22</v>
      </c>
      <c r="B109" s="55"/>
      <c r="C109" s="55"/>
      <c r="D109" s="55"/>
      <c r="E109" s="97"/>
      <c r="F109" s="66"/>
    </row>
    <row r="110" spans="1:6" ht="18" customHeight="1" x14ac:dyDescent="0.25">
      <c r="A110" s="11">
        <f>A107+1</f>
        <v>93</v>
      </c>
      <c r="B110" s="2" t="str">
        <f>[1]OPC!B108</f>
        <v xml:space="preserve">16" Class 350 DI Pipe (Open-Cut) </v>
      </c>
      <c r="C110" s="13">
        <f>[1]OPC!C108</f>
        <v>1440</v>
      </c>
      <c r="D110" s="14" t="str">
        <f>[1]OPC!D108</f>
        <v>LF</v>
      </c>
      <c r="E110" s="93"/>
      <c r="F110" s="81">
        <f t="shared" ref="F110:F147" si="8">SUM(C110*E110)</f>
        <v>0</v>
      </c>
    </row>
    <row r="111" spans="1:6" ht="18" customHeight="1" x14ac:dyDescent="0.25">
      <c r="A111" s="11">
        <f>A110+1</f>
        <v>94</v>
      </c>
      <c r="B111" s="2" t="str">
        <f>[1]OPC!B109</f>
        <v xml:space="preserve">6" Class 350 DI Pipe (Open-Cut) </v>
      </c>
      <c r="C111" s="13">
        <f>[1]OPC!C109</f>
        <v>380</v>
      </c>
      <c r="D111" s="14" t="str">
        <f>[1]OPC!D109</f>
        <v>LF</v>
      </c>
      <c r="E111" s="95"/>
      <c r="F111" s="81">
        <f t="shared" si="8"/>
        <v>0</v>
      </c>
    </row>
    <row r="112" spans="1:6" ht="18" customHeight="1" x14ac:dyDescent="0.25">
      <c r="A112" s="11">
        <f t="shared" ref="A112:A147" si="9">A111+1</f>
        <v>95</v>
      </c>
      <c r="B112" s="2" t="str">
        <f>[1]OPC!B110</f>
        <v xml:space="preserve">4" DR 18 PVC Pipe (Open-Cut) </v>
      </c>
      <c r="C112" s="13">
        <f>[1]OPC!C110</f>
        <v>15</v>
      </c>
      <c r="D112" s="14" t="str">
        <f>[1]OPC!D110</f>
        <v>LF</v>
      </c>
      <c r="E112" s="95"/>
      <c r="F112" s="81">
        <f t="shared" si="8"/>
        <v>0</v>
      </c>
    </row>
    <row r="113" spans="1:6" ht="18" customHeight="1" x14ac:dyDescent="0.25">
      <c r="A113" s="11">
        <f t="shared" si="9"/>
        <v>96</v>
      </c>
      <c r="B113" s="2" t="str">
        <f>[1]OPC!B111</f>
        <v xml:space="preserve">6" DR 11 HDPE Pipe (HDD) </v>
      </c>
      <c r="C113" s="13">
        <f>[1]OPC!C111</f>
        <v>1050</v>
      </c>
      <c r="D113" s="14" t="str">
        <f>[1]OPC!D111</f>
        <v>LF</v>
      </c>
      <c r="E113" s="95"/>
      <c r="F113" s="81">
        <f t="shared" si="8"/>
        <v>0</v>
      </c>
    </row>
    <row r="114" spans="1:6" ht="18" customHeight="1" x14ac:dyDescent="0.25">
      <c r="A114" s="11">
        <f t="shared" si="9"/>
        <v>97</v>
      </c>
      <c r="B114" s="2" t="str">
        <f>[1]OPC!B112</f>
        <v>16" DI Fitting - 90 deg</v>
      </c>
      <c r="C114" s="13">
        <f>[1]OPC!C112</f>
        <v>2</v>
      </c>
      <c r="D114" s="14" t="str">
        <f>[1]OPC!D112</f>
        <v>EA</v>
      </c>
      <c r="E114" s="95"/>
      <c r="F114" s="81">
        <f t="shared" si="8"/>
        <v>0</v>
      </c>
    </row>
    <row r="115" spans="1:6" ht="18" customHeight="1" x14ac:dyDescent="0.25">
      <c r="A115" s="11">
        <f t="shared" si="9"/>
        <v>98</v>
      </c>
      <c r="B115" s="2" t="str">
        <f>[1]OPC!B113</f>
        <v>16" DI Fitting - 45 deg</v>
      </c>
      <c r="C115" s="13">
        <f>[1]OPC!C113</f>
        <v>4</v>
      </c>
      <c r="D115" s="14" t="str">
        <f>[1]OPC!D113</f>
        <v>EA</v>
      </c>
      <c r="E115" s="93"/>
      <c r="F115" s="81">
        <f t="shared" si="8"/>
        <v>0</v>
      </c>
    </row>
    <row r="116" spans="1:6" ht="18" customHeight="1" x14ac:dyDescent="0.25">
      <c r="A116" s="11">
        <f t="shared" si="9"/>
        <v>99</v>
      </c>
      <c r="B116" s="2" t="str">
        <f>[1]OPC!B114</f>
        <v>16" DI Fitting - Cross</v>
      </c>
      <c r="C116" s="13">
        <f>[1]OPC!C114</f>
        <v>1</v>
      </c>
      <c r="D116" s="14" t="str">
        <f>[1]OPC!D114</f>
        <v>EA</v>
      </c>
      <c r="E116" s="93"/>
      <c r="F116" s="81">
        <f t="shared" si="8"/>
        <v>0</v>
      </c>
    </row>
    <row r="117" spans="1:6" ht="18" customHeight="1" x14ac:dyDescent="0.25">
      <c r="A117" s="11">
        <f t="shared" si="9"/>
        <v>100</v>
      </c>
      <c r="B117" s="2" t="str">
        <f>[1]OPC!B115</f>
        <v>16" x 6" DI Fitting - Tee</v>
      </c>
      <c r="C117" s="13">
        <f>[1]OPC!C115</f>
        <v>1</v>
      </c>
      <c r="D117" s="14" t="str">
        <f>[1]OPC!D115</f>
        <v>EA</v>
      </c>
      <c r="E117" s="93"/>
      <c r="F117" s="81">
        <f t="shared" si="8"/>
        <v>0</v>
      </c>
    </row>
    <row r="118" spans="1:6" ht="18" customHeight="1" x14ac:dyDescent="0.25">
      <c r="A118" s="11">
        <f t="shared" si="9"/>
        <v>101</v>
      </c>
      <c r="B118" s="2" t="str">
        <f>[1]OPC!B116</f>
        <v>16" x 6" DI Fitting - Cross</v>
      </c>
      <c r="C118" s="13">
        <f>[1]OPC!C116</f>
        <v>2</v>
      </c>
      <c r="D118" s="14" t="str">
        <f>[1]OPC!D116</f>
        <v>EA</v>
      </c>
      <c r="E118" s="93"/>
      <c r="F118" s="81">
        <f t="shared" si="8"/>
        <v>0</v>
      </c>
    </row>
    <row r="119" spans="1:6" ht="18" customHeight="1" x14ac:dyDescent="0.25">
      <c r="A119" s="11">
        <f t="shared" si="9"/>
        <v>102</v>
      </c>
      <c r="B119" s="2" t="str">
        <f>[1]OPC!B117</f>
        <v>16"x 6" DI Fitting - Reducer</v>
      </c>
      <c r="C119" s="13">
        <f>[1]OPC!C117</f>
        <v>2</v>
      </c>
      <c r="D119" s="14" t="str">
        <f>[1]OPC!D117</f>
        <v>EA</v>
      </c>
      <c r="E119" s="93"/>
      <c r="F119" s="81">
        <f t="shared" si="8"/>
        <v>0</v>
      </c>
    </row>
    <row r="120" spans="1:6" ht="18" customHeight="1" x14ac:dyDescent="0.25">
      <c r="A120" s="11">
        <f t="shared" si="9"/>
        <v>103</v>
      </c>
      <c r="B120" s="2" t="str">
        <f>[1]OPC!B118</f>
        <v>6" DI Fitting - 45 deg</v>
      </c>
      <c r="C120" s="13">
        <f>[1]OPC!C118</f>
        <v>20</v>
      </c>
      <c r="D120" s="14" t="str">
        <f>[1]OPC!D118</f>
        <v>EA</v>
      </c>
      <c r="E120" s="93"/>
      <c r="F120" s="81">
        <f t="shared" si="8"/>
        <v>0</v>
      </c>
    </row>
    <row r="121" spans="1:6" ht="18" customHeight="1" x14ac:dyDescent="0.25">
      <c r="A121" s="11">
        <f t="shared" si="9"/>
        <v>104</v>
      </c>
      <c r="B121" s="2" t="str">
        <f>[1]OPC!B119</f>
        <v>6" DI Fitting - 11.25 deg</v>
      </c>
      <c r="C121" s="13">
        <f>[1]OPC!C119</f>
        <v>1</v>
      </c>
      <c r="D121" s="14" t="str">
        <f>[1]OPC!D119</f>
        <v>EA</v>
      </c>
      <c r="E121" s="93"/>
      <c r="F121" s="81">
        <f t="shared" si="8"/>
        <v>0</v>
      </c>
    </row>
    <row r="122" spans="1:6" ht="18" customHeight="1" x14ac:dyDescent="0.25">
      <c r="A122" s="11">
        <f t="shared" si="9"/>
        <v>105</v>
      </c>
      <c r="B122" s="2" t="str">
        <f>[1]OPC!B120</f>
        <v>6" x 4" DI Fitting - Tee</v>
      </c>
      <c r="C122" s="13">
        <f>[1]OPC!C120</f>
        <v>1</v>
      </c>
      <c r="D122" s="14" t="str">
        <f>[1]OPC!D120</f>
        <v>EA</v>
      </c>
      <c r="E122" s="95"/>
      <c r="F122" s="81">
        <f t="shared" si="8"/>
        <v>0</v>
      </c>
    </row>
    <row r="123" spans="1:6" ht="18" customHeight="1" x14ac:dyDescent="0.25">
      <c r="A123" s="11">
        <f t="shared" si="9"/>
        <v>106</v>
      </c>
      <c r="B123" s="2" t="str">
        <f>[1]OPC!B121</f>
        <v>4" DI Fitting - 45 deg</v>
      </c>
      <c r="C123" s="13">
        <f>[1]OPC!C121</f>
        <v>2</v>
      </c>
      <c r="D123" s="14" t="str">
        <f>[1]OPC!D121</f>
        <v>EA</v>
      </c>
      <c r="E123" s="93"/>
      <c r="F123" s="81">
        <f t="shared" si="8"/>
        <v>0</v>
      </c>
    </row>
    <row r="124" spans="1:6" ht="18" customHeight="1" x14ac:dyDescent="0.25">
      <c r="A124" s="11">
        <f t="shared" si="9"/>
        <v>107</v>
      </c>
      <c r="B124" s="2" t="str">
        <f>[1]OPC!B122</f>
        <v>16" Butterfly Valve</v>
      </c>
      <c r="C124" s="13">
        <f>[1]OPC!C122</f>
        <v>7</v>
      </c>
      <c r="D124" s="14" t="str">
        <f>[1]OPC!D122</f>
        <v>EA</v>
      </c>
      <c r="E124" s="93"/>
      <c r="F124" s="81">
        <f t="shared" si="8"/>
        <v>0</v>
      </c>
    </row>
    <row r="125" spans="1:6" ht="18" customHeight="1" x14ac:dyDescent="0.25">
      <c r="A125" s="11">
        <f t="shared" si="9"/>
        <v>108</v>
      </c>
      <c r="B125" s="2" t="str">
        <f>[1]OPC!B123</f>
        <v>6" Gate Valve</v>
      </c>
      <c r="C125" s="13">
        <f>[1]OPC!C123</f>
        <v>8</v>
      </c>
      <c r="D125" s="14" t="str">
        <f>[1]OPC!D123</f>
        <v>EA</v>
      </c>
      <c r="E125" s="93"/>
      <c r="F125" s="81">
        <f t="shared" si="8"/>
        <v>0</v>
      </c>
    </row>
    <row r="126" spans="1:6" ht="18" customHeight="1" x14ac:dyDescent="0.25">
      <c r="A126" s="11">
        <f t="shared" si="9"/>
        <v>109</v>
      </c>
      <c r="B126" s="2" t="str">
        <f>[1]OPC!B124</f>
        <v>4" Gate Valve</v>
      </c>
      <c r="C126" s="13">
        <f>[1]OPC!C124</f>
        <v>1</v>
      </c>
      <c r="D126" s="14" t="str">
        <f>[1]OPC!D124</f>
        <v>EA</v>
      </c>
      <c r="E126" s="93"/>
      <c r="F126" s="81">
        <f t="shared" si="8"/>
        <v>0</v>
      </c>
    </row>
    <row r="127" spans="1:6" ht="18" customHeight="1" x14ac:dyDescent="0.25">
      <c r="A127" s="11">
        <f t="shared" si="9"/>
        <v>110</v>
      </c>
      <c r="B127" s="2" t="str">
        <f>[1]OPC!B125</f>
        <v>2" ARV</v>
      </c>
      <c r="C127" s="13">
        <f>[1]OPC!C125</f>
        <v>1</v>
      </c>
      <c r="D127" s="14" t="str">
        <f>[1]OPC!D125</f>
        <v>EA</v>
      </c>
      <c r="E127" s="93"/>
      <c r="F127" s="81">
        <f t="shared" si="8"/>
        <v>0</v>
      </c>
    </row>
    <row r="128" spans="1:6" ht="18" customHeight="1" x14ac:dyDescent="0.25">
      <c r="A128" s="11">
        <f t="shared" si="9"/>
        <v>111</v>
      </c>
      <c r="B128" s="2" t="str">
        <f>[1]OPC!B126</f>
        <v>Fire Hydrant Assembly</v>
      </c>
      <c r="C128" s="13">
        <f>[1]OPC!C126</f>
        <v>3</v>
      </c>
      <c r="D128" s="14" t="str">
        <f>[1]OPC!D126</f>
        <v>EA</v>
      </c>
      <c r="E128" s="93"/>
      <c r="F128" s="81">
        <f t="shared" si="8"/>
        <v>0</v>
      </c>
    </row>
    <row r="129" spans="1:6" ht="18" customHeight="1" x14ac:dyDescent="0.25">
      <c r="A129" s="11">
        <f t="shared" si="9"/>
        <v>112</v>
      </c>
      <c r="B129" s="2" t="str">
        <f>[1]OPC!B127</f>
        <v>Single Short Water Service</v>
      </c>
      <c r="C129" s="13">
        <f>[1]OPC!C127</f>
        <v>10</v>
      </c>
      <c r="D129" s="14" t="str">
        <f>[1]OPC!D127</f>
        <v>EA</v>
      </c>
      <c r="E129" s="95"/>
      <c r="F129" s="81">
        <f t="shared" si="8"/>
        <v>0</v>
      </c>
    </row>
    <row r="130" spans="1:6" ht="18" customHeight="1" x14ac:dyDescent="0.25">
      <c r="A130" s="11">
        <f t="shared" si="9"/>
        <v>113</v>
      </c>
      <c r="B130" s="2" t="str">
        <f>[1]OPC!B128</f>
        <v>Single Long Water Service</v>
      </c>
      <c r="C130" s="13">
        <f>[1]OPC!C128</f>
        <v>18</v>
      </c>
      <c r="D130" s="14" t="str">
        <f>[1]OPC!D128</f>
        <v>EA</v>
      </c>
      <c r="E130" s="95"/>
      <c r="F130" s="81">
        <f t="shared" si="8"/>
        <v>0</v>
      </c>
    </row>
    <row r="131" spans="1:6" ht="18" customHeight="1" x14ac:dyDescent="0.25">
      <c r="A131" s="11">
        <f t="shared" si="9"/>
        <v>114</v>
      </c>
      <c r="B131" s="2" t="str">
        <f>[1]OPC!B129</f>
        <v>Double Short Water Service</v>
      </c>
      <c r="C131" s="13">
        <f>[1]OPC!C129</f>
        <v>21</v>
      </c>
      <c r="D131" s="14" t="str">
        <f>[1]OPC!D129</f>
        <v>EA</v>
      </c>
      <c r="E131" s="95"/>
      <c r="F131" s="81">
        <f t="shared" si="8"/>
        <v>0</v>
      </c>
    </row>
    <row r="132" spans="1:6" ht="18" customHeight="1" x14ac:dyDescent="0.25">
      <c r="A132" s="11">
        <f t="shared" si="9"/>
        <v>115</v>
      </c>
      <c r="B132" s="2" t="str">
        <f>[1]OPC!B130</f>
        <v>Double Long Water Service</v>
      </c>
      <c r="C132" s="13">
        <f>[1]OPC!C130</f>
        <v>15</v>
      </c>
      <c r="D132" s="14" t="str">
        <f>[1]OPC!D130</f>
        <v>EA</v>
      </c>
      <c r="E132" s="95"/>
      <c r="F132" s="81">
        <f t="shared" si="8"/>
        <v>0</v>
      </c>
    </row>
    <row r="133" spans="1:6" ht="18" customHeight="1" x14ac:dyDescent="0.25">
      <c r="A133" s="11">
        <f t="shared" si="9"/>
        <v>116</v>
      </c>
      <c r="B133" s="2" t="str">
        <f>[1]OPC!B131</f>
        <v>Grout Fill Abandoned Existing Pipelines</v>
      </c>
      <c r="C133" s="13">
        <f>[1]OPC!C131</f>
        <v>47</v>
      </c>
      <c r="D133" s="14" t="str">
        <f>[1]OPC!D131</f>
        <v>CY</v>
      </c>
      <c r="E133" s="93"/>
      <c r="F133" s="81">
        <f t="shared" si="8"/>
        <v>0</v>
      </c>
    </row>
    <row r="134" spans="1:6" ht="18" customHeight="1" x14ac:dyDescent="0.25">
      <c r="A134" s="11">
        <f t="shared" si="9"/>
        <v>117</v>
      </c>
      <c r="B134" s="2" t="str">
        <f>[1]OPC!B132</f>
        <v>Soil Stabilization</v>
      </c>
      <c r="C134" s="13">
        <f>[1]OPC!C132</f>
        <v>1305</v>
      </c>
      <c r="D134" s="14" t="str">
        <f>[1]OPC!D132</f>
        <v>CY</v>
      </c>
      <c r="E134" s="93"/>
      <c r="F134" s="81">
        <f t="shared" si="8"/>
        <v>0</v>
      </c>
    </row>
    <row r="135" spans="1:6" ht="18" customHeight="1" x14ac:dyDescent="0.25">
      <c r="A135" s="11">
        <f t="shared" si="9"/>
        <v>118</v>
      </c>
      <c r="B135" s="2" t="str">
        <f>[1]OPC!B133</f>
        <v>Crushed Concrete Base</v>
      </c>
      <c r="C135" s="13">
        <f>[1]OPC!C133</f>
        <v>390</v>
      </c>
      <c r="D135" s="14" t="str">
        <f>[1]OPC!D133</f>
        <v>SY</v>
      </c>
      <c r="E135" s="93"/>
      <c r="F135" s="81">
        <f t="shared" si="8"/>
        <v>0</v>
      </c>
    </row>
    <row r="136" spans="1:6" ht="18" customHeight="1" x14ac:dyDescent="0.25">
      <c r="A136" s="11">
        <f t="shared" si="9"/>
        <v>119</v>
      </c>
      <c r="B136" s="2" t="str">
        <f>[1]OPC!B134</f>
        <v>Structural Course Asphalt Base - SP 12.5</v>
      </c>
      <c r="C136" s="13">
        <f>[1]OPC!C134</f>
        <v>44</v>
      </c>
      <c r="D136" s="14" t="str">
        <f>[1]OPC!D134</f>
        <v>TN</v>
      </c>
      <c r="E136" s="93"/>
      <c r="F136" s="81">
        <f t="shared" si="8"/>
        <v>0</v>
      </c>
    </row>
    <row r="137" spans="1:6" ht="18" customHeight="1" x14ac:dyDescent="0.25">
      <c r="A137" s="11">
        <f t="shared" si="9"/>
        <v>120</v>
      </c>
      <c r="B137" s="2" t="str">
        <f>[1]OPC!B135</f>
        <v>Friction Course Overlay - FC 12.5</v>
      </c>
      <c r="C137" s="13">
        <f>[1]OPC!C135</f>
        <v>104</v>
      </c>
      <c r="D137" s="14" t="str">
        <f>[1]OPC!D135</f>
        <v>TN</v>
      </c>
      <c r="E137" s="93"/>
      <c r="F137" s="81">
        <f t="shared" si="8"/>
        <v>0</v>
      </c>
    </row>
    <row r="138" spans="1:6" ht="18" customHeight="1" x14ac:dyDescent="0.25">
      <c r="A138" s="11">
        <f t="shared" si="9"/>
        <v>121</v>
      </c>
      <c r="B138" s="2" t="str">
        <f>[1]OPC!B136</f>
        <v>Milling</v>
      </c>
      <c r="C138" s="13">
        <f>[1]OPC!C136</f>
        <v>874</v>
      </c>
      <c r="D138" s="14" t="str">
        <f>[1]OPC!D136</f>
        <v>SY</v>
      </c>
      <c r="E138" s="93"/>
      <c r="F138" s="81">
        <f t="shared" si="8"/>
        <v>0</v>
      </c>
    </row>
    <row r="139" spans="1:6" ht="18" customHeight="1" x14ac:dyDescent="0.25">
      <c r="A139" s="11">
        <f t="shared" si="9"/>
        <v>122</v>
      </c>
      <c r="B139" s="2" t="str">
        <f>[1]OPC!B137</f>
        <v>Sidewalk Repair</v>
      </c>
      <c r="C139" s="13">
        <f>[1]OPC!C137</f>
        <v>90.666576000000006</v>
      </c>
      <c r="D139" s="14" t="str">
        <f>[1]OPC!D137</f>
        <v>SY</v>
      </c>
      <c r="E139" s="93"/>
      <c r="F139" s="81">
        <f t="shared" si="8"/>
        <v>0</v>
      </c>
    </row>
    <row r="140" spans="1:6" ht="18" customHeight="1" x14ac:dyDescent="0.25">
      <c r="A140" s="11">
        <f t="shared" si="9"/>
        <v>123</v>
      </c>
      <c r="B140" s="2" t="str">
        <f>[1]OPC!B138</f>
        <v>Concrete Driveway  Repair</v>
      </c>
      <c r="C140" s="13">
        <f>[1]OPC!C138</f>
        <v>58.1053</v>
      </c>
      <c r="D140" s="14" t="str">
        <f>[1]OPC!D138</f>
        <v>SY</v>
      </c>
      <c r="E140" s="93"/>
      <c r="F140" s="81">
        <f t="shared" si="8"/>
        <v>0</v>
      </c>
    </row>
    <row r="141" spans="1:6" ht="18" customHeight="1" x14ac:dyDescent="0.25">
      <c r="A141" s="11">
        <f t="shared" si="9"/>
        <v>124</v>
      </c>
      <c r="B141" s="2" t="str">
        <f>[1]OPC!B139</f>
        <v>Asphalt Driveway Repair</v>
      </c>
      <c r="C141" s="13">
        <f>[1]OPC!C139</f>
        <v>136.87520000000001</v>
      </c>
      <c r="D141" s="14" t="str">
        <f>[1]OPC!D139</f>
        <v>SY</v>
      </c>
      <c r="E141" s="93"/>
      <c r="F141" s="81">
        <f t="shared" si="8"/>
        <v>0</v>
      </c>
    </row>
    <row r="142" spans="1:6" ht="18" customHeight="1" x14ac:dyDescent="0.25">
      <c r="A142" s="11">
        <f t="shared" si="9"/>
        <v>125</v>
      </c>
      <c r="B142" s="2" t="str">
        <f>[1]OPC!B140</f>
        <v>Brick Driveway Repair</v>
      </c>
      <c r="C142" s="13">
        <f>[1]OPC!C140</f>
        <v>245.53100000000001</v>
      </c>
      <c r="D142" s="14" t="str">
        <f>[1]OPC!D140</f>
        <v>SY</v>
      </c>
      <c r="E142" s="93"/>
      <c r="F142" s="81">
        <f t="shared" si="8"/>
        <v>0</v>
      </c>
    </row>
    <row r="143" spans="1:6" ht="18" customHeight="1" x14ac:dyDescent="0.25">
      <c r="A143" s="11">
        <f t="shared" si="9"/>
        <v>126</v>
      </c>
      <c r="B143" s="2" t="str">
        <f>[1]OPC!B141</f>
        <v>Shell Driveway Repair</v>
      </c>
      <c r="C143" s="13">
        <f>[1]OPC!C141</f>
        <v>165.42789999999999</v>
      </c>
      <c r="D143" s="14" t="str">
        <f>[1]OPC!D141</f>
        <v>SY</v>
      </c>
      <c r="E143" s="93"/>
      <c r="F143" s="81">
        <f t="shared" si="8"/>
        <v>0</v>
      </c>
    </row>
    <row r="144" spans="1:6" ht="18" customHeight="1" x14ac:dyDescent="0.25">
      <c r="A144" s="11">
        <f t="shared" si="9"/>
        <v>127</v>
      </c>
      <c r="B144" s="2" t="str">
        <f>[1]OPC!B142</f>
        <v>Sodding</v>
      </c>
      <c r="C144" s="13">
        <f>[1]OPC!C142</f>
        <v>1342.2829128888891</v>
      </c>
      <c r="D144" s="14" t="str">
        <f>[1]OPC!D142</f>
        <v>SY</v>
      </c>
      <c r="E144" s="93"/>
      <c r="F144" s="81">
        <f t="shared" si="8"/>
        <v>0</v>
      </c>
    </row>
    <row r="145" spans="1:13" ht="18" customHeight="1" x14ac:dyDescent="0.25">
      <c r="A145" s="11">
        <f t="shared" si="9"/>
        <v>128</v>
      </c>
      <c r="B145" s="2" t="str">
        <f>[1]OPC!B143</f>
        <v>Palm Tree Removal and Replacement</v>
      </c>
      <c r="C145" s="13">
        <f>[1]OPC!C143</f>
        <v>6</v>
      </c>
      <c r="D145" s="14" t="str">
        <f>[1]OPC!D143</f>
        <v>EA</v>
      </c>
      <c r="E145" s="93"/>
      <c r="F145" s="81">
        <f t="shared" si="8"/>
        <v>0</v>
      </c>
    </row>
    <row r="146" spans="1:13" ht="18" customHeight="1" x14ac:dyDescent="0.25">
      <c r="A146" s="11">
        <f t="shared" si="9"/>
        <v>129</v>
      </c>
      <c r="B146" s="2" t="str">
        <f>[1]OPC!B144</f>
        <v>Miscellaneous Tree Removal and Replacement</v>
      </c>
      <c r="C146" s="13">
        <f>[1]OPC!C144</f>
        <v>4</v>
      </c>
      <c r="D146" s="14" t="str">
        <f>[1]OPC!D144</f>
        <v>EA</v>
      </c>
      <c r="E146" s="93"/>
      <c r="F146" s="81">
        <f t="shared" si="8"/>
        <v>0</v>
      </c>
    </row>
    <row r="147" spans="1:13" ht="18" customHeight="1" x14ac:dyDescent="0.25">
      <c r="A147" s="11">
        <f t="shared" si="9"/>
        <v>130</v>
      </c>
      <c r="B147" s="2" t="str">
        <f>[1]OPC!B145</f>
        <v>Landscape Restoration</v>
      </c>
      <c r="C147" s="13">
        <f>[1]OPC!C145</f>
        <v>1</v>
      </c>
      <c r="D147" s="14" t="str">
        <f>[1]OPC!D145</f>
        <v>LS</v>
      </c>
      <c r="E147" s="93"/>
      <c r="F147" s="81">
        <f t="shared" si="8"/>
        <v>0</v>
      </c>
    </row>
    <row r="148" spans="1:13" ht="18" customHeight="1" thickBot="1" x14ac:dyDescent="0.25">
      <c r="B148" s="50"/>
      <c r="C148" s="50"/>
      <c r="D148" s="50"/>
      <c r="E148" s="49" t="s">
        <v>14</v>
      </c>
      <c r="F148" s="6">
        <f>SUM(F110:F147)</f>
        <v>0</v>
      </c>
    </row>
    <row r="149" spans="1:13" ht="18" customHeight="1" x14ac:dyDescent="0.2">
      <c r="A149" s="54" t="s">
        <v>23</v>
      </c>
      <c r="B149" s="55"/>
      <c r="C149" s="55"/>
      <c r="D149" s="55"/>
      <c r="E149" s="55"/>
      <c r="F149" s="66"/>
    </row>
    <row r="150" spans="1:13" ht="18" customHeight="1" x14ac:dyDescent="0.25">
      <c r="A150" s="1">
        <f>A147+1</f>
        <v>131</v>
      </c>
      <c r="B150" s="2" t="str">
        <f>[1]OPC!B148</f>
        <v xml:space="preserve">6" Class 350 DI Pipe (Open-Cut) </v>
      </c>
      <c r="C150" s="19">
        <f>[1]OPC!C148</f>
        <v>1950</v>
      </c>
      <c r="D150" s="20" t="str">
        <f>[1]OPC!D148</f>
        <v>LF</v>
      </c>
      <c r="E150" s="93"/>
      <c r="F150" s="81">
        <f t="shared" ref="F150:F183" si="10">SUM(C150*E150)</f>
        <v>0</v>
      </c>
    </row>
    <row r="151" spans="1:13" ht="18" customHeight="1" x14ac:dyDescent="0.25">
      <c r="A151" s="1">
        <f>A150+1</f>
        <v>132</v>
      </c>
      <c r="B151" s="2" t="str">
        <f>[1]OPC!B149</f>
        <v xml:space="preserve">4" Class 350 DI Pipe (Open-Cut) </v>
      </c>
      <c r="C151" s="19">
        <f>[1]OPC!C149</f>
        <v>35</v>
      </c>
      <c r="D151" s="20" t="str">
        <f>[1]OPC!D149</f>
        <v>LF</v>
      </c>
      <c r="E151" s="93"/>
      <c r="F151" s="81">
        <f t="shared" si="10"/>
        <v>0</v>
      </c>
    </row>
    <row r="152" spans="1:13" ht="18" customHeight="1" x14ac:dyDescent="0.25">
      <c r="A152" s="1">
        <f t="shared" ref="A152:A183" si="11">A151+1</f>
        <v>133</v>
      </c>
      <c r="B152" s="2" t="str">
        <f>[1]OPC!B150</f>
        <v xml:space="preserve">6" DR 11 HDPE Pipe (HDD) </v>
      </c>
      <c r="C152" s="19">
        <f>[1]OPC!C150</f>
        <v>1100</v>
      </c>
      <c r="D152" s="20" t="str">
        <f>[1]OPC!D150</f>
        <v>LF</v>
      </c>
      <c r="E152" s="95"/>
      <c r="F152" s="81">
        <f t="shared" si="10"/>
        <v>0</v>
      </c>
    </row>
    <row r="153" spans="1:13" ht="18" customHeight="1" x14ac:dyDescent="0.25">
      <c r="A153" s="1">
        <f t="shared" si="11"/>
        <v>134</v>
      </c>
      <c r="B153" s="2" t="str">
        <f>[1]OPC!B151</f>
        <v>2" PE Pipe (HDD)</v>
      </c>
      <c r="C153" s="19">
        <f>[1]OPC!C151</f>
        <v>250</v>
      </c>
      <c r="D153" s="20" t="str">
        <f>[1]OPC!D151</f>
        <v>LF</v>
      </c>
      <c r="E153" s="95"/>
      <c r="F153" s="81">
        <f t="shared" si="10"/>
        <v>0</v>
      </c>
    </row>
    <row r="154" spans="1:13" ht="18" customHeight="1" x14ac:dyDescent="0.25">
      <c r="A154" s="1">
        <f t="shared" si="11"/>
        <v>135</v>
      </c>
      <c r="B154" s="2" t="str">
        <f>[1]OPC!B152</f>
        <v>6" DI Fitting - 90 deg</v>
      </c>
      <c r="C154" s="19">
        <f>[1]OPC!C152</f>
        <v>1</v>
      </c>
      <c r="D154" s="20" t="str">
        <f>[1]OPC!D152</f>
        <v>EA</v>
      </c>
      <c r="E154" s="95"/>
      <c r="F154" s="81">
        <f t="shared" si="10"/>
        <v>0</v>
      </c>
    </row>
    <row r="155" spans="1:13" ht="18" customHeight="1" x14ac:dyDescent="0.25">
      <c r="A155" s="1">
        <f t="shared" si="11"/>
        <v>136</v>
      </c>
      <c r="B155" s="2" t="str">
        <f>[1]OPC!B153</f>
        <v>6" DI Fitting - 45 deg</v>
      </c>
      <c r="C155" s="19">
        <f>[1]OPC!C153</f>
        <v>18</v>
      </c>
      <c r="D155" s="20" t="str">
        <f>[1]OPC!D153</f>
        <v>EA</v>
      </c>
      <c r="E155" s="95"/>
      <c r="F155" s="81">
        <f t="shared" si="10"/>
        <v>0</v>
      </c>
      <c r="H155" s="21"/>
      <c r="I155" s="22"/>
      <c r="J155" s="23"/>
      <c r="K155" s="24"/>
      <c r="L155" s="25"/>
      <c r="M155" s="26"/>
    </row>
    <row r="156" spans="1:13" ht="18" customHeight="1" x14ac:dyDescent="0.25">
      <c r="A156" s="1">
        <f t="shared" si="11"/>
        <v>137</v>
      </c>
      <c r="B156" s="2" t="str">
        <f>[1]OPC!B154</f>
        <v>6" DI Fitting - 11.25 deg</v>
      </c>
      <c r="C156" s="19">
        <f>[1]OPC!C154</f>
        <v>3</v>
      </c>
      <c r="D156" s="20" t="str">
        <f>[1]OPC!D154</f>
        <v>EA</v>
      </c>
      <c r="E156" s="95"/>
      <c r="F156" s="81">
        <f t="shared" si="10"/>
        <v>0</v>
      </c>
      <c r="H156" s="21"/>
      <c r="I156" s="22"/>
      <c r="J156" s="23"/>
      <c r="K156" s="24"/>
      <c r="L156" s="27"/>
      <c r="M156" s="26"/>
    </row>
    <row r="157" spans="1:13" ht="18" customHeight="1" x14ac:dyDescent="0.25">
      <c r="A157" s="1">
        <f t="shared" si="11"/>
        <v>138</v>
      </c>
      <c r="B157" s="2" t="str">
        <f>[1]OPC!B155</f>
        <v>6" DI Fitting - Cross</v>
      </c>
      <c r="C157" s="19">
        <f>[1]OPC!C155</f>
        <v>2</v>
      </c>
      <c r="D157" s="20" t="str">
        <f>[1]OPC!D155</f>
        <v>EA</v>
      </c>
      <c r="E157" s="93"/>
      <c r="F157" s="81">
        <f t="shared" si="10"/>
        <v>0</v>
      </c>
      <c r="H157" s="21"/>
      <c r="I157" s="22"/>
      <c r="J157" s="23"/>
      <c r="K157" s="24"/>
      <c r="L157" s="27"/>
      <c r="M157" s="26"/>
    </row>
    <row r="158" spans="1:13" ht="18" customHeight="1" x14ac:dyDescent="0.25">
      <c r="A158" s="1">
        <f t="shared" si="11"/>
        <v>139</v>
      </c>
      <c r="B158" s="2" t="str">
        <f>[1]OPC!B156</f>
        <v>6" DI Fitting - Tee</v>
      </c>
      <c r="C158" s="19">
        <f>[1]OPC!C156</f>
        <v>4</v>
      </c>
      <c r="D158" s="20" t="str">
        <f>[1]OPC!D156</f>
        <v>EA</v>
      </c>
      <c r="E158" s="93"/>
      <c r="F158" s="81">
        <f t="shared" si="10"/>
        <v>0</v>
      </c>
    </row>
    <row r="159" spans="1:13" ht="18" customHeight="1" x14ac:dyDescent="0.25">
      <c r="A159" s="1">
        <f t="shared" si="11"/>
        <v>140</v>
      </c>
      <c r="B159" s="2" t="str">
        <f>[1]OPC!B157</f>
        <v>6" x 4" DI Fitting - Tee</v>
      </c>
      <c r="C159" s="19">
        <f>[1]OPC!C157</f>
        <v>2</v>
      </c>
      <c r="D159" s="20" t="str">
        <f>[1]OPC!D157</f>
        <v>EA</v>
      </c>
      <c r="E159" s="95"/>
      <c r="F159" s="81">
        <f t="shared" si="10"/>
        <v>0</v>
      </c>
    </row>
    <row r="160" spans="1:13" ht="18" customHeight="1" x14ac:dyDescent="0.25">
      <c r="A160" s="1">
        <f t="shared" si="11"/>
        <v>141</v>
      </c>
      <c r="B160" s="2" t="str">
        <f>[1]OPC!B158</f>
        <v>4" x 2" DI Fitting - Reducer</v>
      </c>
      <c r="C160" s="19">
        <f>[1]OPC!C158</f>
        <v>3</v>
      </c>
      <c r="D160" s="20" t="str">
        <f>[1]OPC!D158</f>
        <v>EA</v>
      </c>
      <c r="E160" s="93"/>
      <c r="F160" s="81">
        <f t="shared" si="10"/>
        <v>0</v>
      </c>
    </row>
    <row r="161" spans="1:6" ht="18" customHeight="1" x14ac:dyDescent="0.25">
      <c r="A161" s="1">
        <f t="shared" si="11"/>
        <v>142</v>
      </c>
      <c r="B161" s="2" t="str">
        <f>[1]OPC!B159</f>
        <v>6" Gate Valve</v>
      </c>
      <c r="C161" s="19">
        <f>[1]OPC!C159</f>
        <v>18</v>
      </c>
      <c r="D161" s="20" t="str">
        <f>[1]OPC!D159</f>
        <v>EA</v>
      </c>
      <c r="E161" s="95"/>
      <c r="F161" s="81">
        <f t="shared" si="10"/>
        <v>0</v>
      </c>
    </row>
    <row r="162" spans="1:6" ht="18" customHeight="1" x14ac:dyDescent="0.25">
      <c r="A162" s="1">
        <f t="shared" si="11"/>
        <v>143</v>
      </c>
      <c r="B162" s="2" t="str">
        <f>[1]OPC!B160</f>
        <v>4" Gate Valve</v>
      </c>
      <c r="C162" s="19">
        <f>[1]OPC!C160</f>
        <v>1</v>
      </c>
      <c r="D162" s="20" t="str">
        <f>[1]OPC!D160</f>
        <v>EA</v>
      </c>
      <c r="E162" s="95"/>
      <c r="F162" s="81">
        <f t="shared" si="10"/>
        <v>0</v>
      </c>
    </row>
    <row r="163" spans="1:6" ht="18" customHeight="1" x14ac:dyDescent="0.25">
      <c r="A163" s="1">
        <f t="shared" si="11"/>
        <v>144</v>
      </c>
      <c r="B163" s="2" t="str">
        <f>[1]OPC!B161</f>
        <v>2" Gate Valve</v>
      </c>
      <c r="C163" s="19">
        <f>[1]OPC!C161</f>
        <v>2</v>
      </c>
      <c r="D163" s="20" t="str">
        <f>[1]OPC!D161</f>
        <v>EA</v>
      </c>
      <c r="E163" s="95"/>
      <c r="F163" s="81">
        <f t="shared" si="10"/>
        <v>0</v>
      </c>
    </row>
    <row r="164" spans="1:6" ht="18" customHeight="1" x14ac:dyDescent="0.25">
      <c r="A164" s="1">
        <f>A163+1</f>
        <v>145</v>
      </c>
      <c r="B164" s="2" t="str">
        <f>[1]OPC!B162</f>
        <v>Fire Hydrant Assembly</v>
      </c>
      <c r="C164" s="19">
        <f>[1]OPC!C162</f>
        <v>1</v>
      </c>
      <c r="D164" s="20" t="str">
        <f>[1]OPC!D162</f>
        <v>EA</v>
      </c>
      <c r="E164" s="93"/>
      <c r="F164" s="81">
        <f t="shared" si="10"/>
        <v>0</v>
      </c>
    </row>
    <row r="165" spans="1:6" ht="18" customHeight="1" x14ac:dyDescent="0.25">
      <c r="A165" s="1">
        <f>A164+1</f>
        <v>146</v>
      </c>
      <c r="B165" s="2" t="str">
        <f>[1]OPC!B163</f>
        <v>Single Short Water Service</v>
      </c>
      <c r="C165" s="19">
        <f>[1]OPC!C163</f>
        <v>15</v>
      </c>
      <c r="D165" s="20" t="str">
        <f>[1]OPC!D163</f>
        <v>EA</v>
      </c>
      <c r="E165" s="95"/>
      <c r="F165" s="81">
        <f t="shared" si="10"/>
        <v>0</v>
      </c>
    </row>
    <row r="166" spans="1:6" ht="18" customHeight="1" x14ac:dyDescent="0.25">
      <c r="A166" s="1">
        <f t="shared" si="11"/>
        <v>147</v>
      </c>
      <c r="B166" s="2" t="str">
        <f>[1]OPC!B164</f>
        <v>Single Long Water Service</v>
      </c>
      <c r="C166" s="19">
        <f>[1]OPC!C164</f>
        <v>10</v>
      </c>
      <c r="D166" s="20" t="str">
        <f>[1]OPC!D164</f>
        <v>EA</v>
      </c>
      <c r="E166" s="95"/>
      <c r="F166" s="81">
        <f t="shared" si="10"/>
        <v>0</v>
      </c>
    </row>
    <row r="167" spans="1:6" ht="18" customHeight="1" x14ac:dyDescent="0.25">
      <c r="A167" s="1">
        <f t="shared" si="11"/>
        <v>148</v>
      </c>
      <c r="B167" s="2" t="str">
        <f>[1]OPC!B165</f>
        <v>Double Short Water Service</v>
      </c>
      <c r="C167" s="19">
        <f>[1]OPC!C165</f>
        <v>5</v>
      </c>
      <c r="D167" s="20" t="str">
        <f>[1]OPC!D165</f>
        <v>EA</v>
      </c>
      <c r="E167" s="95"/>
      <c r="F167" s="81">
        <f t="shared" si="10"/>
        <v>0</v>
      </c>
    </row>
    <row r="168" spans="1:6" ht="18" customHeight="1" x14ac:dyDescent="0.25">
      <c r="A168" s="1">
        <f t="shared" si="11"/>
        <v>149</v>
      </c>
      <c r="B168" s="2" t="str">
        <f>[1]OPC!B166</f>
        <v>Double Long Water Service</v>
      </c>
      <c r="C168" s="19">
        <f>[1]OPC!C166</f>
        <v>5</v>
      </c>
      <c r="D168" s="20" t="str">
        <f>[1]OPC!D166</f>
        <v>EA</v>
      </c>
      <c r="E168" s="95"/>
      <c r="F168" s="81">
        <f t="shared" si="10"/>
        <v>0</v>
      </c>
    </row>
    <row r="169" spans="1:6" ht="18" customHeight="1" x14ac:dyDescent="0.25">
      <c r="A169" s="1">
        <f t="shared" si="11"/>
        <v>150</v>
      </c>
      <c r="B169" s="2" t="str">
        <f>[1]OPC!B167</f>
        <v>Soil Stabilization</v>
      </c>
      <c r="C169" s="19">
        <f>[1]OPC!C167</f>
        <v>474</v>
      </c>
      <c r="D169" s="20" t="str">
        <f>[1]OPC!D167</f>
        <v>CY</v>
      </c>
      <c r="E169" s="93"/>
      <c r="F169" s="81">
        <f t="shared" si="10"/>
        <v>0</v>
      </c>
    </row>
    <row r="170" spans="1:6" ht="18" customHeight="1" x14ac:dyDescent="0.25">
      <c r="A170" s="1">
        <f t="shared" si="11"/>
        <v>151</v>
      </c>
      <c r="B170" s="2" t="str">
        <f>[1]OPC!B168</f>
        <v>Crushed Concrete Base</v>
      </c>
      <c r="C170" s="19">
        <f>[1]OPC!C168</f>
        <v>158</v>
      </c>
      <c r="D170" s="20" t="str">
        <f>[1]OPC!D168</f>
        <v>SY</v>
      </c>
      <c r="E170" s="93"/>
      <c r="F170" s="81">
        <f t="shared" si="10"/>
        <v>0</v>
      </c>
    </row>
    <row r="171" spans="1:6" ht="18" customHeight="1" x14ac:dyDescent="0.25">
      <c r="A171" s="1">
        <f t="shared" si="11"/>
        <v>152</v>
      </c>
      <c r="B171" s="2" t="str">
        <f>[1]OPC!B169</f>
        <v>Structural Course Asphalt Base - SP 12.5</v>
      </c>
      <c r="C171" s="19">
        <f>[1]OPC!C169</f>
        <v>19</v>
      </c>
      <c r="D171" s="20" t="str">
        <f>[1]OPC!D169</f>
        <v>TN</v>
      </c>
      <c r="E171" s="93"/>
      <c r="F171" s="81">
        <f t="shared" si="10"/>
        <v>0</v>
      </c>
    </row>
    <row r="172" spans="1:6" ht="18" customHeight="1" x14ac:dyDescent="0.25">
      <c r="A172" s="1">
        <f t="shared" si="11"/>
        <v>153</v>
      </c>
      <c r="B172" s="2" t="str">
        <f>[1]OPC!B170</f>
        <v>Friction Course Overlay - FC 12.5</v>
      </c>
      <c r="C172" s="19">
        <f>[1]OPC!C170</f>
        <v>42</v>
      </c>
      <c r="D172" s="20" t="str">
        <f>[1]OPC!D170</f>
        <v>TN</v>
      </c>
      <c r="E172" s="93"/>
      <c r="F172" s="81">
        <f t="shared" si="10"/>
        <v>0</v>
      </c>
    </row>
    <row r="173" spans="1:6" ht="18" customHeight="1" x14ac:dyDescent="0.25">
      <c r="A173" s="1">
        <f t="shared" si="11"/>
        <v>154</v>
      </c>
      <c r="B173" s="2" t="str">
        <f>[1]OPC!B171</f>
        <v>Milling</v>
      </c>
      <c r="C173" s="19">
        <f>[1]OPC!C171</f>
        <v>180</v>
      </c>
      <c r="D173" s="20" t="str">
        <f>[1]OPC!D171</f>
        <v>SY</v>
      </c>
      <c r="E173" s="93"/>
      <c r="F173" s="81">
        <f t="shared" si="10"/>
        <v>0</v>
      </c>
    </row>
    <row r="174" spans="1:6" ht="18" customHeight="1" x14ac:dyDescent="0.25">
      <c r="A174" s="1">
        <f t="shared" si="11"/>
        <v>155</v>
      </c>
      <c r="B174" s="2" t="str">
        <f>[1]OPC!B172</f>
        <v>Sidewalk Repair</v>
      </c>
      <c r="C174" s="19">
        <f>[1]OPC!C172</f>
        <v>9.222213</v>
      </c>
      <c r="D174" s="20" t="str">
        <f>[1]OPC!D172</f>
        <v>SY</v>
      </c>
      <c r="E174" s="93"/>
      <c r="F174" s="81">
        <f t="shared" si="10"/>
        <v>0</v>
      </c>
    </row>
    <row r="175" spans="1:6" ht="18" customHeight="1" x14ac:dyDescent="0.25">
      <c r="A175" s="1">
        <f t="shared" si="11"/>
        <v>156</v>
      </c>
      <c r="B175" s="2" t="str">
        <f>[1]OPC!B173</f>
        <v>Concrete Driveway  Repair</v>
      </c>
      <c r="C175" s="19">
        <f>[1]OPC!C173</f>
        <v>109.989</v>
      </c>
      <c r="D175" s="20" t="str">
        <f>[1]OPC!D173</f>
        <v>SY</v>
      </c>
      <c r="E175" s="93"/>
      <c r="F175" s="81">
        <f t="shared" si="10"/>
        <v>0</v>
      </c>
    </row>
    <row r="176" spans="1:6" ht="18" customHeight="1" x14ac:dyDescent="0.25">
      <c r="A176" s="1">
        <f t="shared" si="11"/>
        <v>157</v>
      </c>
      <c r="B176" s="2" t="str">
        <f>[1]OPC!B174</f>
        <v>Asphalt Driveway Repair</v>
      </c>
      <c r="C176" s="19">
        <f>[1]OPC!C174</f>
        <v>48.439599999999999</v>
      </c>
      <c r="D176" s="20" t="str">
        <f>[1]OPC!D174</f>
        <v>SY</v>
      </c>
      <c r="E176" s="93"/>
      <c r="F176" s="81">
        <f t="shared" si="10"/>
        <v>0</v>
      </c>
    </row>
    <row r="177" spans="1:6" ht="18" customHeight="1" x14ac:dyDescent="0.25">
      <c r="A177" s="1">
        <f t="shared" si="11"/>
        <v>158</v>
      </c>
      <c r="B177" s="2" t="str">
        <f>[1]OPC!B175</f>
        <v>Brick Driveway Repair</v>
      </c>
      <c r="C177" s="19">
        <f>[1]OPC!C175</f>
        <v>17.8871</v>
      </c>
      <c r="D177" s="20" t="str">
        <f>[1]OPC!D175</f>
        <v>SY</v>
      </c>
      <c r="E177" s="93"/>
      <c r="F177" s="81">
        <f t="shared" si="10"/>
        <v>0</v>
      </c>
    </row>
    <row r="178" spans="1:6" ht="18" customHeight="1" x14ac:dyDescent="0.25">
      <c r="A178" s="1">
        <f t="shared" si="11"/>
        <v>159</v>
      </c>
      <c r="B178" s="2" t="str">
        <f>[1]OPC!B176</f>
        <v>Shell Driveway Repair</v>
      </c>
      <c r="C178" s="19">
        <f>[1]OPC!C176</f>
        <v>411.84770000000003</v>
      </c>
      <c r="D178" s="20" t="str">
        <f>[1]OPC!D176</f>
        <v>SY</v>
      </c>
      <c r="E178" s="93"/>
      <c r="F178" s="81">
        <f t="shared" si="10"/>
        <v>0</v>
      </c>
    </row>
    <row r="179" spans="1:6" ht="18" customHeight="1" x14ac:dyDescent="0.25">
      <c r="A179" s="1">
        <f t="shared" si="11"/>
        <v>160</v>
      </c>
      <c r="B179" s="2" t="str">
        <f>[1]OPC!B177</f>
        <v>Sodding</v>
      </c>
      <c r="C179" s="19">
        <f>[1]OPC!C177</f>
        <v>1608.1699425555557</v>
      </c>
      <c r="D179" s="20" t="str">
        <f>[1]OPC!D177</f>
        <v>SY</v>
      </c>
      <c r="E179" s="93"/>
      <c r="F179" s="81">
        <f t="shared" si="10"/>
        <v>0</v>
      </c>
    </row>
    <row r="180" spans="1:6" ht="18" customHeight="1" x14ac:dyDescent="0.25">
      <c r="A180" s="1">
        <f t="shared" si="11"/>
        <v>161</v>
      </c>
      <c r="B180" s="2" t="str">
        <f>[1]OPC!B178</f>
        <v>Palm Tree Removal and Replacement</v>
      </c>
      <c r="C180" s="19">
        <f>[1]OPC!C178</f>
        <v>5</v>
      </c>
      <c r="D180" s="20" t="str">
        <f>[1]OPC!D178</f>
        <v>EA</v>
      </c>
      <c r="E180" s="93"/>
      <c r="F180" s="81">
        <f t="shared" si="10"/>
        <v>0</v>
      </c>
    </row>
    <row r="181" spans="1:6" ht="18" customHeight="1" x14ac:dyDescent="0.25">
      <c r="A181" s="1">
        <f t="shared" si="11"/>
        <v>162</v>
      </c>
      <c r="B181" s="2" t="str">
        <f>[1]OPC!B179</f>
        <v>Miscellaneous Tree Removal and Replacement</v>
      </c>
      <c r="C181" s="19">
        <f>[1]OPC!C179</f>
        <v>8</v>
      </c>
      <c r="D181" s="20" t="str">
        <f>[1]OPC!D179</f>
        <v>EA</v>
      </c>
      <c r="E181" s="93"/>
      <c r="F181" s="81">
        <f t="shared" si="10"/>
        <v>0</v>
      </c>
    </row>
    <row r="182" spans="1:6" ht="18" customHeight="1" x14ac:dyDescent="0.25">
      <c r="A182" s="1">
        <f t="shared" si="11"/>
        <v>163</v>
      </c>
      <c r="B182" s="2" t="str">
        <f>[1]OPC!B180</f>
        <v>Landscape Restoration</v>
      </c>
      <c r="C182" s="19">
        <f>[1]OPC!C180</f>
        <v>1</v>
      </c>
      <c r="D182" s="20" t="str">
        <f>[1]OPC!D180</f>
        <v>LS</v>
      </c>
      <c r="E182" s="93"/>
      <c r="F182" s="81">
        <f t="shared" si="10"/>
        <v>0</v>
      </c>
    </row>
    <row r="183" spans="1:6" ht="18" customHeight="1" x14ac:dyDescent="0.25">
      <c r="A183" s="1">
        <f t="shared" si="11"/>
        <v>164</v>
      </c>
      <c r="B183" s="2" t="str">
        <f>[1]OPC!B181</f>
        <v>Grout Fill Abandoned Existing Pipelines</v>
      </c>
      <c r="C183" s="19">
        <f>[1]OPC!C181</f>
        <v>2</v>
      </c>
      <c r="D183" s="20" t="str">
        <f>[1]OPC!D181</f>
        <v>CY</v>
      </c>
      <c r="E183" s="93"/>
      <c r="F183" s="81">
        <f t="shared" si="10"/>
        <v>0</v>
      </c>
    </row>
    <row r="184" spans="1:6" ht="18" customHeight="1" thickBot="1" x14ac:dyDescent="0.25">
      <c r="A184" s="115"/>
      <c r="B184" s="50"/>
      <c r="C184" s="50"/>
      <c r="D184" s="50"/>
      <c r="E184" s="49" t="s">
        <v>14</v>
      </c>
      <c r="F184" s="6">
        <f>SUM(F150:F183)</f>
        <v>0</v>
      </c>
    </row>
    <row r="185" spans="1:6" s="103" customFormat="1" ht="18" customHeight="1" thickBot="1" x14ac:dyDescent="0.25">
      <c r="A185" s="88"/>
      <c r="B185" s="87" t="s">
        <v>29</v>
      </c>
      <c r="C185" s="83"/>
      <c r="D185" s="83"/>
      <c r="E185" s="84"/>
      <c r="F185" s="39"/>
    </row>
    <row r="186" spans="1:6" ht="18" customHeight="1" thickBot="1" x14ac:dyDescent="0.25">
      <c r="A186" s="63" t="s">
        <v>6</v>
      </c>
      <c r="B186" s="85"/>
      <c r="C186" s="85"/>
      <c r="D186" s="85"/>
      <c r="E186" s="86"/>
      <c r="F186" s="40">
        <f>SUM(F15)</f>
        <v>0</v>
      </c>
    </row>
    <row r="187" spans="1:6" ht="18" customHeight="1" x14ac:dyDescent="0.2">
      <c r="A187" s="51" t="s">
        <v>24</v>
      </c>
      <c r="B187" s="52"/>
      <c r="C187" s="52"/>
      <c r="D187" s="52"/>
      <c r="E187" s="53"/>
      <c r="F187" s="28">
        <f>SUM(F62)</f>
        <v>0</v>
      </c>
    </row>
    <row r="188" spans="1:6" ht="18" customHeight="1" x14ac:dyDescent="0.2">
      <c r="A188" s="54" t="s">
        <v>25</v>
      </c>
      <c r="B188" s="55"/>
      <c r="C188" s="55"/>
      <c r="D188" s="55"/>
      <c r="E188" s="56"/>
      <c r="F188" s="29">
        <f>SUM(F87)</f>
        <v>0</v>
      </c>
    </row>
    <row r="189" spans="1:6" ht="18" customHeight="1" x14ac:dyDescent="0.2">
      <c r="A189" s="57" t="s">
        <v>26</v>
      </c>
      <c r="B189" s="58"/>
      <c r="C189" s="58"/>
      <c r="D189" s="58"/>
      <c r="E189" s="59"/>
      <c r="F189" s="30">
        <f>SUM(F108)</f>
        <v>0</v>
      </c>
    </row>
    <row r="190" spans="1:6" ht="18" customHeight="1" x14ac:dyDescent="0.2">
      <c r="A190" s="57" t="s">
        <v>27</v>
      </c>
      <c r="B190" s="58"/>
      <c r="C190" s="58"/>
      <c r="D190" s="58"/>
      <c r="E190" s="59"/>
      <c r="F190" s="31">
        <f>SUM(F148)</f>
        <v>0</v>
      </c>
    </row>
    <row r="191" spans="1:6" ht="18" customHeight="1" thickBot="1" x14ac:dyDescent="0.25">
      <c r="A191" s="60" t="s">
        <v>28</v>
      </c>
      <c r="B191" s="61"/>
      <c r="C191" s="61"/>
      <c r="D191" s="61"/>
      <c r="E191" s="62"/>
      <c r="F191" s="32">
        <f>SUM(F184)</f>
        <v>0</v>
      </c>
    </row>
    <row r="192" spans="1:6" ht="18" customHeight="1" thickBot="1" x14ac:dyDescent="0.25">
      <c r="A192" s="63"/>
      <c r="B192" s="45" t="s">
        <v>33</v>
      </c>
      <c r="C192" s="45"/>
      <c r="D192" s="45"/>
      <c r="E192" s="46"/>
      <c r="F192" s="37">
        <f>SUM(F186:F191)</f>
        <v>0</v>
      </c>
    </row>
    <row r="193" spans="1:6" ht="18" customHeight="1" x14ac:dyDescent="0.2">
      <c r="A193" s="117">
        <f>A183+1</f>
        <v>165</v>
      </c>
      <c r="B193" s="47" t="s">
        <v>17</v>
      </c>
      <c r="C193" s="48"/>
      <c r="D193" s="34">
        <v>1</v>
      </c>
      <c r="E193" s="35" t="s">
        <v>8</v>
      </c>
      <c r="F193" s="36">
        <v>5000</v>
      </c>
    </row>
    <row r="194" spans="1:6" ht="18" customHeight="1" x14ac:dyDescent="0.2">
      <c r="A194" s="33">
        <f>A193+1</f>
        <v>166</v>
      </c>
      <c r="B194" s="47" t="s">
        <v>31</v>
      </c>
      <c r="C194" s="48"/>
      <c r="D194" s="64" t="s">
        <v>32</v>
      </c>
      <c r="E194" s="65"/>
      <c r="F194" s="37">
        <f>SUM(F192*0.1)</f>
        <v>0</v>
      </c>
    </row>
    <row r="195" spans="1:6" ht="18" customHeight="1" thickBot="1" x14ac:dyDescent="0.25">
      <c r="A195" s="116"/>
      <c r="B195" s="50"/>
      <c r="C195" s="50"/>
      <c r="D195" s="50"/>
      <c r="E195" s="49" t="s">
        <v>35</v>
      </c>
      <c r="F195" s="38">
        <f>SUM(F192:F194)</f>
        <v>5000</v>
      </c>
    </row>
  </sheetData>
  <sheetProtection algorithmName="SHA-512" hashValue="PpDJGVjllZqBU+yLG1Rlv5Rp+APylcUUYtum4A7NT8tAhjeAeTtPIxveFFR9M8BESmYsBqInE4GLWjBnEYLknw==" saltValue="S3sAysrwZqTMDM97Y7d4fA==" spinCount="100000" sheet="1" objects="1" scenarios="1"/>
  <printOptions horizontalCentered="1"/>
  <pageMargins left="0.8" right="0.5" top="0.44" bottom="0.78" header="0.21" footer="0.21"/>
  <pageSetup scale="65" firstPageNumber="2" fitToHeight="4" orientation="portrait" useFirstPageNumber="1" r:id="rId1"/>
  <headerFooter>
    <oddHeader>&amp;RIFB #17-0772GC</oddHeader>
    <oddFooter>&amp;LBidder:___________________________
Authorized Signature:_________________________
&amp;RBid Form -&amp;P</oddFooter>
  </headerFooter>
  <rowBreaks count="3" manualBreakCount="3">
    <brk id="62" max="5" man="1"/>
    <brk id="119" max="5" man="1"/>
    <brk id="18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 "A"</vt:lpstr>
      <vt:lpstr>BID "B" </vt:lpstr>
      <vt:lpstr>'BID "A"'!Print_Area</vt:lpstr>
      <vt:lpstr>'BID "B" '!Print_Area</vt:lpstr>
      <vt:lpstr>'BID "A"'!Print_Titles</vt:lpstr>
      <vt:lpstr>'BID "B"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renamed_admin</cp:lastModifiedBy>
  <cp:lastPrinted>2017-03-13T16:45:22Z</cp:lastPrinted>
  <dcterms:created xsi:type="dcterms:W3CDTF">2017-02-21T17:05:53Z</dcterms:created>
  <dcterms:modified xsi:type="dcterms:W3CDTF">2017-03-13T17:02:55Z</dcterms:modified>
</cp:coreProperties>
</file>