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S:\Bids, Proposals, Quotes\2024\24-TA005165LP IFBC Summer Place Condos\Solicitation Documents\"/>
    </mc:Choice>
  </mc:AlternateContent>
  <xr:revisionPtr revIDLastSave="0" documentId="13_ncr:1_{5524D042-E41D-485E-B648-D77BA57D8DFD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Const Cost" sheetId="2" r:id="rId1"/>
  </sheets>
  <definedNames>
    <definedName name="_xlnm.Print_Area" localSheetId="0">'Const Cost'!$A$1:$I$86</definedName>
    <definedName name="_xlnm.Print_Are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3" i="2" l="1"/>
  <c r="F33" i="2"/>
  <c r="H19" i="2"/>
  <c r="H20" i="2"/>
  <c r="H22" i="2"/>
  <c r="H23" i="2"/>
  <c r="H24" i="2"/>
  <c r="H26" i="2"/>
  <c r="H27" i="2"/>
  <c r="H28" i="2"/>
  <c r="H29" i="2"/>
  <c r="H30" i="2"/>
  <c r="H31" i="2"/>
  <c r="H32" i="2"/>
  <c r="H35" i="2"/>
  <c r="H36" i="2"/>
  <c r="H37" i="2"/>
  <c r="H38" i="2"/>
  <c r="H39" i="2"/>
  <c r="H41" i="2"/>
  <c r="H42" i="2"/>
  <c r="H43" i="2"/>
  <c r="H44" i="2"/>
  <c r="H45" i="2"/>
  <c r="H46" i="2"/>
  <c r="H47" i="2"/>
  <c r="H48" i="2"/>
  <c r="H49" i="2"/>
  <c r="H51" i="2"/>
  <c r="H52" i="2"/>
  <c r="H54" i="2"/>
  <c r="H55" i="2"/>
  <c r="H57" i="2"/>
  <c r="H58" i="2"/>
  <c r="H59" i="2"/>
  <c r="H60" i="2"/>
  <c r="H62" i="2"/>
  <c r="H63" i="2"/>
  <c r="H64" i="2"/>
  <c r="H65" i="2"/>
  <c r="H66" i="2"/>
  <c r="H67" i="2"/>
  <c r="H68" i="2"/>
  <c r="H69" i="2"/>
  <c r="H11" i="2"/>
  <c r="H12" i="2"/>
  <c r="H13" i="2"/>
  <c r="H14" i="2"/>
  <c r="H15" i="2"/>
  <c r="H16" i="2"/>
  <c r="H17" i="2"/>
  <c r="H10" i="2"/>
  <c r="F17" i="2" l="1"/>
  <c r="F51" i="2" l="1"/>
  <c r="F29" i="2"/>
  <c r="F27" i="2" l="1"/>
  <c r="F46" i="2"/>
  <c r="F26" i="2"/>
  <c r="F41" i="2"/>
  <c r="F47" i="2" l="1"/>
  <c r="F55" i="2" l="1"/>
  <c r="F54" i="2" l="1"/>
  <c r="F28" i="2"/>
  <c r="F19" i="2" l="1"/>
  <c r="F63" i="2" l="1"/>
  <c r="F64" i="2"/>
  <c r="F62" i="2"/>
  <c r="F13" i="2"/>
  <c r="F48" i="2" l="1"/>
  <c r="F49" i="2"/>
  <c r="F11" i="2"/>
  <c r="F58" i="2" l="1"/>
  <c r="F59" i="2"/>
  <c r="F60" i="2"/>
  <c r="F65" i="2"/>
  <c r="F66" i="2"/>
  <c r="F67" i="2"/>
  <c r="F68" i="2"/>
  <c r="F69" i="2"/>
  <c r="F57" i="2"/>
  <c r="F52" i="2"/>
  <c r="F43" i="2"/>
  <c r="F44" i="2"/>
  <c r="F45" i="2"/>
  <c r="A13" i="2" l="1"/>
  <c r="A14" i="2" s="1"/>
  <c r="A15" i="2" s="1"/>
  <c r="A16" i="2" s="1"/>
  <c r="A10" i="2"/>
  <c r="A11" i="2" s="1"/>
  <c r="A12" i="2" s="1"/>
  <c r="A17" i="2" l="1"/>
  <c r="A18" i="2" s="1"/>
  <c r="A21" i="2" s="1"/>
  <c r="F12" i="2"/>
  <c r="A25" i="2" l="1"/>
  <c r="A26" i="2" s="1"/>
  <c r="A27" i="2" s="1"/>
  <c r="A28" i="2" s="1"/>
  <c r="A29" i="2" s="1"/>
  <c r="A30" i="2" s="1"/>
  <c r="A31" i="2" s="1"/>
  <c r="A32" i="2" s="1"/>
  <c r="A22" i="2"/>
  <c r="A23" i="2" s="1"/>
  <c r="A24" i="2" s="1"/>
  <c r="A19" i="2"/>
  <c r="A20" i="2" s="1"/>
  <c r="F20" i="2"/>
  <c r="F16" i="2" l="1"/>
  <c r="F22" i="2"/>
  <c r="F15" i="2" l="1"/>
  <c r="F14" i="2"/>
  <c r="F10" i="2"/>
  <c r="F24" i="2"/>
  <c r="F30" i="2"/>
  <c r="F31" i="2"/>
  <c r="F32" i="2"/>
  <c r="F35" i="2"/>
  <c r="F36" i="2"/>
  <c r="F37" i="2"/>
  <c r="F38" i="2"/>
  <c r="F39" i="2"/>
  <c r="F42" i="2"/>
  <c r="F23" i="2" l="1"/>
</calcChain>
</file>

<file path=xl/sharedStrings.xml><?xml version="1.0" encoding="utf-8"?>
<sst xmlns="http://schemas.openxmlformats.org/spreadsheetml/2006/main" count="148" uniqueCount="87">
  <si>
    <t>ITEM NO.</t>
  </si>
  <si>
    <t>DESCRIPTION</t>
  </si>
  <si>
    <t>UNITS</t>
  </si>
  <si>
    <t>QTY.</t>
  </si>
  <si>
    <t>SubTotal Construction Cost</t>
  </si>
  <si>
    <t>Total Construction Cost</t>
  </si>
  <si>
    <t>LF</t>
  </si>
  <si>
    <t>EA</t>
  </si>
  <si>
    <t>SY</t>
  </si>
  <si>
    <t>Record Drawings</t>
  </si>
  <si>
    <t>Summer Place Condo Waterline Replacement</t>
  </si>
  <si>
    <t>Pavement Repair &amp; Road Restoration</t>
  </si>
  <si>
    <t xml:space="preserve">     Mill &amp; Overlay</t>
  </si>
  <si>
    <t>Sodding</t>
  </si>
  <si>
    <t>Grout Fill Abandoned Pipe</t>
  </si>
  <si>
    <t>CY</t>
  </si>
  <si>
    <t>Remove Ex. Utilties</t>
  </si>
  <si>
    <t xml:space="preserve">     2" Gate Valve</t>
  </si>
  <si>
    <t xml:space="preserve">     6" Gate Valve</t>
  </si>
  <si>
    <t xml:space="preserve">     Fire Hydrant Assembly</t>
  </si>
  <si>
    <t>Pipe</t>
  </si>
  <si>
    <t xml:space="preserve">     6" DIP, (Class 350)</t>
  </si>
  <si>
    <t xml:space="preserve">     2" PE, (SDR-9)</t>
  </si>
  <si>
    <t>Water Services</t>
  </si>
  <si>
    <t xml:space="preserve">     1" PE Single Service (Short)</t>
  </si>
  <si>
    <t xml:space="preserve">     1" PE Single Service (Long), w/ 2" casing</t>
  </si>
  <si>
    <t xml:space="preserve">     1" PE Double Service (Short)</t>
  </si>
  <si>
    <t xml:space="preserve">     1" PE Double Service (Long), w/ 2" casing</t>
  </si>
  <si>
    <t xml:space="preserve">     Additional 1" Service Pipe over 10' (Short) &amp; 30' (Long)</t>
  </si>
  <si>
    <t>Ductile Iron Fittings</t>
  </si>
  <si>
    <t xml:space="preserve">     6"x4" Reducer, MJ</t>
  </si>
  <si>
    <t xml:space="preserve">     6" 45 Degree Bend, MJ</t>
  </si>
  <si>
    <t xml:space="preserve">     6" Tee, MJ</t>
  </si>
  <si>
    <t>Pipe Joint Restraints</t>
  </si>
  <si>
    <t xml:space="preserve">     6"</t>
  </si>
  <si>
    <t>Valves</t>
  </si>
  <si>
    <t xml:space="preserve">     4" Gate Valve</t>
  </si>
  <si>
    <t>Fire Hydrant Assembly</t>
  </si>
  <si>
    <t>Erosion Control</t>
  </si>
  <si>
    <t>Silt Fence</t>
  </si>
  <si>
    <t>Inlet Protection</t>
  </si>
  <si>
    <t>Traffic Control</t>
  </si>
  <si>
    <t>Misc. Concrete, 3,000 psi</t>
  </si>
  <si>
    <t>LS</t>
  </si>
  <si>
    <t xml:space="preserve">     4" HDPE, (DR-11)</t>
  </si>
  <si>
    <t xml:space="preserve">     Road Pavement Base</t>
  </si>
  <si>
    <t xml:space="preserve">     Road Pavement Asphalt</t>
  </si>
  <si>
    <t>Sidewalk Replacement, conc. (4" min. thick.)</t>
  </si>
  <si>
    <t xml:space="preserve">     4" 45 Degree Bend, MJ</t>
  </si>
  <si>
    <t xml:space="preserve">     6" Tee, MJ (Cut-in)</t>
  </si>
  <si>
    <t xml:space="preserve">     6" 22.5 Degree Bend, MJ</t>
  </si>
  <si>
    <t>Thermoplastic Striping</t>
  </si>
  <si>
    <t xml:space="preserve">     Stop Bar, White, 24"</t>
  </si>
  <si>
    <t xml:space="preserve">     White, 6"</t>
  </si>
  <si>
    <t xml:space="preserve">     Double Yellow, 6"</t>
  </si>
  <si>
    <t>2" Blow-off Assembly</t>
  </si>
  <si>
    <t>Backflow Prevention Assemblies</t>
  </si>
  <si>
    <t xml:space="preserve">     RPZ 3/4"</t>
  </si>
  <si>
    <t xml:space="preserve">     DC 3/4"</t>
  </si>
  <si>
    <t xml:space="preserve">     6" PVC, (C-900)</t>
  </si>
  <si>
    <t xml:space="preserve"> </t>
  </si>
  <si>
    <t>HDPE Pipe Adapter, MJ</t>
  </si>
  <si>
    <t xml:space="preserve">     4"</t>
  </si>
  <si>
    <t xml:space="preserve">     2"</t>
  </si>
  <si>
    <t xml:space="preserve">     4" Plug x 2" Compression Fitting, DI</t>
  </si>
  <si>
    <t xml:space="preserve">     2" COPPER, (SDR-9)</t>
  </si>
  <si>
    <t xml:space="preserve">     6"x4" Cross MJ</t>
  </si>
  <si>
    <t xml:space="preserve">     6" 90 Degree Bend, MJ</t>
  </si>
  <si>
    <t xml:space="preserve">     4" PVC, (C-900)</t>
  </si>
  <si>
    <t xml:space="preserve">     4" DIP, (Class 350)</t>
  </si>
  <si>
    <t>Permitting Fees- Building Dept.- BPA Installation</t>
  </si>
  <si>
    <t>WATER LINES 6-INCH &amp; UNDER</t>
  </si>
  <si>
    <t>BID A UNIT PRICE 330 CALENDAR DAYS
($)</t>
  </si>
  <si>
    <t>BID A EXTENDED PRICE 330 CALENDAR DAYS
($)</t>
  </si>
  <si>
    <t>PROJECT NUMBER: 6110070</t>
  </si>
  <si>
    <t>Mobilization (10% of SubTotal)</t>
  </si>
  <si>
    <t>Contingency (Used with prior County approval only)</t>
  </si>
  <si>
    <t>*To be considered responsive, it is the sole responsibility of the bidder to correctly calculate and manually enter all sub-total, contingency, and total bid price fields.</t>
  </si>
  <si>
    <t>Bidder:_____________________________________________________</t>
  </si>
  <si>
    <t>Signature:___________________________________________________</t>
  </si>
  <si>
    <t>BID B UNIT PRICE 330 CALENDAR DAYS
($)</t>
  </si>
  <si>
    <t>BID B EXTENDED PRICE 330 CALENDAR DAYS
($)</t>
  </si>
  <si>
    <t>IFBC 24-TA005165LP</t>
  </si>
  <si>
    <t>14" Steel Casing Pipe (Class 350)</t>
  </si>
  <si>
    <t>Bidders must provide prices for each line item for this to be considered responsive</t>
  </si>
  <si>
    <t xml:space="preserve">APPENDIX L, BID PRICING FORM  </t>
  </si>
  <si>
    <t>FILLABLE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</si>
</sst>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2"/>
      <name val="Arial"/>
    </font>
    <font>
      <b/>
      <sz val="10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sz val="12"/>
      <name val="Arial"/>
      <family val="2"/>
    </font>
    <font>
      <sz val="9"/>
      <name val="Times New Roman"/>
      <family val="1"/>
    </font>
    <font>
      <sz val="18"/>
      <name val="Times New Roman"/>
      <family val="1"/>
    </font>
    <font>
      <b/>
      <sz val="14"/>
      <name val="Times New Roman"/>
      <family val="1"/>
    </font>
    <font>
      <b/>
      <sz val="16"/>
      <name val="Times New Roman"/>
      <family val="1"/>
    </font>
    <font>
      <b/>
      <sz val="10"/>
      <color rgb="FFFF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9" fontId="4" fillId="0" borderId="0" applyFont="0" applyFill="0" applyBorder="0" applyAlignment="0" applyProtection="0"/>
  </cellStyleXfs>
  <cellXfs count="78">
    <xf numFmtId="0" fontId="0" fillId="0" borderId="0" xfId="0"/>
    <xf numFmtId="40" fontId="2" fillId="0" borderId="3" xfId="1" applyNumberFormat="1" applyFont="1" applyBorder="1" applyProtection="1">
      <protection locked="0"/>
    </xf>
    <xf numFmtId="40" fontId="2" fillId="0" borderId="9" xfId="1" applyNumberFormat="1" applyFont="1" applyBorder="1" applyProtection="1">
      <protection locked="0"/>
    </xf>
    <xf numFmtId="0" fontId="2" fillId="0" borderId="0" xfId="1" applyFont="1" applyAlignment="1" applyProtection="1">
      <alignment horizontal="right"/>
    </xf>
    <xf numFmtId="0" fontId="8" fillId="0" borderId="0" xfId="1" applyFont="1" applyProtection="1"/>
    <xf numFmtId="0" fontId="2" fillId="0" borderId="0" xfId="1" applyFont="1" applyAlignment="1" applyProtection="1">
      <alignment horizontal="center"/>
    </xf>
    <xf numFmtId="38" fontId="2" fillId="0" borderId="0" xfId="1" applyNumberFormat="1" applyFont="1" applyAlignment="1" applyProtection="1">
      <alignment horizontal="center"/>
    </xf>
    <xf numFmtId="40" fontId="2" fillId="0" borderId="0" xfId="1" applyNumberFormat="1" applyFont="1" applyProtection="1"/>
    <xf numFmtId="0" fontId="2" fillId="0" borderId="0" xfId="1" applyFont="1" applyProtection="1"/>
    <xf numFmtId="0" fontId="7" fillId="0" borderId="0" xfId="1" applyFont="1" applyAlignment="1" applyProtection="1">
      <alignment horizontal="center"/>
    </xf>
    <xf numFmtId="0" fontId="6" fillId="0" borderId="0" xfId="0" applyFont="1" applyProtection="1"/>
    <xf numFmtId="0" fontId="7" fillId="0" borderId="0" xfId="0" applyFont="1" applyProtection="1"/>
    <xf numFmtId="0" fontId="2" fillId="0" borderId="0" xfId="0" applyFont="1" applyAlignment="1" applyProtection="1">
      <alignment horizontal="left"/>
    </xf>
    <xf numFmtId="0" fontId="1" fillId="2" borderId="15" xfId="1" applyFont="1" applyFill="1" applyBorder="1" applyAlignment="1" applyProtection="1">
      <alignment horizontal="center" vertical="center"/>
    </xf>
    <xf numFmtId="0" fontId="1" fillId="2" borderId="16" xfId="1" applyFont="1" applyFill="1" applyBorder="1" applyAlignment="1" applyProtection="1">
      <alignment horizontal="center" vertical="center"/>
    </xf>
    <xf numFmtId="0" fontId="1" fillId="2" borderId="17" xfId="1" applyFont="1" applyFill="1" applyBorder="1" applyAlignment="1" applyProtection="1">
      <alignment horizontal="center" vertical="center"/>
    </xf>
    <xf numFmtId="0" fontId="2" fillId="0" borderId="0" xfId="1" applyFont="1" applyAlignment="1" applyProtection="1">
      <alignment horizontal="center" vertical="top" wrapText="1"/>
    </xf>
    <xf numFmtId="0" fontId="1" fillId="0" borderId="6" xfId="1" applyFont="1" applyBorder="1" applyAlignment="1" applyProtection="1">
      <alignment horizontal="right" vertical="center" wrapText="1"/>
    </xf>
    <xf numFmtId="0" fontId="1" fillId="0" borderId="7" xfId="1" applyFont="1" applyBorder="1" applyAlignment="1" applyProtection="1">
      <alignment horizontal="center" vertical="center" wrapText="1"/>
    </xf>
    <xf numFmtId="38" fontId="1" fillId="0" borderId="7" xfId="1" applyNumberFormat="1" applyFont="1" applyBorder="1" applyAlignment="1" applyProtection="1">
      <alignment horizontal="center" vertical="center" wrapText="1"/>
    </xf>
    <xf numFmtId="40" fontId="1" fillId="0" borderId="7" xfId="1" applyNumberFormat="1" applyFont="1" applyBorder="1" applyAlignment="1" applyProtection="1">
      <alignment horizontal="center" vertical="top" wrapText="1"/>
    </xf>
    <xf numFmtId="40" fontId="1" fillId="0" borderId="5" xfId="1" applyNumberFormat="1" applyFont="1" applyBorder="1" applyAlignment="1" applyProtection="1">
      <alignment horizontal="center" vertical="top" wrapText="1"/>
    </xf>
    <xf numFmtId="0" fontId="1" fillId="4" borderId="15" xfId="1" applyFont="1" applyFill="1" applyBorder="1" applyAlignment="1" applyProtection="1">
      <alignment horizontal="center" vertical="center" wrapText="1"/>
    </xf>
    <xf numFmtId="0" fontId="1" fillId="4" borderId="16" xfId="1" applyFont="1" applyFill="1" applyBorder="1" applyAlignment="1" applyProtection="1">
      <alignment horizontal="center" vertical="center" wrapText="1"/>
    </xf>
    <xf numFmtId="0" fontId="1" fillId="4" borderId="17" xfId="1" applyFont="1" applyFill="1" applyBorder="1" applyAlignment="1" applyProtection="1">
      <alignment horizontal="center" vertical="center" wrapText="1"/>
    </xf>
    <xf numFmtId="0" fontId="2" fillId="0" borderId="14" xfId="1" applyFont="1" applyBorder="1" applyAlignment="1" applyProtection="1">
      <alignment horizontal="right" vertical="top" wrapText="1"/>
    </xf>
    <xf numFmtId="0" fontId="2" fillId="0" borderId="10" xfId="1" applyFont="1" applyBorder="1" applyProtection="1"/>
    <xf numFmtId="0" fontId="2" fillId="3" borderId="9" xfId="1" applyFont="1" applyFill="1" applyBorder="1" applyAlignment="1" applyProtection="1">
      <alignment horizontal="center"/>
    </xf>
    <xf numFmtId="38" fontId="2" fillId="3" borderId="9" xfId="1" applyNumberFormat="1" applyFont="1" applyFill="1" applyBorder="1" applyAlignment="1" applyProtection="1">
      <alignment horizontal="center"/>
    </xf>
    <xf numFmtId="40" fontId="2" fillId="3" borderId="9" xfId="1" applyNumberFormat="1" applyFont="1" applyFill="1" applyBorder="1" applyProtection="1"/>
    <xf numFmtId="40" fontId="2" fillId="3" borderId="10" xfId="1" applyNumberFormat="1" applyFont="1" applyFill="1" applyBorder="1" applyProtection="1"/>
    <xf numFmtId="40" fontId="2" fillId="3" borderId="3" xfId="1" applyNumberFormat="1" applyFont="1" applyFill="1" applyBorder="1" applyProtection="1"/>
    <xf numFmtId="40" fontId="2" fillId="3" borderId="11" xfId="1" applyNumberFormat="1" applyFont="1" applyFill="1" applyBorder="1" applyProtection="1"/>
    <xf numFmtId="0" fontId="2" fillId="0" borderId="2" xfId="1" applyFont="1" applyBorder="1" applyAlignment="1" applyProtection="1">
      <alignment horizontal="right"/>
    </xf>
    <xf numFmtId="0" fontId="2" fillId="0" borderId="9" xfId="1" applyFont="1" applyBorder="1" applyAlignment="1" applyProtection="1">
      <alignment horizontal="center"/>
    </xf>
    <xf numFmtId="38" fontId="2" fillId="0" borderId="9" xfId="1" applyNumberFormat="1" applyFont="1" applyBorder="1" applyAlignment="1" applyProtection="1">
      <alignment horizontal="center"/>
    </xf>
    <xf numFmtId="40" fontId="2" fillId="0" borderId="10" xfId="1" applyNumberFormat="1" applyFont="1" applyBorder="1" applyProtection="1"/>
    <xf numFmtId="40" fontId="2" fillId="0" borderId="11" xfId="1" applyNumberFormat="1" applyFont="1" applyBorder="1" applyProtection="1"/>
    <xf numFmtId="40" fontId="2" fillId="0" borderId="12" xfId="1" applyNumberFormat="1" applyFont="1" applyBorder="1" applyProtection="1"/>
    <xf numFmtId="0" fontId="2" fillId="0" borderId="3" xfId="1" applyFont="1" applyBorder="1" applyAlignment="1" applyProtection="1">
      <alignment horizontal="center"/>
    </xf>
    <xf numFmtId="0" fontId="2" fillId="0" borderId="12" xfId="0" applyFont="1" applyBorder="1" applyProtection="1"/>
    <xf numFmtId="0" fontId="2" fillId="3" borderId="3" xfId="1" applyFont="1" applyFill="1" applyBorder="1" applyAlignment="1" applyProtection="1">
      <alignment horizontal="center"/>
    </xf>
    <xf numFmtId="38" fontId="2" fillId="3" borderId="3" xfId="1" applyNumberFormat="1" applyFont="1" applyFill="1" applyBorder="1" applyAlignment="1" applyProtection="1">
      <alignment horizontal="center"/>
    </xf>
    <xf numFmtId="40" fontId="2" fillId="3" borderId="12" xfId="1" applyNumberFormat="1" applyFont="1" applyFill="1" applyBorder="1" applyProtection="1"/>
    <xf numFmtId="0" fontId="2" fillId="0" borderId="3" xfId="1" applyFont="1" applyBorder="1" applyProtection="1"/>
    <xf numFmtId="0" fontId="2" fillId="0" borderId="3" xfId="1" applyFont="1" applyBorder="1" applyAlignment="1" applyProtection="1">
      <alignment horizontal="left"/>
    </xf>
    <xf numFmtId="38" fontId="2" fillId="0" borderId="3" xfId="1" applyNumberFormat="1" applyFont="1" applyBorder="1" applyAlignment="1" applyProtection="1">
      <alignment horizontal="center"/>
    </xf>
    <xf numFmtId="40" fontId="2" fillId="0" borderId="3" xfId="1" applyNumberFormat="1" applyFont="1" applyBorder="1" applyProtection="1"/>
    <xf numFmtId="40" fontId="2" fillId="0" borderId="4" xfId="1" applyNumberFormat="1" applyFont="1" applyBorder="1" applyProtection="1"/>
    <xf numFmtId="0" fontId="9" fillId="0" borderId="0" xfId="1" applyFont="1" applyProtection="1"/>
    <xf numFmtId="0" fontId="2" fillId="0" borderId="3" xfId="0" applyFont="1" applyBorder="1" applyAlignment="1" applyProtection="1">
      <alignment horizontal="center"/>
    </xf>
    <xf numFmtId="2" fontId="2" fillId="0" borderId="12" xfId="0" applyNumberFormat="1" applyFont="1" applyBorder="1" applyProtection="1"/>
    <xf numFmtId="0" fontId="5" fillId="0" borderId="3" xfId="1" applyFont="1" applyBorder="1" applyAlignment="1" applyProtection="1">
      <alignment horizontal="left"/>
    </xf>
    <xf numFmtId="0" fontId="2" fillId="3" borderId="2" xfId="1" applyFont="1" applyFill="1" applyBorder="1" applyAlignment="1" applyProtection="1">
      <alignment horizontal="right"/>
    </xf>
    <xf numFmtId="0" fontId="2" fillId="3" borderId="3" xfId="1" applyFont="1" applyFill="1" applyBorder="1" applyProtection="1"/>
    <xf numFmtId="40" fontId="2" fillId="3" borderId="4" xfId="1" applyNumberFormat="1" applyFont="1" applyFill="1" applyBorder="1" applyProtection="1"/>
    <xf numFmtId="0" fontId="1" fillId="0" borderId="7" xfId="1" applyFont="1" applyBorder="1" applyProtection="1"/>
    <xf numFmtId="0" fontId="2" fillId="3" borderId="7" xfId="1" applyFont="1" applyFill="1" applyBorder="1" applyAlignment="1" applyProtection="1">
      <alignment horizontal="center"/>
    </xf>
    <xf numFmtId="38" fontId="2" fillId="3" borderId="7" xfId="1" applyNumberFormat="1" applyFont="1" applyFill="1" applyBorder="1" applyAlignment="1" applyProtection="1">
      <alignment horizontal="center"/>
    </xf>
    <xf numFmtId="40" fontId="2" fillId="3" borderId="8" xfId="1" applyNumberFormat="1" applyFont="1" applyFill="1" applyBorder="1" applyProtection="1"/>
    <xf numFmtId="0" fontId="2" fillId="0" borderId="13" xfId="1" applyFont="1" applyBorder="1" applyAlignment="1" applyProtection="1">
      <alignment horizontal="right"/>
    </xf>
    <xf numFmtId="0" fontId="2" fillId="0" borderId="1" xfId="1" applyFont="1" applyBorder="1" applyProtection="1"/>
    <xf numFmtId="9" fontId="2" fillId="3" borderId="1" xfId="1" applyNumberFormat="1" applyFont="1" applyFill="1" applyBorder="1" applyAlignment="1" applyProtection="1">
      <alignment horizontal="center"/>
    </xf>
    <xf numFmtId="0" fontId="2" fillId="3" borderId="0" xfId="1" applyFont="1" applyFill="1" applyAlignment="1" applyProtection="1">
      <alignment horizontal="center"/>
    </xf>
    <xf numFmtId="40" fontId="2" fillId="3" borderId="1" xfId="1" applyNumberFormat="1" applyFont="1" applyFill="1" applyBorder="1" applyProtection="1"/>
    <xf numFmtId="0" fontId="2" fillId="0" borderId="9" xfId="1" applyFont="1" applyBorder="1" applyProtection="1"/>
    <xf numFmtId="0" fontId="2" fillId="0" borderId="14" xfId="1" applyFont="1" applyBorder="1" applyAlignment="1" applyProtection="1">
      <alignment horizontal="right"/>
    </xf>
    <xf numFmtId="9" fontId="2" fillId="3" borderId="3" xfId="1" applyNumberFormat="1" applyFont="1" applyFill="1" applyBorder="1" applyAlignment="1" applyProtection="1">
      <alignment horizontal="center"/>
    </xf>
    <xf numFmtId="0" fontId="2" fillId="0" borderId="6" xfId="1" applyFont="1" applyBorder="1" applyAlignment="1" applyProtection="1">
      <alignment horizontal="right"/>
    </xf>
    <xf numFmtId="0" fontId="1" fillId="0" borderId="0" xfId="1" applyFont="1" applyAlignment="1" applyProtection="1">
      <alignment horizontal="center"/>
    </xf>
    <xf numFmtId="0" fontId="2" fillId="0" borderId="0" xfId="1" applyFont="1" applyAlignment="1" applyProtection="1">
      <alignment horizontal="left"/>
    </xf>
    <xf numFmtId="0" fontId="2" fillId="0" borderId="0" xfId="1" applyFont="1" applyProtection="1">
      <protection locked="0"/>
    </xf>
    <xf numFmtId="40" fontId="1" fillId="0" borderId="7" xfId="1" applyNumberFormat="1" applyFont="1" applyBorder="1" applyProtection="1">
      <protection locked="0"/>
    </xf>
    <xf numFmtId="40" fontId="1" fillId="0" borderId="5" xfId="1" applyNumberFormat="1" applyFont="1" applyBorder="1" applyProtection="1">
      <protection locked="0"/>
    </xf>
    <xf numFmtId="40" fontId="2" fillId="0" borderId="12" xfId="1" applyNumberFormat="1" applyFont="1" applyBorder="1" applyProtection="1">
      <protection locked="0"/>
    </xf>
    <xf numFmtId="40" fontId="2" fillId="0" borderId="4" xfId="1" applyNumberFormat="1" applyFont="1" applyBorder="1" applyProtection="1">
      <protection locked="0"/>
    </xf>
    <xf numFmtId="40" fontId="1" fillId="0" borderId="8" xfId="1" applyNumberFormat="1" applyFont="1" applyBorder="1" applyProtection="1">
      <protection locked="0"/>
    </xf>
    <xf numFmtId="40" fontId="8" fillId="0" borderId="0" xfId="1" applyNumberFormat="1" applyFont="1" applyProtection="1"/>
  </cellXfs>
  <cellStyles count="4">
    <cellStyle name="Normal" xfId="0" builtinId="0"/>
    <cellStyle name="Normal 2" xfId="2" xr:uid="{00000000-0005-0000-0000-000002000000}"/>
    <cellStyle name="Normal_ConstructionCostMagellanDrWLImp" xfId="1" xr:uid="{00000000-0005-0000-0000-000004000000}"/>
    <cellStyle name="Percent 2" xfId="3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A2:K85"/>
  <sheetViews>
    <sheetView showZeros="0" tabSelected="1" zoomScaleNormal="100" zoomScaleSheetLayoutView="90" workbookViewId="0">
      <selection activeCell="G10" sqref="G10"/>
    </sheetView>
  </sheetViews>
  <sheetFormatPr defaultColWidth="8.33203125" defaultRowHeight="12.75" x14ac:dyDescent="0.2"/>
  <cols>
    <col min="1" max="1" width="8.33203125" style="3"/>
    <col min="2" max="2" width="35.88671875" style="8" customWidth="1"/>
    <col min="3" max="3" width="8.33203125" style="5"/>
    <col min="4" max="4" width="8.33203125" style="6"/>
    <col min="5" max="8" width="12.21875" style="7" customWidth="1"/>
    <col min="9" max="16384" width="8.33203125" style="8"/>
  </cols>
  <sheetData>
    <row r="2" spans="1:11" ht="20.25" x14ac:dyDescent="0.3">
      <c r="B2" s="4" t="s">
        <v>85</v>
      </c>
      <c r="D2" s="6" t="s">
        <v>60</v>
      </c>
      <c r="E2" s="77" t="s">
        <v>86</v>
      </c>
    </row>
    <row r="3" spans="1:11" ht="23.25" x14ac:dyDescent="0.35">
      <c r="A3" s="9" t="s">
        <v>82</v>
      </c>
      <c r="B3" s="9"/>
      <c r="C3" s="10" t="s">
        <v>10</v>
      </c>
    </row>
    <row r="4" spans="1:11" ht="18.75" x14ac:dyDescent="0.3">
      <c r="B4" s="11" t="s">
        <v>74</v>
      </c>
      <c r="C4" s="12" t="s">
        <v>60</v>
      </c>
    </row>
    <row r="5" spans="1:11" ht="13.5" customHeight="1" thickBot="1" x14ac:dyDescent="0.25"/>
    <row r="6" spans="1:11" s="16" customFormat="1" ht="19.5" customHeight="1" x14ac:dyDescent="0.2">
      <c r="A6" s="13" t="s">
        <v>71</v>
      </c>
      <c r="B6" s="14"/>
      <c r="C6" s="14"/>
      <c r="D6" s="14"/>
      <c r="E6" s="14"/>
      <c r="F6" s="14"/>
      <c r="G6" s="14"/>
      <c r="H6" s="15"/>
    </row>
    <row r="7" spans="1:11" ht="64.5" thickBot="1" x14ac:dyDescent="0.25">
      <c r="A7" s="17" t="s">
        <v>0</v>
      </c>
      <c r="B7" s="18" t="s">
        <v>1</v>
      </c>
      <c r="C7" s="18" t="s">
        <v>2</v>
      </c>
      <c r="D7" s="19" t="s">
        <v>3</v>
      </c>
      <c r="E7" s="20" t="s">
        <v>72</v>
      </c>
      <c r="F7" s="21" t="s">
        <v>73</v>
      </c>
      <c r="G7" s="20" t="s">
        <v>80</v>
      </c>
      <c r="H7" s="21" t="s">
        <v>81</v>
      </c>
    </row>
    <row r="8" spans="1:11" ht="24.75" customHeight="1" x14ac:dyDescent="0.2">
      <c r="A8" s="22" t="s">
        <v>84</v>
      </c>
      <c r="B8" s="23"/>
      <c r="C8" s="23"/>
      <c r="D8" s="23"/>
      <c r="E8" s="23"/>
      <c r="F8" s="23"/>
      <c r="G8" s="23"/>
      <c r="H8" s="24"/>
    </row>
    <row r="9" spans="1:11" x14ac:dyDescent="0.2">
      <c r="A9" s="25">
        <v>1</v>
      </c>
      <c r="B9" s="26" t="s">
        <v>11</v>
      </c>
      <c r="C9" s="27"/>
      <c r="D9" s="28"/>
      <c r="E9" s="29"/>
      <c r="F9" s="30"/>
      <c r="G9" s="31"/>
      <c r="H9" s="32"/>
    </row>
    <row r="10" spans="1:11" x14ac:dyDescent="0.2">
      <c r="A10" s="33">
        <f>A9+0.01</f>
        <v>1.01</v>
      </c>
      <c r="B10" s="26" t="s">
        <v>45</v>
      </c>
      <c r="C10" s="34" t="s">
        <v>8</v>
      </c>
      <c r="D10" s="35">
        <v>1432</v>
      </c>
      <c r="E10" s="2"/>
      <c r="F10" s="36">
        <f t="shared" ref="F10:F55" si="0">D10*E10</f>
        <v>0</v>
      </c>
      <c r="G10" s="2"/>
      <c r="H10" s="37">
        <f>D10*G10</f>
        <v>0</v>
      </c>
    </row>
    <row r="11" spans="1:11" x14ac:dyDescent="0.2">
      <c r="A11" s="33">
        <f t="shared" ref="A11:A12" si="1">A10+0.01</f>
        <v>1.02</v>
      </c>
      <c r="B11" s="26" t="s">
        <v>46</v>
      </c>
      <c r="C11" s="34" t="s">
        <v>8</v>
      </c>
      <c r="D11" s="35">
        <v>1700</v>
      </c>
      <c r="E11" s="2"/>
      <c r="F11" s="36">
        <f t="shared" si="0"/>
        <v>0</v>
      </c>
      <c r="G11" s="2"/>
      <c r="H11" s="37">
        <f t="shared" ref="H11:H69" si="2">D11*G11</f>
        <v>0</v>
      </c>
      <c r="K11" s="71"/>
    </row>
    <row r="12" spans="1:11" x14ac:dyDescent="0.2">
      <c r="A12" s="33">
        <f t="shared" si="1"/>
        <v>1.03</v>
      </c>
      <c r="B12" s="26" t="s">
        <v>12</v>
      </c>
      <c r="C12" s="34" t="s">
        <v>8</v>
      </c>
      <c r="D12" s="35">
        <v>7027</v>
      </c>
      <c r="E12" s="2"/>
      <c r="F12" s="38">
        <f>D12*E12</f>
        <v>0</v>
      </c>
      <c r="G12" s="2"/>
      <c r="H12" s="37">
        <f t="shared" si="2"/>
        <v>0</v>
      </c>
    </row>
    <row r="13" spans="1:11" x14ac:dyDescent="0.2">
      <c r="A13" s="33">
        <f>A9+1</f>
        <v>2</v>
      </c>
      <c r="B13" s="26" t="s">
        <v>47</v>
      </c>
      <c r="C13" s="34" t="s">
        <v>8</v>
      </c>
      <c r="D13" s="35">
        <v>23</v>
      </c>
      <c r="E13" s="2"/>
      <c r="F13" s="38">
        <f>D13*E13</f>
        <v>0</v>
      </c>
      <c r="G13" s="2"/>
      <c r="H13" s="37">
        <f t="shared" si="2"/>
        <v>0</v>
      </c>
    </row>
    <row r="14" spans="1:11" x14ac:dyDescent="0.2">
      <c r="A14" s="33">
        <f>A13+1</f>
        <v>3</v>
      </c>
      <c r="B14" s="26" t="s">
        <v>13</v>
      </c>
      <c r="C14" s="39" t="s">
        <v>8</v>
      </c>
      <c r="D14" s="35">
        <v>800</v>
      </c>
      <c r="E14" s="2"/>
      <c r="F14" s="38">
        <f t="shared" si="0"/>
        <v>0</v>
      </c>
      <c r="G14" s="2"/>
      <c r="H14" s="37">
        <f t="shared" si="2"/>
        <v>0</v>
      </c>
    </row>
    <row r="15" spans="1:11" x14ac:dyDescent="0.2">
      <c r="A15" s="33">
        <f>A14+1</f>
        <v>4</v>
      </c>
      <c r="B15" s="26" t="s">
        <v>14</v>
      </c>
      <c r="C15" s="39" t="s">
        <v>15</v>
      </c>
      <c r="D15" s="35">
        <v>32</v>
      </c>
      <c r="E15" s="2"/>
      <c r="F15" s="38">
        <f t="shared" ref="F15:F22" si="3">D15*E15</f>
        <v>0</v>
      </c>
      <c r="G15" s="2"/>
      <c r="H15" s="37">
        <f t="shared" si="2"/>
        <v>0</v>
      </c>
    </row>
    <row r="16" spans="1:11" x14ac:dyDescent="0.2">
      <c r="A16" s="33">
        <f>A15+1</f>
        <v>5</v>
      </c>
      <c r="B16" s="26" t="s">
        <v>55</v>
      </c>
      <c r="C16" s="39" t="s">
        <v>7</v>
      </c>
      <c r="D16" s="35">
        <v>3</v>
      </c>
      <c r="E16" s="2"/>
      <c r="F16" s="38">
        <f t="shared" si="3"/>
        <v>0</v>
      </c>
      <c r="G16" s="2"/>
      <c r="H16" s="37">
        <f t="shared" si="2"/>
        <v>0</v>
      </c>
    </row>
    <row r="17" spans="1:8" x14ac:dyDescent="0.2">
      <c r="A17" s="33">
        <f>A16+1</f>
        <v>6</v>
      </c>
      <c r="B17" s="40" t="s">
        <v>70</v>
      </c>
      <c r="C17" s="39" t="s">
        <v>7</v>
      </c>
      <c r="D17" s="35">
        <v>5</v>
      </c>
      <c r="E17" s="2"/>
      <c r="F17" s="38">
        <f>D17*E17</f>
        <v>0</v>
      </c>
      <c r="G17" s="2"/>
      <c r="H17" s="37">
        <f t="shared" si="2"/>
        <v>0</v>
      </c>
    </row>
    <row r="18" spans="1:8" x14ac:dyDescent="0.2">
      <c r="A18" s="33">
        <f>A17+1</f>
        <v>7</v>
      </c>
      <c r="B18" s="26" t="s">
        <v>56</v>
      </c>
      <c r="C18" s="41"/>
      <c r="D18" s="42"/>
      <c r="E18" s="29"/>
      <c r="F18" s="43"/>
      <c r="G18" s="29"/>
      <c r="H18" s="32" t="s">
        <v>60</v>
      </c>
    </row>
    <row r="19" spans="1:8" x14ac:dyDescent="0.2">
      <c r="A19" s="33">
        <f>A18+0.01</f>
        <v>7.01</v>
      </c>
      <c r="B19" s="26" t="s">
        <v>58</v>
      </c>
      <c r="C19" s="39" t="s">
        <v>7</v>
      </c>
      <c r="D19" s="35">
        <v>10</v>
      </c>
      <c r="E19" s="2"/>
      <c r="F19" s="38">
        <f t="shared" ref="F19:F20" si="4">D19*E19</f>
        <v>0</v>
      </c>
      <c r="G19" s="2"/>
      <c r="H19" s="37">
        <f t="shared" si="2"/>
        <v>0</v>
      </c>
    </row>
    <row r="20" spans="1:8" x14ac:dyDescent="0.2">
      <c r="A20" s="33">
        <f>A19+0.01</f>
        <v>7.02</v>
      </c>
      <c r="B20" s="26" t="s">
        <v>57</v>
      </c>
      <c r="C20" s="39" t="s">
        <v>7</v>
      </c>
      <c r="D20" s="35">
        <v>39</v>
      </c>
      <c r="E20" s="2"/>
      <c r="F20" s="38">
        <f t="shared" si="4"/>
        <v>0</v>
      </c>
      <c r="G20" s="2"/>
      <c r="H20" s="37">
        <f t="shared" si="2"/>
        <v>0</v>
      </c>
    </row>
    <row r="21" spans="1:8" x14ac:dyDescent="0.2">
      <c r="A21" s="33">
        <f>A18+1</f>
        <v>8</v>
      </c>
      <c r="B21" s="26" t="s">
        <v>16</v>
      </c>
      <c r="C21" s="41"/>
      <c r="D21" s="42"/>
      <c r="E21" s="29"/>
      <c r="F21" s="43"/>
      <c r="G21" s="29"/>
      <c r="H21" s="32" t="s">
        <v>60</v>
      </c>
    </row>
    <row r="22" spans="1:8" x14ac:dyDescent="0.2">
      <c r="A22" s="33">
        <f>A21+0.01</f>
        <v>8.01</v>
      </c>
      <c r="B22" s="26" t="s">
        <v>17</v>
      </c>
      <c r="C22" s="39" t="s">
        <v>7</v>
      </c>
      <c r="D22" s="35">
        <v>1</v>
      </c>
      <c r="E22" s="2"/>
      <c r="F22" s="38">
        <f t="shared" si="3"/>
        <v>0</v>
      </c>
      <c r="G22" s="2"/>
      <c r="H22" s="37">
        <f t="shared" si="2"/>
        <v>0</v>
      </c>
    </row>
    <row r="23" spans="1:8" x14ac:dyDescent="0.2">
      <c r="A23" s="33">
        <f t="shared" ref="A23:A24" si="5">A22+0.01</f>
        <v>8.02</v>
      </c>
      <c r="B23" s="44" t="s">
        <v>18</v>
      </c>
      <c r="C23" s="39" t="s">
        <v>7</v>
      </c>
      <c r="D23" s="35">
        <v>19</v>
      </c>
      <c r="E23" s="2"/>
      <c r="F23" s="38">
        <f t="shared" si="0"/>
        <v>0</v>
      </c>
      <c r="G23" s="2"/>
      <c r="H23" s="37">
        <f t="shared" si="2"/>
        <v>0</v>
      </c>
    </row>
    <row r="24" spans="1:8" x14ac:dyDescent="0.2">
      <c r="A24" s="33">
        <f t="shared" si="5"/>
        <v>8.0299999999999994</v>
      </c>
      <c r="B24" s="44" t="s">
        <v>19</v>
      </c>
      <c r="C24" s="39" t="s">
        <v>7</v>
      </c>
      <c r="D24" s="35">
        <v>2</v>
      </c>
      <c r="E24" s="2"/>
      <c r="F24" s="38">
        <f t="shared" si="0"/>
        <v>0</v>
      </c>
      <c r="G24" s="2"/>
      <c r="H24" s="37">
        <f t="shared" si="2"/>
        <v>0</v>
      </c>
    </row>
    <row r="25" spans="1:8" x14ac:dyDescent="0.2">
      <c r="A25" s="33">
        <f>A21+1</f>
        <v>9</v>
      </c>
      <c r="B25" s="44" t="s">
        <v>20</v>
      </c>
      <c r="C25" s="41"/>
      <c r="D25" s="42"/>
      <c r="E25" s="29"/>
      <c r="F25" s="43"/>
      <c r="G25" s="29"/>
      <c r="H25" s="32" t="s">
        <v>60</v>
      </c>
    </row>
    <row r="26" spans="1:8" x14ac:dyDescent="0.2">
      <c r="A26" s="33">
        <f t="shared" ref="A26:A32" si="6">A25+0.01</f>
        <v>9.01</v>
      </c>
      <c r="B26" s="44" t="s">
        <v>65</v>
      </c>
      <c r="C26" s="39" t="s">
        <v>6</v>
      </c>
      <c r="D26" s="35">
        <v>23</v>
      </c>
      <c r="E26" s="2"/>
      <c r="F26" s="38">
        <f t="shared" ref="F26:F27" si="7">D26*E26</f>
        <v>0</v>
      </c>
      <c r="G26" s="2"/>
      <c r="H26" s="37">
        <f t="shared" si="2"/>
        <v>0</v>
      </c>
    </row>
    <row r="27" spans="1:8" x14ac:dyDescent="0.2">
      <c r="A27" s="33">
        <f t="shared" si="6"/>
        <v>9.02</v>
      </c>
      <c r="B27" s="44" t="s">
        <v>68</v>
      </c>
      <c r="C27" s="39" t="s">
        <v>6</v>
      </c>
      <c r="D27" s="35">
        <v>80</v>
      </c>
      <c r="E27" s="2"/>
      <c r="F27" s="38">
        <f t="shared" si="7"/>
        <v>0</v>
      </c>
      <c r="G27" s="2"/>
      <c r="H27" s="37">
        <f t="shared" si="2"/>
        <v>0</v>
      </c>
    </row>
    <row r="28" spans="1:8" x14ac:dyDescent="0.2">
      <c r="A28" s="33">
        <f t="shared" si="6"/>
        <v>9.0299999999999994</v>
      </c>
      <c r="B28" s="44" t="s">
        <v>59</v>
      </c>
      <c r="C28" s="39" t="s">
        <v>6</v>
      </c>
      <c r="D28" s="35">
        <v>596</v>
      </c>
      <c r="E28" s="2"/>
      <c r="F28" s="38">
        <f t="shared" si="0"/>
        <v>0</v>
      </c>
      <c r="G28" s="2"/>
      <c r="H28" s="37">
        <f t="shared" si="2"/>
        <v>0</v>
      </c>
    </row>
    <row r="29" spans="1:8" x14ac:dyDescent="0.2">
      <c r="A29" s="33">
        <f t="shared" si="6"/>
        <v>9.0399999999999991</v>
      </c>
      <c r="B29" s="45" t="s">
        <v>69</v>
      </c>
      <c r="C29" s="39" t="s">
        <v>6</v>
      </c>
      <c r="D29" s="35">
        <v>31</v>
      </c>
      <c r="E29" s="2"/>
      <c r="F29" s="38">
        <f t="shared" ref="F29" si="8">D29*E29</f>
        <v>0</v>
      </c>
      <c r="G29" s="2"/>
      <c r="H29" s="37">
        <f t="shared" si="2"/>
        <v>0</v>
      </c>
    </row>
    <row r="30" spans="1:8" x14ac:dyDescent="0.2">
      <c r="A30" s="33">
        <f t="shared" si="6"/>
        <v>9.0499999999999989</v>
      </c>
      <c r="B30" s="45" t="s">
        <v>21</v>
      </c>
      <c r="C30" s="39" t="s">
        <v>6</v>
      </c>
      <c r="D30" s="35">
        <v>2984</v>
      </c>
      <c r="E30" s="2"/>
      <c r="F30" s="38">
        <f t="shared" si="0"/>
        <v>0</v>
      </c>
      <c r="G30" s="2"/>
      <c r="H30" s="37">
        <f t="shared" si="2"/>
        <v>0</v>
      </c>
    </row>
    <row r="31" spans="1:8" x14ac:dyDescent="0.2">
      <c r="A31" s="33">
        <f t="shared" si="6"/>
        <v>9.0599999999999987</v>
      </c>
      <c r="B31" s="45" t="s">
        <v>22</v>
      </c>
      <c r="C31" s="39" t="s">
        <v>6</v>
      </c>
      <c r="D31" s="35">
        <v>578</v>
      </c>
      <c r="E31" s="2"/>
      <c r="F31" s="38">
        <f t="shared" si="0"/>
        <v>0</v>
      </c>
      <c r="G31" s="2"/>
      <c r="H31" s="37">
        <f t="shared" si="2"/>
        <v>0</v>
      </c>
    </row>
    <row r="32" spans="1:8" x14ac:dyDescent="0.2">
      <c r="A32" s="33">
        <f t="shared" si="6"/>
        <v>9.0699999999999985</v>
      </c>
      <c r="B32" s="45" t="s">
        <v>44</v>
      </c>
      <c r="C32" s="39" t="s">
        <v>6</v>
      </c>
      <c r="D32" s="35">
        <v>117</v>
      </c>
      <c r="E32" s="2"/>
      <c r="F32" s="38">
        <f t="shared" si="0"/>
        <v>0</v>
      </c>
      <c r="G32" s="2"/>
      <c r="H32" s="37">
        <f t="shared" si="2"/>
        <v>0</v>
      </c>
    </row>
    <row r="33" spans="1:9" x14ac:dyDescent="0.2">
      <c r="A33" s="33">
        <v>10</v>
      </c>
      <c r="B33" s="45" t="s">
        <v>83</v>
      </c>
      <c r="C33" s="39" t="s">
        <v>6</v>
      </c>
      <c r="D33" s="46">
        <v>50</v>
      </c>
      <c r="E33" s="1"/>
      <c r="F33" s="47">
        <f t="shared" si="0"/>
        <v>0</v>
      </c>
      <c r="G33" s="1"/>
      <c r="H33" s="48">
        <f t="shared" si="2"/>
        <v>0</v>
      </c>
      <c r="I33" s="49" t="s">
        <v>60</v>
      </c>
    </row>
    <row r="34" spans="1:9" x14ac:dyDescent="0.2">
      <c r="A34" s="33">
        <v>11</v>
      </c>
      <c r="B34" s="44" t="s">
        <v>23</v>
      </c>
      <c r="C34" s="41"/>
      <c r="D34" s="42"/>
      <c r="E34" s="29"/>
      <c r="F34" s="43"/>
      <c r="G34" s="29"/>
      <c r="H34" s="32" t="s">
        <v>60</v>
      </c>
    </row>
    <row r="35" spans="1:9" x14ac:dyDescent="0.2">
      <c r="A35" s="33">
        <v>11.01</v>
      </c>
      <c r="B35" s="44" t="s">
        <v>24</v>
      </c>
      <c r="C35" s="39" t="s">
        <v>7</v>
      </c>
      <c r="D35" s="35">
        <v>13</v>
      </c>
      <c r="E35" s="1"/>
      <c r="F35" s="38">
        <f t="shared" si="0"/>
        <v>0</v>
      </c>
      <c r="G35" s="1"/>
      <c r="H35" s="37">
        <f t="shared" si="2"/>
        <v>0</v>
      </c>
    </row>
    <row r="36" spans="1:9" x14ac:dyDescent="0.2">
      <c r="A36" s="33">
        <v>11.02</v>
      </c>
      <c r="B36" s="44" t="s">
        <v>25</v>
      </c>
      <c r="C36" s="39" t="s">
        <v>7</v>
      </c>
      <c r="D36" s="35">
        <v>27</v>
      </c>
      <c r="E36" s="1"/>
      <c r="F36" s="38">
        <f t="shared" si="0"/>
        <v>0</v>
      </c>
      <c r="G36" s="1"/>
      <c r="H36" s="37">
        <f t="shared" si="2"/>
        <v>0</v>
      </c>
    </row>
    <row r="37" spans="1:9" x14ac:dyDescent="0.2">
      <c r="A37" s="33">
        <v>11.03</v>
      </c>
      <c r="B37" s="44" t="s">
        <v>26</v>
      </c>
      <c r="C37" s="39" t="s">
        <v>7</v>
      </c>
      <c r="D37" s="35">
        <v>3</v>
      </c>
      <c r="E37" s="1"/>
      <c r="F37" s="38">
        <f t="shared" si="0"/>
        <v>0</v>
      </c>
      <c r="G37" s="1"/>
      <c r="H37" s="37">
        <f t="shared" si="2"/>
        <v>0</v>
      </c>
    </row>
    <row r="38" spans="1:9" x14ac:dyDescent="0.2">
      <c r="A38" s="33">
        <v>11.04</v>
      </c>
      <c r="B38" s="44" t="s">
        <v>27</v>
      </c>
      <c r="C38" s="39" t="s">
        <v>7</v>
      </c>
      <c r="D38" s="35">
        <v>13</v>
      </c>
      <c r="E38" s="1"/>
      <c r="F38" s="38">
        <f t="shared" si="0"/>
        <v>0</v>
      </c>
      <c r="G38" s="1"/>
      <c r="H38" s="37">
        <f t="shared" si="2"/>
        <v>0</v>
      </c>
    </row>
    <row r="39" spans="1:9" x14ac:dyDescent="0.2">
      <c r="A39" s="33">
        <v>11.05</v>
      </c>
      <c r="B39" s="44" t="s">
        <v>28</v>
      </c>
      <c r="C39" s="39" t="s">
        <v>6</v>
      </c>
      <c r="D39" s="35">
        <v>302</v>
      </c>
      <c r="E39" s="2"/>
      <c r="F39" s="38">
        <f t="shared" si="0"/>
        <v>0</v>
      </c>
      <c r="G39" s="2"/>
      <c r="H39" s="37">
        <f t="shared" si="2"/>
        <v>0</v>
      </c>
    </row>
    <row r="40" spans="1:9" x14ac:dyDescent="0.2">
      <c r="A40" s="33">
        <v>12</v>
      </c>
      <c r="B40" s="44" t="s">
        <v>29</v>
      </c>
      <c r="C40" s="41"/>
      <c r="D40" s="42"/>
      <c r="E40" s="29"/>
      <c r="F40" s="43"/>
      <c r="G40" s="29"/>
      <c r="H40" s="32" t="s">
        <v>60</v>
      </c>
    </row>
    <row r="41" spans="1:9" x14ac:dyDescent="0.2">
      <c r="A41" s="33">
        <v>12.01</v>
      </c>
      <c r="B41" s="40" t="s">
        <v>64</v>
      </c>
      <c r="C41" s="50" t="s">
        <v>7</v>
      </c>
      <c r="D41" s="35">
        <v>3</v>
      </c>
      <c r="E41" s="1"/>
      <c r="F41" s="51">
        <f t="shared" ref="F41" si="9">D41*E41</f>
        <v>0</v>
      </c>
      <c r="G41" s="1"/>
      <c r="H41" s="37">
        <f t="shared" si="2"/>
        <v>0</v>
      </c>
    </row>
    <row r="42" spans="1:9" x14ac:dyDescent="0.2">
      <c r="A42" s="33">
        <v>12.02</v>
      </c>
      <c r="B42" s="8" t="s">
        <v>48</v>
      </c>
      <c r="C42" s="39" t="s">
        <v>7</v>
      </c>
      <c r="D42" s="35">
        <v>2</v>
      </c>
      <c r="E42" s="1"/>
      <c r="F42" s="38">
        <f t="shared" si="0"/>
        <v>0</v>
      </c>
      <c r="G42" s="1"/>
      <c r="H42" s="37">
        <f t="shared" si="2"/>
        <v>0</v>
      </c>
    </row>
    <row r="43" spans="1:9" x14ac:dyDescent="0.2">
      <c r="A43" s="33">
        <v>12.03</v>
      </c>
      <c r="B43" s="44" t="s">
        <v>30</v>
      </c>
      <c r="C43" s="39" t="s">
        <v>7</v>
      </c>
      <c r="D43" s="35">
        <v>2</v>
      </c>
      <c r="E43" s="1"/>
      <c r="F43" s="38">
        <f t="shared" si="0"/>
        <v>0</v>
      </c>
      <c r="G43" s="1"/>
      <c r="H43" s="37">
        <f t="shared" si="2"/>
        <v>0</v>
      </c>
    </row>
    <row r="44" spans="1:9" x14ac:dyDescent="0.2">
      <c r="A44" s="33">
        <v>12.04</v>
      </c>
      <c r="B44" s="52" t="s">
        <v>50</v>
      </c>
      <c r="C44" s="39" t="s">
        <v>7</v>
      </c>
      <c r="D44" s="35">
        <v>2</v>
      </c>
      <c r="E44" s="1"/>
      <c r="F44" s="38">
        <f t="shared" si="0"/>
        <v>0</v>
      </c>
      <c r="G44" s="1"/>
      <c r="H44" s="37">
        <f t="shared" si="2"/>
        <v>0</v>
      </c>
    </row>
    <row r="45" spans="1:9" x14ac:dyDescent="0.2">
      <c r="A45" s="33">
        <v>12.05</v>
      </c>
      <c r="B45" s="52" t="s">
        <v>31</v>
      </c>
      <c r="C45" s="39" t="s">
        <v>7</v>
      </c>
      <c r="D45" s="35">
        <v>30</v>
      </c>
      <c r="E45" s="1"/>
      <c r="F45" s="38">
        <f t="shared" si="0"/>
        <v>0</v>
      </c>
      <c r="G45" s="1"/>
      <c r="H45" s="37">
        <f t="shared" si="2"/>
        <v>0</v>
      </c>
    </row>
    <row r="46" spans="1:9" x14ac:dyDescent="0.2">
      <c r="A46" s="33">
        <v>12.06</v>
      </c>
      <c r="B46" s="52" t="s">
        <v>67</v>
      </c>
      <c r="C46" s="39" t="s">
        <v>7</v>
      </c>
      <c r="D46" s="35">
        <v>1</v>
      </c>
      <c r="E46" s="1"/>
      <c r="F46" s="38">
        <f t="shared" ref="F46" si="10">D46*E46</f>
        <v>0</v>
      </c>
      <c r="G46" s="1"/>
      <c r="H46" s="37">
        <f t="shared" si="2"/>
        <v>0</v>
      </c>
    </row>
    <row r="47" spans="1:9" x14ac:dyDescent="0.2">
      <c r="A47" s="33">
        <v>12.07</v>
      </c>
      <c r="B47" s="52" t="s">
        <v>66</v>
      </c>
      <c r="C47" s="39" t="s">
        <v>7</v>
      </c>
      <c r="D47" s="35">
        <v>1</v>
      </c>
      <c r="E47" s="1"/>
      <c r="F47" s="38">
        <f t="shared" ref="F47" si="11">D47*E47</f>
        <v>0</v>
      </c>
      <c r="G47" s="1"/>
      <c r="H47" s="37">
        <f t="shared" si="2"/>
        <v>0</v>
      </c>
    </row>
    <row r="48" spans="1:9" x14ac:dyDescent="0.2">
      <c r="A48" s="33">
        <v>12.08</v>
      </c>
      <c r="B48" s="44" t="s">
        <v>32</v>
      </c>
      <c r="C48" s="39" t="s">
        <v>7</v>
      </c>
      <c r="D48" s="35">
        <v>8</v>
      </c>
      <c r="E48" s="1"/>
      <c r="F48" s="38">
        <f t="shared" si="0"/>
        <v>0</v>
      </c>
      <c r="G48" s="1"/>
      <c r="H48" s="37">
        <f t="shared" si="2"/>
        <v>0</v>
      </c>
    </row>
    <row r="49" spans="1:8" x14ac:dyDescent="0.2">
      <c r="A49" s="33">
        <v>12.09</v>
      </c>
      <c r="B49" s="44" t="s">
        <v>49</v>
      </c>
      <c r="C49" s="39" t="s">
        <v>7</v>
      </c>
      <c r="D49" s="35">
        <v>1</v>
      </c>
      <c r="E49" s="1"/>
      <c r="F49" s="38">
        <f t="shared" si="0"/>
        <v>0</v>
      </c>
      <c r="G49" s="1"/>
      <c r="H49" s="37">
        <f t="shared" si="2"/>
        <v>0</v>
      </c>
    </row>
    <row r="50" spans="1:8" x14ac:dyDescent="0.2">
      <c r="A50" s="33">
        <v>13</v>
      </c>
      <c r="B50" s="44" t="s">
        <v>33</v>
      </c>
      <c r="C50" s="41"/>
      <c r="D50" s="42"/>
      <c r="E50" s="31"/>
      <c r="F50" s="43"/>
      <c r="G50" s="31"/>
      <c r="H50" s="32" t="s">
        <v>60</v>
      </c>
    </row>
    <row r="51" spans="1:8" x14ac:dyDescent="0.2">
      <c r="A51" s="33">
        <v>13.01</v>
      </c>
      <c r="B51" s="44" t="s">
        <v>62</v>
      </c>
      <c r="C51" s="39" t="s">
        <v>7</v>
      </c>
      <c r="D51" s="35">
        <v>6</v>
      </c>
      <c r="E51" s="1"/>
      <c r="F51" s="38">
        <f t="shared" ref="F51" si="12">D51*E51</f>
        <v>0</v>
      </c>
      <c r="G51" s="1"/>
      <c r="H51" s="37">
        <f t="shared" si="2"/>
        <v>0</v>
      </c>
    </row>
    <row r="52" spans="1:8" x14ac:dyDescent="0.2">
      <c r="A52" s="33">
        <v>13.02</v>
      </c>
      <c r="B52" s="44" t="s">
        <v>34</v>
      </c>
      <c r="C52" s="39" t="s">
        <v>7</v>
      </c>
      <c r="D52" s="35">
        <v>174</v>
      </c>
      <c r="E52" s="1"/>
      <c r="F52" s="38">
        <f t="shared" si="0"/>
        <v>0</v>
      </c>
      <c r="G52" s="1"/>
      <c r="H52" s="37">
        <f t="shared" si="2"/>
        <v>0</v>
      </c>
    </row>
    <row r="53" spans="1:8" x14ac:dyDescent="0.2">
      <c r="A53" s="33">
        <v>14</v>
      </c>
      <c r="B53" s="44" t="s">
        <v>61</v>
      </c>
      <c r="C53" s="41"/>
      <c r="D53" s="42"/>
      <c r="E53" s="31"/>
      <c r="F53" s="43"/>
      <c r="G53" s="31"/>
      <c r="H53" s="32" t="s">
        <v>60</v>
      </c>
    </row>
    <row r="54" spans="1:8" x14ac:dyDescent="0.2">
      <c r="A54" s="33">
        <v>14.01</v>
      </c>
      <c r="B54" s="44" t="s">
        <v>63</v>
      </c>
      <c r="C54" s="39" t="s">
        <v>7</v>
      </c>
      <c r="D54" s="35">
        <v>6</v>
      </c>
      <c r="E54" s="1"/>
      <c r="F54" s="38">
        <f t="shared" si="0"/>
        <v>0</v>
      </c>
      <c r="G54" s="1"/>
      <c r="H54" s="37">
        <f t="shared" si="2"/>
        <v>0</v>
      </c>
    </row>
    <row r="55" spans="1:8" x14ac:dyDescent="0.2">
      <c r="A55" s="33">
        <v>14.02</v>
      </c>
      <c r="B55" s="44" t="s">
        <v>62</v>
      </c>
      <c r="C55" s="39" t="s">
        <v>7</v>
      </c>
      <c r="D55" s="35">
        <v>2</v>
      </c>
      <c r="E55" s="1"/>
      <c r="F55" s="38">
        <f t="shared" si="0"/>
        <v>0</v>
      </c>
      <c r="G55" s="1"/>
      <c r="H55" s="37">
        <f t="shared" si="2"/>
        <v>0</v>
      </c>
    </row>
    <row r="56" spans="1:8" x14ac:dyDescent="0.2">
      <c r="A56" s="33">
        <v>15</v>
      </c>
      <c r="B56" s="44" t="s">
        <v>35</v>
      </c>
      <c r="C56" s="41"/>
      <c r="D56" s="42"/>
      <c r="E56" s="31"/>
      <c r="F56" s="43"/>
      <c r="G56" s="31"/>
      <c r="H56" s="32" t="s">
        <v>60</v>
      </c>
    </row>
    <row r="57" spans="1:8" x14ac:dyDescent="0.2">
      <c r="A57" s="33">
        <v>15.01</v>
      </c>
      <c r="B57" s="44" t="s">
        <v>17</v>
      </c>
      <c r="C57" s="39" t="s">
        <v>7</v>
      </c>
      <c r="D57" s="35">
        <v>2</v>
      </c>
      <c r="E57" s="1"/>
      <c r="F57" s="38">
        <f t="shared" ref="F57:F69" si="13">D57*E57</f>
        <v>0</v>
      </c>
      <c r="G57" s="1"/>
      <c r="H57" s="37">
        <f t="shared" si="2"/>
        <v>0</v>
      </c>
    </row>
    <row r="58" spans="1:8" x14ac:dyDescent="0.2">
      <c r="A58" s="33">
        <v>15.02</v>
      </c>
      <c r="B58" s="44" t="s">
        <v>36</v>
      </c>
      <c r="C58" s="39" t="s">
        <v>7</v>
      </c>
      <c r="D58" s="35">
        <v>1</v>
      </c>
      <c r="E58" s="1"/>
      <c r="F58" s="38">
        <f t="shared" si="13"/>
        <v>0</v>
      </c>
      <c r="G58" s="1"/>
      <c r="H58" s="37">
        <f t="shared" si="2"/>
        <v>0</v>
      </c>
    </row>
    <row r="59" spans="1:8" x14ac:dyDescent="0.2">
      <c r="A59" s="33">
        <v>15.03</v>
      </c>
      <c r="B59" s="44" t="s">
        <v>18</v>
      </c>
      <c r="C59" s="39" t="s">
        <v>7</v>
      </c>
      <c r="D59" s="35">
        <v>11</v>
      </c>
      <c r="E59" s="1"/>
      <c r="F59" s="38">
        <f t="shared" si="13"/>
        <v>0</v>
      </c>
      <c r="G59" s="1"/>
      <c r="H59" s="37">
        <f t="shared" si="2"/>
        <v>0</v>
      </c>
    </row>
    <row r="60" spans="1:8" x14ac:dyDescent="0.2">
      <c r="A60" s="33">
        <v>16</v>
      </c>
      <c r="B60" s="44" t="s">
        <v>37</v>
      </c>
      <c r="C60" s="39" t="s">
        <v>7</v>
      </c>
      <c r="D60" s="35">
        <v>3</v>
      </c>
      <c r="E60" s="1"/>
      <c r="F60" s="38">
        <f t="shared" si="13"/>
        <v>0</v>
      </c>
      <c r="G60" s="1"/>
      <c r="H60" s="37">
        <f t="shared" si="2"/>
        <v>0</v>
      </c>
    </row>
    <row r="61" spans="1:8" x14ac:dyDescent="0.2">
      <c r="A61" s="33">
        <v>17</v>
      </c>
      <c r="B61" s="44" t="s">
        <v>51</v>
      </c>
      <c r="C61" s="41"/>
      <c r="D61" s="42"/>
      <c r="E61" s="31"/>
      <c r="F61" s="43"/>
      <c r="G61" s="31"/>
      <c r="H61" s="32" t="s">
        <v>60</v>
      </c>
    </row>
    <row r="62" spans="1:8" x14ac:dyDescent="0.2">
      <c r="A62" s="33">
        <v>17.02</v>
      </c>
      <c r="B62" s="44" t="s">
        <v>52</v>
      </c>
      <c r="C62" s="39" t="s">
        <v>6</v>
      </c>
      <c r="D62" s="35">
        <v>12</v>
      </c>
      <c r="E62" s="1"/>
      <c r="F62" s="38">
        <f t="shared" si="13"/>
        <v>0</v>
      </c>
      <c r="G62" s="1"/>
      <c r="H62" s="37">
        <f t="shared" si="2"/>
        <v>0</v>
      </c>
    </row>
    <row r="63" spans="1:8" x14ac:dyDescent="0.2">
      <c r="A63" s="33">
        <v>17.02</v>
      </c>
      <c r="B63" s="44" t="s">
        <v>53</v>
      </c>
      <c r="C63" s="39" t="s">
        <v>6</v>
      </c>
      <c r="D63" s="35">
        <v>40</v>
      </c>
      <c r="E63" s="1"/>
      <c r="F63" s="38">
        <f t="shared" si="13"/>
        <v>0</v>
      </c>
      <c r="G63" s="1"/>
      <c r="H63" s="37">
        <f t="shared" si="2"/>
        <v>0</v>
      </c>
    </row>
    <row r="64" spans="1:8" x14ac:dyDescent="0.2">
      <c r="A64" s="33">
        <v>17.03</v>
      </c>
      <c r="B64" s="44" t="s">
        <v>54</v>
      </c>
      <c r="C64" s="39" t="s">
        <v>6</v>
      </c>
      <c r="D64" s="35">
        <v>80</v>
      </c>
      <c r="E64" s="1"/>
      <c r="F64" s="38">
        <f t="shared" si="13"/>
        <v>0</v>
      </c>
      <c r="G64" s="1"/>
      <c r="H64" s="37">
        <f t="shared" si="2"/>
        <v>0</v>
      </c>
    </row>
    <row r="65" spans="1:8" x14ac:dyDescent="0.2">
      <c r="A65" s="33">
        <v>18</v>
      </c>
      <c r="B65" s="44" t="s">
        <v>38</v>
      </c>
      <c r="C65" s="39" t="s">
        <v>43</v>
      </c>
      <c r="D65" s="35">
        <v>1</v>
      </c>
      <c r="E65" s="1"/>
      <c r="F65" s="38">
        <f t="shared" si="13"/>
        <v>0</v>
      </c>
      <c r="G65" s="1"/>
      <c r="H65" s="37">
        <f t="shared" si="2"/>
        <v>0</v>
      </c>
    </row>
    <row r="66" spans="1:8" x14ac:dyDescent="0.2">
      <c r="A66" s="33">
        <v>19</v>
      </c>
      <c r="B66" s="44" t="s">
        <v>39</v>
      </c>
      <c r="C66" s="39" t="s">
        <v>6</v>
      </c>
      <c r="D66" s="35">
        <v>9</v>
      </c>
      <c r="E66" s="1"/>
      <c r="F66" s="38">
        <f t="shared" si="13"/>
        <v>0</v>
      </c>
      <c r="G66" s="1"/>
      <c r="H66" s="37">
        <f t="shared" si="2"/>
        <v>0</v>
      </c>
    </row>
    <row r="67" spans="1:8" x14ac:dyDescent="0.2">
      <c r="A67" s="33">
        <v>20</v>
      </c>
      <c r="B67" s="44" t="s">
        <v>40</v>
      </c>
      <c r="C67" s="39" t="s">
        <v>7</v>
      </c>
      <c r="D67" s="35">
        <v>16</v>
      </c>
      <c r="E67" s="1"/>
      <c r="F67" s="38">
        <f t="shared" si="13"/>
        <v>0</v>
      </c>
      <c r="G67" s="1"/>
      <c r="H67" s="37">
        <f t="shared" si="2"/>
        <v>0</v>
      </c>
    </row>
    <row r="68" spans="1:8" x14ac:dyDescent="0.2">
      <c r="A68" s="33">
        <v>21</v>
      </c>
      <c r="B68" s="44" t="s">
        <v>41</v>
      </c>
      <c r="C68" s="39" t="s">
        <v>43</v>
      </c>
      <c r="D68" s="35">
        <v>1</v>
      </c>
      <c r="E68" s="1"/>
      <c r="F68" s="38">
        <f t="shared" si="13"/>
        <v>0</v>
      </c>
      <c r="G68" s="1"/>
      <c r="H68" s="37">
        <f t="shared" si="2"/>
        <v>0</v>
      </c>
    </row>
    <row r="69" spans="1:8" x14ac:dyDescent="0.2">
      <c r="A69" s="33">
        <v>22</v>
      </c>
      <c r="B69" s="44" t="s">
        <v>42</v>
      </c>
      <c r="C69" s="39" t="s">
        <v>15</v>
      </c>
      <c r="D69" s="35">
        <v>5</v>
      </c>
      <c r="E69" s="1"/>
      <c r="F69" s="38">
        <f t="shared" si="13"/>
        <v>0</v>
      </c>
      <c r="G69" s="1"/>
      <c r="H69" s="37">
        <f t="shared" si="2"/>
        <v>0</v>
      </c>
    </row>
    <row r="70" spans="1:8" x14ac:dyDescent="0.2">
      <c r="A70" s="53"/>
      <c r="B70" s="54"/>
      <c r="C70" s="41"/>
      <c r="D70" s="42"/>
      <c r="E70" s="31"/>
      <c r="F70" s="43"/>
      <c r="G70" s="31"/>
      <c r="H70" s="55"/>
    </row>
    <row r="71" spans="1:8" ht="13.5" thickBot="1" x14ac:dyDescent="0.25">
      <c r="A71" s="33"/>
      <c r="B71" s="56" t="s">
        <v>4</v>
      </c>
      <c r="C71" s="57"/>
      <c r="D71" s="58"/>
      <c r="E71" s="59"/>
      <c r="F71" s="72"/>
      <c r="G71" s="59"/>
      <c r="H71" s="73"/>
    </row>
    <row r="72" spans="1:8" x14ac:dyDescent="0.2">
      <c r="A72" s="60">
        <v>23</v>
      </c>
      <c r="B72" s="61" t="s">
        <v>75</v>
      </c>
      <c r="C72" s="62">
        <v>0.1</v>
      </c>
      <c r="D72" s="63">
        <v>1</v>
      </c>
      <c r="E72" s="64"/>
      <c r="F72" s="74"/>
      <c r="G72" s="64"/>
      <c r="H72" s="75"/>
    </row>
    <row r="73" spans="1:8" x14ac:dyDescent="0.2">
      <c r="A73" s="33">
        <v>24</v>
      </c>
      <c r="B73" s="65" t="s">
        <v>9</v>
      </c>
      <c r="C73" s="27" t="s">
        <v>43</v>
      </c>
      <c r="D73" s="41">
        <v>1</v>
      </c>
      <c r="E73" s="29"/>
      <c r="F73" s="74"/>
      <c r="G73" s="29"/>
      <c r="H73" s="75"/>
    </row>
    <row r="74" spans="1:8" x14ac:dyDescent="0.2">
      <c r="A74" s="66">
        <v>25</v>
      </c>
      <c r="B74" s="44" t="s">
        <v>76</v>
      </c>
      <c r="C74" s="67">
        <v>0.1</v>
      </c>
      <c r="D74" s="63">
        <v>1</v>
      </c>
      <c r="E74" s="31"/>
      <c r="F74" s="74"/>
      <c r="G74" s="31"/>
      <c r="H74" s="75"/>
    </row>
    <row r="75" spans="1:8" ht="13.5" thickBot="1" x14ac:dyDescent="0.25">
      <c r="A75" s="68"/>
      <c r="B75" s="56" t="s">
        <v>5</v>
      </c>
      <c r="C75" s="57"/>
      <c r="D75" s="58"/>
      <c r="E75" s="59"/>
      <c r="F75" s="76"/>
      <c r="G75" s="59"/>
      <c r="H75" s="73"/>
    </row>
    <row r="77" spans="1:8" x14ac:dyDescent="0.2">
      <c r="A77" s="69" t="s">
        <v>77</v>
      </c>
      <c r="B77" s="69"/>
      <c r="C77" s="69"/>
      <c r="D77" s="69"/>
      <c r="E77" s="69"/>
      <c r="F77" s="69"/>
      <c r="G77" s="69"/>
      <c r="H77" s="69"/>
    </row>
    <row r="80" spans="1:8" ht="18" customHeight="1" x14ac:dyDescent="0.2">
      <c r="A80" s="8" t="s">
        <v>78</v>
      </c>
    </row>
    <row r="82" spans="1:2" hidden="1" x14ac:dyDescent="0.2"/>
    <row r="85" spans="1:2" x14ac:dyDescent="0.2">
      <c r="A85" s="70" t="s">
        <v>79</v>
      </c>
      <c r="B85" s="70"/>
    </row>
  </sheetData>
  <sheetProtection algorithmName="SHA-512" hashValue="lSaehGDyLAE3YymYE6ovwPozssFS9DKKumYL+smKeHgdHIHnF7FZGqs1UP8DpiqA5Igz5jgvYXBM3gtPJCxzkw==" saltValue="Z4VE147g7znEn7CKXRvqdg==" spinCount="100000" sheet="1" objects="1" scenarios="1" selectLockedCells="1"/>
  <mergeCells count="5">
    <mergeCell ref="A8:H8"/>
    <mergeCell ref="A77:H77"/>
    <mergeCell ref="A85:B85"/>
    <mergeCell ref="A3:B3"/>
    <mergeCell ref="A6:H6"/>
  </mergeCells>
  <phoneticPr fontId="3" type="noConversion"/>
  <printOptions horizontalCentered="1"/>
  <pageMargins left="0.75" right="0.75" top="0.69" bottom="0.61" header="0.38" footer="0.26"/>
  <pageSetup scale="60" orientation="portrait" r:id="rId1"/>
  <headerFooter alignWithMargins="0">
    <oddFooter>&amp;L&amp;"Times New Roman,Regular"&amp;8
Manatee County BCC&amp;C&amp;"Times New Roman,Regular"&amp;8IFBC 23-TA004867LP&amp;R&amp;"Times New Roman,Regular"&amp;8 41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Const Cost</vt:lpstr>
      <vt:lpstr>'Const Cost'!Print_Area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tphinney</dc:creator>
  <cp:keywords/>
  <dc:description/>
  <cp:lastModifiedBy>Leslie Peer</cp:lastModifiedBy>
  <cp:lastPrinted>2023-09-27T19:24:52Z</cp:lastPrinted>
  <dcterms:created xsi:type="dcterms:W3CDTF">2002-11-01T20:07:47Z</dcterms:created>
  <dcterms:modified xsi:type="dcterms:W3CDTF">2024-02-09T18:57:24Z</dcterms:modified>
</cp:coreProperties>
</file>