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c.ad.mymanatee.org\dfs\purchasing_share\Bids, Proposals, Quotes\2024\24-R083008AF ITQ Pond Spraying\Solicitation Documents\Addendums\"/>
    </mc:Choice>
  </mc:AlternateContent>
  <xr:revisionPtr revIDLastSave="0" documentId="13_ncr:1_{A39914B8-A202-4AFE-A1FD-2F386B6BB7CA}" xr6:coauthVersionLast="47" xr6:coauthVersionMax="47" xr10:uidLastSave="{00000000-0000-0000-0000-000000000000}"/>
  <bookViews>
    <workbookView xWindow="7485" yWindow="2010" windowWidth="21600" windowHeight="11385" xr2:uid="{00000000-000D-0000-FFFF-FFFF00000000}"/>
  </bookViews>
  <sheets>
    <sheet name="Table 1" sheetId="2" r:id="rId1"/>
  </sheets>
  <definedNames>
    <definedName name="_xlnm.Print_Titles" localSheetId="0">'Table 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9" i="2" l="1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60" i="2" s="1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35" i="2" s="1"/>
  <c r="F100" i="2"/>
  <c r="F99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95" i="2" s="1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49" i="2" s="1"/>
  <c r="F6" i="2"/>
  <c r="F5" i="2"/>
  <c r="F162" i="2" l="1"/>
</calcChain>
</file>

<file path=xl/sharedStrings.xml><?xml version="1.0" encoding="utf-8"?>
<sst xmlns="http://schemas.openxmlformats.org/spreadsheetml/2006/main" count="271" uniqueCount="247">
  <si>
    <t>Additional Services</t>
  </si>
  <si>
    <t>Unit of Measure</t>
  </si>
  <si>
    <t>Acre</t>
  </si>
  <si>
    <t>Unit Price</t>
  </si>
  <si>
    <t>Algae</t>
  </si>
  <si>
    <t>Aquatic Vegetation</t>
  </si>
  <si>
    <t>Duckweed</t>
  </si>
  <si>
    <t>Watermeal</t>
  </si>
  <si>
    <t>E-196</t>
  </si>
  <si>
    <t>44th Ave E btw 39th St E and 45th St E, south side of road</t>
  </si>
  <si>
    <t>Lakewood Ranch Park SW corner of Malachite Dr.</t>
  </si>
  <si>
    <t>McCollum Lakes SW corner of 30th St W @ 49th Ave W, south of pond 2</t>
  </si>
  <si>
    <t>McCollum Lakes SW corner of 30th St W @ 49th Ave W</t>
  </si>
  <si>
    <t>28th St Ct E Palmetto east of Canal Rd</t>
  </si>
  <si>
    <t>69th St Ct E in Rubonia</t>
  </si>
  <si>
    <t>15th Ave Dr E in Rubonia</t>
  </si>
  <si>
    <t>Water Lettuce</t>
  </si>
  <si>
    <t>59E</t>
  </si>
  <si>
    <t>Canal Chemical Applications</t>
  </si>
  <si>
    <t xml:space="preserve"> Storm Water Pond Maintenance at Various Manatee County Locations</t>
  </si>
  <si>
    <t>Storm Water Pond Maintenance at Various Manatee County Locations</t>
  </si>
  <si>
    <t>Group B</t>
  </si>
  <si>
    <t>Group C</t>
  </si>
  <si>
    <t>Group D</t>
  </si>
  <si>
    <t>Buckeye Rd.  Wet Pond northeast corner, north of road</t>
  </si>
  <si>
    <t>48A</t>
  </si>
  <si>
    <t>54B</t>
  </si>
  <si>
    <t>54C</t>
  </si>
  <si>
    <t>59A</t>
  </si>
  <si>
    <t>59B</t>
  </si>
  <si>
    <t>59C</t>
  </si>
  <si>
    <t>59D</t>
  </si>
  <si>
    <t>59F</t>
  </si>
  <si>
    <t>59G</t>
  </si>
  <si>
    <t>61A</t>
  </si>
  <si>
    <t>61B</t>
  </si>
  <si>
    <t>61C</t>
  </si>
  <si>
    <t>61D</t>
  </si>
  <si>
    <t>61E</t>
  </si>
  <si>
    <t>61F</t>
  </si>
  <si>
    <t>64A</t>
  </si>
  <si>
    <t>64B</t>
  </si>
  <si>
    <t>64C</t>
  </si>
  <si>
    <t>64D</t>
  </si>
  <si>
    <t>64E</t>
  </si>
  <si>
    <t>65A</t>
  </si>
  <si>
    <t>65B</t>
  </si>
  <si>
    <t>70A</t>
  </si>
  <si>
    <t>71A</t>
  </si>
  <si>
    <t>71B</t>
  </si>
  <si>
    <t>76A</t>
  </si>
  <si>
    <t>76B</t>
  </si>
  <si>
    <t>76C</t>
  </si>
  <si>
    <t>76D</t>
  </si>
  <si>
    <t>81C</t>
  </si>
  <si>
    <t>81D</t>
  </si>
  <si>
    <t>86A</t>
  </si>
  <si>
    <t>86B</t>
  </si>
  <si>
    <t>86C</t>
  </si>
  <si>
    <t>86D</t>
  </si>
  <si>
    <t>86E</t>
  </si>
  <si>
    <t>86F</t>
  </si>
  <si>
    <t>86G</t>
  </si>
  <si>
    <t>93A</t>
  </si>
  <si>
    <t>93B</t>
  </si>
  <si>
    <t>96A</t>
  </si>
  <si>
    <t>96B</t>
  </si>
  <si>
    <t>98A</t>
  </si>
  <si>
    <t>98B</t>
  </si>
  <si>
    <t>98C</t>
  </si>
  <si>
    <t>99A</t>
  </si>
  <si>
    <t>99B</t>
  </si>
  <si>
    <t>99C</t>
  </si>
  <si>
    <t>99D</t>
  </si>
  <si>
    <t>99E</t>
  </si>
  <si>
    <t>99F</t>
  </si>
  <si>
    <t>2306A</t>
  </si>
  <si>
    <t>2306B</t>
  </si>
  <si>
    <t>2306C</t>
  </si>
  <si>
    <t>2306D</t>
  </si>
  <si>
    <t>2306E</t>
  </si>
  <si>
    <t>2306F</t>
  </si>
  <si>
    <t>2319B</t>
  </si>
  <si>
    <t>2320A</t>
  </si>
  <si>
    <t>2320C</t>
  </si>
  <si>
    <t>2320D</t>
  </si>
  <si>
    <t>2324A</t>
  </si>
  <si>
    <t>2324B</t>
  </si>
  <si>
    <t>2324C</t>
  </si>
  <si>
    <t>2324D</t>
  </si>
  <si>
    <t>2324E</t>
  </si>
  <si>
    <t>2324F</t>
  </si>
  <si>
    <t>2324G</t>
  </si>
  <si>
    <t>2324H</t>
  </si>
  <si>
    <t>38th Ave E @ 27th St E (NW of roundabout)</t>
  </si>
  <si>
    <t>38th Ave E @ 27th St E (NE of roundabout)</t>
  </si>
  <si>
    <t>38th Ave E @ 27th St E (SW of roundabout)</t>
  </si>
  <si>
    <t>38th Ave E @ 27th St E (SE of roundabout)</t>
  </si>
  <si>
    <t>38th Ave E @ 30th St E (SW of roundabout)</t>
  </si>
  <si>
    <t>38th Ave E @ 30th St E (south of roundabout)</t>
  </si>
  <si>
    <t>45th St E Wet Pond north of fire station</t>
  </si>
  <si>
    <t>West side of Ft. Hamer, south of Erie Rd</t>
  </si>
  <si>
    <t>Ft. Hamer Rd north of round about</t>
  </si>
  <si>
    <t>Ft. Hamer Rd south of round about</t>
  </si>
  <si>
    <t>West side of Ft Hamer Rd south of 2324A</t>
  </si>
  <si>
    <t>West side of Ft Hamer Rd south of 2324C</t>
  </si>
  <si>
    <t>East side of Ft Hamer Rd north of Darsey Rd</t>
  </si>
  <si>
    <t>East side of Ft Hamer Rd north of Darsey Rd, east of 2324E</t>
  </si>
  <si>
    <t>West side of Ft Hamer Rd south of Darsey Rd</t>
  </si>
  <si>
    <t>North corner of US 301 and Ft Hamer Rd</t>
  </si>
  <si>
    <t>63rd Ave W at Episcopal Church</t>
  </si>
  <si>
    <t>63rd Ave E @ lift station</t>
  </si>
  <si>
    <t>Tallevast Road @ Pearce Drain south of Tallevast</t>
  </si>
  <si>
    <t>Caruso Road 2100 feet north of SR 70</t>
  </si>
  <si>
    <t>Caruso Road 2700 feet north of SR 70</t>
  </si>
  <si>
    <t>Honore Ave Lake E1 south side of road</t>
  </si>
  <si>
    <t>Honore Ave Lake E2 north side of road</t>
  </si>
  <si>
    <t>Honore Ave MIT pond east of 86B</t>
  </si>
  <si>
    <t>Honore Ave DET-1</t>
  </si>
  <si>
    <t>Honore Ave DET-2</t>
  </si>
  <si>
    <t>Honore Ave Lake F, 0.19 miles north of fire station</t>
  </si>
  <si>
    <t>Honore Ave Lake G, 0.12 miles north of fire station</t>
  </si>
  <si>
    <t>EOC Pond west of entrance</t>
  </si>
  <si>
    <t>EOC Pond east of entrance &amp; outfall on north pond and by road</t>
  </si>
  <si>
    <t>Buffalo Rd. north of Erie.   Pond north of canal</t>
  </si>
  <si>
    <t>Buffalo Road north of Erie.   Pond along road south of canal</t>
  </si>
  <si>
    <t>Buffalo Road north of Erie.   Pond west of pond 96B</t>
  </si>
  <si>
    <t>Bunker Hill Park</t>
  </si>
  <si>
    <t>NE corner of 44th Ave E @ 37th St E</t>
  </si>
  <si>
    <t>Honore Ave .1 miles east of Lancaster Ct</t>
  </si>
  <si>
    <t>Bennett Park Pond I  (north pond west of road)</t>
  </si>
  <si>
    <t>Bennett Park Pond J  (south pond west of road)</t>
  </si>
  <si>
    <t>Caruso Rd @ HS entrance</t>
  </si>
  <si>
    <t>SW corner of 44th Ave E @ 18th St E north pond</t>
  </si>
  <si>
    <t>44th Ave E, east of 39th St E</t>
  </si>
  <si>
    <t>SE corner of 44th Ave E @ 37th St E</t>
  </si>
  <si>
    <t>SW corner of 44th Ave E @ 37th St E</t>
  </si>
  <si>
    <t>SW corner of 44th Ave E @ 18th St E large pond</t>
  </si>
  <si>
    <t>SW corner of 44th Ave E @ 18th St E small middle pond</t>
  </si>
  <si>
    <t>44th Ave E between 19th St Ct E &amp; US 301 east of 2083</t>
  </si>
  <si>
    <t>44th Ave E between 19th St Ct E &amp; US 301 east of 2300</t>
  </si>
  <si>
    <t>44th Ave E between 19th St Ct E &amp; US 301 east of 2301</t>
  </si>
  <si>
    <t>44th Ave E between 19th St Ct E &amp; US 301 east of 2302</t>
  </si>
  <si>
    <t>44th Ave E between US 301 &amp; 30th St E</t>
  </si>
  <si>
    <t>44th Ave E between US 301 &amp; 30th St E east of 2304</t>
  </si>
  <si>
    <t>Ft Hamer bridge east of parking lot</t>
  </si>
  <si>
    <t>Ft Hamer bridge south of 2308</t>
  </si>
  <si>
    <t>Ft Hamer bridge east of bridge</t>
  </si>
  <si>
    <t>Ft Hamer bridge east side of road north of River Isle Run</t>
  </si>
  <si>
    <t>Ft Hamer bridge south of river NE corner with Upper Manatee River Rd.</t>
  </si>
  <si>
    <t>Conservatory Park</t>
  </si>
  <si>
    <t>Lockwood Ridge Rd. North of Glenbrook Drive</t>
  </si>
  <si>
    <t>Lockwood Ridge Rd. North of Vintage Drive</t>
  </si>
  <si>
    <t>Lockwood Ridge Rd. North of Tournament Blvd.</t>
  </si>
  <si>
    <t>Lockwood Ridge Rd. South of Whitfield Avenue</t>
  </si>
  <si>
    <t>Lockwood Ridge Rd. North of 67th Avenue Circle</t>
  </si>
  <si>
    <t>Lockwood Ridge Rd. North of 63rd Avenue East</t>
  </si>
  <si>
    <t>Lockwood Ridge Rd. South of 58th Avenue Terrace East</t>
  </si>
  <si>
    <t>Buckeye Rd.  Retention Pond southeast corner</t>
  </si>
  <si>
    <t>Buckeye Rd.  Retention Pond northwest corner</t>
  </si>
  <si>
    <t>Buckeye Rd.  Dry Pond southwest-west corner</t>
  </si>
  <si>
    <t>Buckeye Rd.  Dry Pond northeast corner</t>
  </si>
  <si>
    <t>Buckeye Rd.  Wet Pond northeast corner, south of road</t>
  </si>
  <si>
    <t>Lake Brendan - Magellan Drive &amp; Connecticut St</t>
  </si>
  <si>
    <t>14th Ave W @ 17th St W Palmetto Ag Center</t>
  </si>
  <si>
    <t>905 Manatee Ave. E. behind Vanguard Pharmacy</t>
  </si>
  <si>
    <t>Lakewood Ranch Boulevard at High School Entrance</t>
  </si>
  <si>
    <t>Kay Rd extension north of Walmart</t>
  </si>
  <si>
    <t>SR 70 @ Natalie Way, northwest corner</t>
  </si>
  <si>
    <t>Whitfield Avenue Extension &amp; Prospect Road</t>
  </si>
  <si>
    <t>Tax Collectors 819 301 Blvd W Pond in front by sidewalk</t>
  </si>
  <si>
    <t>University Place Community Park by entrance</t>
  </si>
  <si>
    <t>800’ south of US Hwy 301 on Ft Hamer</t>
  </si>
  <si>
    <t>Bennett Park Pond B  (small pond along I-75)</t>
  </si>
  <si>
    <t>Bennett Park Pond F  (pond south of road)</t>
  </si>
  <si>
    <t>Bennett Park Pond O  (pond north of parking lot)</t>
  </si>
  <si>
    <t>Bennett Park Pond A  (large pond along I-75)</t>
  </si>
  <si>
    <t>Bennett Park Pond Q  (pond east of pond 2044)</t>
  </si>
  <si>
    <t>University Place Community Park South of field</t>
  </si>
  <si>
    <t>Braden River Park       Inlet/ outlet</t>
  </si>
  <si>
    <t>Bennett Park (west of pond 2003 along road)</t>
  </si>
  <si>
    <t>44th Ave E between 19th St Ct E &amp; US 301</t>
  </si>
  <si>
    <t>Group A</t>
  </si>
  <si>
    <t>Manatee County Pond Identification No.</t>
  </si>
  <si>
    <t>Pond Locations:</t>
  </si>
  <si>
    <t>Cost Per Event</t>
  </si>
  <si>
    <t>Extended Cost</t>
  </si>
  <si>
    <t>Bidder Name: _________________________________________________</t>
  </si>
  <si>
    <t>GROUP A - ANNUAL ESTIMATED TOTAL</t>
  </si>
  <si>
    <t>Manatee County 
Pond Identification No.</t>
  </si>
  <si>
    <r>
      <t>Tangelo Park - Orlando Ave between 12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W &amp; 14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W</t>
    </r>
  </si>
  <si>
    <r>
      <t>Lake Park - 9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Dr E &amp; 31</t>
    </r>
    <r>
      <rPr>
        <vertAlign val="superscript"/>
        <sz val="11"/>
        <rFont val="Times New Roman"/>
        <family val="1"/>
      </rPr>
      <t>st</t>
    </r>
    <r>
      <rPr>
        <sz val="11"/>
        <rFont val="Times New Roman"/>
        <family val="1"/>
      </rPr>
      <t xml:space="preserve"> St E Palmetto</t>
    </r>
  </si>
  <si>
    <r>
      <t>Pond at 13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E &amp; 59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E</t>
    </r>
  </si>
  <si>
    <r>
      <t>North Pond at 60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E between 1</t>
    </r>
    <r>
      <rPr>
        <vertAlign val="superscript"/>
        <sz val="11"/>
        <rFont val="Times New Roman"/>
        <family val="1"/>
      </rPr>
      <t>st</t>
    </r>
    <r>
      <rPr>
        <sz val="11"/>
        <rFont val="Times New Roman"/>
        <family val="1"/>
      </rPr>
      <t xml:space="preserve"> &amp; 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St E</t>
    </r>
  </si>
  <si>
    <r>
      <t>South Pond at 60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E between 1</t>
    </r>
    <r>
      <rPr>
        <vertAlign val="superscript"/>
        <sz val="11"/>
        <rFont val="Times New Roman"/>
        <family val="1"/>
      </rPr>
      <t>St</t>
    </r>
    <r>
      <rPr>
        <sz val="11"/>
        <rFont val="Times New Roman"/>
        <family val="1"/>
      </rPr>
      <t xml:space="preserve"> &amp; 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St E</t>
    </r>
  </si>
  <si>
    <r>
      <t>Manatee Palms 37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E @ 11th St Ct E</t>
    </r>
  </si>
  <si>
    <r>
      <t>9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E Retention Pond North of 53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Ave E</t>
    </r>
  </si>
  <si>
    <r>
      <t>Whitfield Manor Subdivision 7130 &amp; 7126 12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Ct</t>
    </r>
  </si>
  <si>
    <r>
      <t>Pond north of 26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E. off 15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St. E.</t>
    </r>
  </si>
  <si>
    <r>
      <t>NE corner of 57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W and 34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W</t>
    </r>
  </si>
  <si>
    <r>
      <t>Pond at the southeast corner of 53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Ave. W. and 43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St. W.</t>
    </r>
  </si>
  <si>
    <r>
      <t>Pond between 8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&amp; 9th St. E. north of 13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Ave. E.</t>
    </r>
  </si>
  <si>
    <r>
      <t>Post Office; 24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Street East off 53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Ave E</t>
    </r>
  </si>
  <si>
    <r>
      <t>60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Avenue East, north of Government Hammock</t>
    </r>
  </si>
  <si>
    <r>
      <t>Jackson Park; 308 17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Street West</t>
    </r>
  </si>
  <si>
    <r>
      <t>Fleet Services 66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Street West</t>
    </r>
  </si>
  <si>
    <r>
      <t>2907 97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Avenue East (Reeder)</t>
    </r>
  </si>
  <si>
    <r>
      <t>SE corner 23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St E @ US 41 Palmetto</t>
    </r>
  </si>
  <si>
    <r>
      <t>44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E to the east of Taylor Rental</t>
    </r>
  </si>
  <si>
    <r>
      <t>SW corner of 15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Ct E @ 51</t>
    </r>
    <r>
      <rPr>
        <vertAlign val="superscript"/>
        <sz val="11"/>
        <rFont val="Times New Roman"/>
        <family val="1"/>
      </rPr>
      <t>st</t>
    </r>
    <r>
      <rPr>
        <sz val="11"/>
        <rFont val="Times New Roman"/>
        <family val="1"/>
      </rPr>
      <t xml:space="preserve"> Ave E</t>
    </r>
  </si>
  <si>
    <r>
      <t>5507 9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E north of junk yard</t>
    </r>
  </si>
  <si>
    <r>
      <t>5507 9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E south of junk yard</t>
    </r>
  </si>
  <si>
    <r>
      <t>44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E Creekwood Park pond B</t>
    </r>
  </si>
  <si>
    <r>
      <t>NE corner of 60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W and 34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W</t>
    </r>
  </si>
  <si>
    <r>
      <t>Ponds north of Palma Sola Drain off 75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St. W. Dry Pond</t>
    </r>
  </si>
  <si>
    <r>
      <t>Ponds north of Palma Sola Drain off 75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St. W. Wet Pond</t>
    </r>
  </si>
  <si>
    <r>
      <t>Pond at 5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W and 63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Avenue</t>
    </r>
  </si>
  <si>
    <r>
      <t>Pond at 13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E and 63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Avenue</t>
    </r>
  </si>
  <si>
    <r>
      <t>Pond at 63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Ave. E. west of New Pierce Drain</t>
    </r>
  </si>
  <si>
    <r>
      <t>SE corner of 14th St W &amp; 30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W Fenced Pond with cypress trees</t>
    </r>
  </si>
  <si>
    <r>
      <t>SW corner of 14th St W &amp; 30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 W.  Dry retention</t>
    </r>
  </si>
  <si>
    <r>
      <t>9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Street West Extension.  Retention Pond</t>
    </r>
  </si>
  <si>
    <r>
      <t>9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Street West Extension.  Dry pond</t>
    </r>
  </si>
  <si>
    <r>
      <t>57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Avenue East of 14th Street West. North side</t>
    </r>
  </si>
  <si>
    <r>
      <t>57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Avenue SE Pittsburg Drain</t>
    </r>
  </si>
  <si>
    <r>
      <t>57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Avenue NW Pittsburg Drain</t>
    </r>
  </si>
  <si>
    <r>
      <t>57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Avenue East of 15th Street East</t>
    </r>
  </si>
  <si>
    <r>
      <t>SW Corner 53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Ave W &amp; El Conquistador Pkwy closest to road</t>
    </r>
  </si>
  <si>
    <r>
      <t>SW Corner 53</t>
    </r>
    <r>
      <rPr>
        <vertAlign val="superscript"/>
        <sz val="11"/>
        <rFont val="Times New Roman"/>
        <family val="1"/>
      </rPr>
      <t>rd</t>
    </r>
    <r>
      <rPr>
        <sz val="11"/>
        <rFont val="Times New Roman"/>
        <family val="1"/>
      </rPr>
      <t xml:space="preserve"> Ave W &amp; El Conquistador Pkwy west of pond 96A</t>
    </r>
  </si>
  <si>
    <r>
      <t>17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Street East Pond A (large pond north of Old Farmers canal)</t>
    </r>
  </si>
  <si>
    <r>
      <t>17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Street East Pond B (pond south of Old Farmers canal)</t>
    </r>
  </si>
  <si>
    <r>
      <t>17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Street East Pond C (pond west of pond 99A)</t>
    </r>
  </si>
  <si>
    <r>
      <t>17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Street East Pond D (pond east of RaceTrac at US 41)</t>
    </r>
  </si>
  <si>
    <r>
      <t>17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Street East Pond E (pond east of Bayshore Rd)</t>
    </r>
  </si>
  <si>
    <r>
      <t>17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Street East Pond F (pond west of Bayshore Rd)</t>
    </r>
  </si>
  <si>
    <r>
      <t>SW corner of Ft Hamer and 69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E</t>
    </r>
  </si>
  <si>
    <r>
      <t>SE corner of Ft Hamer and 69</t>
    </r>
    <r>
      <rPr>
        <vertAlign val="superscript"/>
        <sz val="11"/>
        <rFont val="Times New Roman"/>
        <family val="1"/>
      </rPr>
      <t>th</t>
    </r>
    <r>
      <rPr>
        <sz val="11"/>
        <rFont val="Times New Roman"/>
        <family val="1"/>
      </rPr>
      <t xml:space="preserve"> St E</t>
    </r>
  </si>
  <si>
    <t>Item#</t>
  </si>
  <si>
    <t>Regular Services 
Total of 144 Locations - 186.10 Acres</t>
  </si>
  <si>
    <t>GROUP B - ANNUAL ESTIMATED TOTAL</t>
  </si>
  <si>
    <t>GROUP C - ANNUAL ESTIMATED TOTAL</t>
  </si>
  <si>
    <t>GROUP D - ANNUAL ESTIMATED TOTAL</t>
  </si>
  <si>
    <r>
      <rPr>
        <b/>
        <sz val="11"/>
        <color rgb="FF000000"/>
        <rFont val="Times New Roman"/>
        <family val="1"/>
      </rPr>
      <t>NOTE</t>
    </r>
    <r>
      <rPr>
        <sz val="11"/>
        <color rgb="FF000000"/>
        <rFont val="Times New Roman"/>
        <family val="1"/>
      </rPr>
      <t>: Bidder must bid on each line item in all the Groups (A through D) to be deemed responsive.</t>
    </r>
  </si>
  <si>
    <t>TOTAL AMOUNT FOR AWARD PURPOSES ONLY (GROUPS A through D)</t>
  </si>
  <si>
    <t>Cost Per Service</t>
  </si>
  <si>
    <t>Services</t>
  </si>
  <si>
    <t xml:space="preserve">REVISED ATTACHMENT G 
BID FORM
ITQ No. 24-R083008AF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</si>
</sst>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0.00"/>
    <numFmt numFmtId="165" formatCode="0.0"/>
    <numFmt numFmtId="166" formatCode="&quot;$&quot;#,##0.00;[Red]&quot;$&quot;#,##0.00"/>
  </numFmts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112"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shrinkToFit="1"/>
    </xf>
    <xf numFmtId="164" fontId="7" fillId="0" borderId="1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/>
    </xf>
    <xf numFmtId="2" fontId="6" fillId="0" borderId="0" xfId="0" applyNumberFormat="1" applyFont="1" applyAlignment="1">
      <alignment horizontal="left" vertical="top"/>
    </xf>
    <xf numFmtId="0" fontId="5" fillId="0" borderId="20" xfId="0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shrinkToFit="1"/>
    </xf>
    <xf numFmtId="1" fontId="6" fillId="0" borderId="32" xfId="0" applyNumberFormat="1" applyFont="1" applyBorder="1" applyAlignment="1">
      <alignment horizontal="center" vertical="top" shrinkToFit="1"/>
    </xf>
    <xf numFmtId="0" fontId="8" fillId="0" borderId="0" xfId="0" applyFont="1" applyAlignment="1">
      <alignment horizontal="left" vertical="top" wrapText="1"/>
    </xf>
    <xf numFmtId="2" fontId="6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6" fontId="6" fillId="0" borderId="35" xfId="0" applyNumberFormat="1" applyFont="1" applyBorder="1" applyAlignment="1">
      <alignment horizontal="center" vertical="center" wrapText="1"/>
    </xf>
    <xf numFmtId="166" fontId="6" fillId="0" borderId="29" xfId="0" applyNumberFormat="1" applyFont="1" applyBorder="1" applyAlignment="1">
      <alignment horizontal="center" vertical="center" wrapText="1"/>
    </xf>
    <xf numFmtId="166" fontId="6" fillId="0" borderId="46" xfId="0" applyNumberFormat="1" applyFont="1" applyBorder="1" applyAlignment="1">
      <alignment horizontal="center" vertical="center" wrapText="1"/>
    </xf>
    <xf numFmtId="0" fontId="3" fillId="3" borderId="14" xfId="1" applyFont="1" applyBorder="1" applyAlignment="1">
      <alignment horizontal="center" vertical="center" wrapText="1"/>
    </xf>
    <xf numFmtId="0" fontId="3" fillId="4" borderId="14" xfId="2" applyFont="1" applyBorder="1" applyAlignment="1">
      <alignment horizontal="center" vertical="center" wrapText="1"/>
    </xf>
    <xf numFmtId="0" fontId="3" fillId="5" borderId="14" xfId="3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shrinkToFit="1"/>
    </xf>
    <xf numFmtId="1" fontId="6" fillId="0" borderId="1" xfId="0" applyNumberFormat="1" applyFont="1" applyBorder="1" applyAlignment="1">
      <alignment horizontal="center" vertical="center" shrinkToFit="1"/>
    </xf>
    <xf numFmtId="165" fontId="6" fillId="0" borderId="1" xfId="0" applyNumberFormat="1" applyFont="1" applyBorder="1" applyAlignment="1">
      <alignment horizontal="center" vertical="center" shrinkToFit="1"/>
    </xf>
    <xf numFmtId="1" fontId="6" fillId="0" borderId="1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2" fontId="6" fillId="2" borderId="1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7" fillId="0" borderId="51" xfId="0" applyNumberFormat="1" applyFont="1" applyBorder="1" applyAlignment="1">
      <alignment horizontal="center" vertical="center" shrinkToFit="1"/>
    </xf>
    <xf numFmtId="0" fontId="3" fillId="6" borderId="14" xfId="4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 shrinkToFit="1"/>
    </xf>
    <xf numFmtId="164" fontId="6" fillId="0" borderId="21" xfId="0" applyNumberFormat="1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shrinkToFit="1"/>
    </xf>
    <xf numFmtId="165" fontId="6" fillId="0" borderId="20" xfId="0" applyNumberFormat="1" applyFont="1" applyBorder="1" applyAlignment="1">
      <alignment horizontal="center" vertical="center" shrinkToFit="1"/>
    </xf>
    <xf numFmtId="166" fontId="6" fillId="0" borderId="20" xfId="0" applyNumberFormat="1" applyFont="1" applyBorder="1" applyAlignment="1">
      <alignment horizontal="center" vertical="center" wrapText="1"/>
    </xf>
    <xf numFmtId="166" fontId="8" fillId="0" borderId="20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 applyProtection="1">
      <alignment horizontal="center" vertical="top" shrinkToFit="1"/>
      <protection locked="0"/>
    </xf>
    <xf numFmtId="1" fontId="6" fillId="0" borderId="28" xfId="0" applyNumberFormat="1" applyFont="1" applyBorder="1" applyAlignment="1" applyProtection="1">
      <alignment horizontal="center" vertical="top" shrinkToFit="1"/>
      <protection locked="0"/>
    </xf>
    <xf numFmtId="1" fontId="6" fillId="0" borderId="42" xfId="0" applyNumberFormat="1" applyFont="1" applyBorder="1" applyAlignment="1" applyProtection="1">
      <alignment horizontal="center" vertical="top" shrinkToFi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shrinkToFit="1"/>
      <protection locked="0"/>
    </xf>
    <xf numFmtId="165" fontId="6" fillId="0" borderId="1" xfId="0" applyNumberFormat="1" applyFont="1" applyBorder="1" applyAlignment="1" applyProtection="1">
      <alignment horizontal="center" vertical="center" shrinkToFit="1"/>
      <protection locked="0"/>
    </xf>
    <xf numFmtId="1" fontId="6" fillId="0" borderId="17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left" vertical="center" wrapText="1"/>
    </xf>
    <xf numFmtId="2" fontId="6" fillId="0" borderId="8" xfId="0" applyNumberFormat="1" applyFont="1" applyBorder="1" applyAlignment="1">
      <alignment horizontal="center" vertical="center" shrinkToFit="1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38" xfId="0" applyFont="1" applyBorder="1" applyAlignment="1" applyProtection="1">
      <alignment horizontal="left" vertical="top" wrapText="1"/>
      <protection locked="0"/>
    </xf>
    <xf numFmtId="2" fontId="6" fillId="0" borderId="2" xfId="0" applyNumberFormat="1" applyFont="1" applyBorder="1" applyAlignment="1" applyProtection="1">
      <alignment horizontal="center" vertical="top" shrinkToFit="1"/>
      <protection locked="0"/>
    </xf>
    <xf numFmtId="0" fontId="8" fillId="0" borderId="43" xfId="0" applyFont="1" applyBorder="1" applyAlignment="1" applyProtection="1">
      <alignment horizontal="left" vertical="top" wrapText="1"/>
      <protection locked="0"/>
    </xf>
    <xf numFmtId="0" fontId="8" fillId="0" borderId="44" xfId="0" applyFont="1" applyBorder="1" applyAlignment="1" applyProtection="1">
      <alignment horizontal="left" vertical="top" wrapText="1"/>
      <protection locked="0"/>
    </xf>
    <xf numFmtId="2" fontId="6" fillId="0" borderId="45" xfId="0" applyNumberFormat="1" applyFont="1" applyBorder="1" applyAlignment="1" applyProtection="1">
      <alignment horizontal="center" vertical="top" shrinkToFit="1"/>
      <protection locked="0"/>
    </xf>
    <xf numFmtId="0" fontId="6" fillId="0" borderId="3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39" xfId="0" applyFont="1" applyBorder="1" applyAlignment="1" applyProtection="1">
      <alignment horizontal="left" vertical="top" wrapText="1"/>
      <protection locked="0"/>
    </xf>
    <xf numFmtId="0" fontId="8" fillId="0" borderId="40" xfId="0" applyFont="1" applyBorder="1" applyAlignment="1" applyProtection="1">
      <alignment horizontal="left" vertical="top" wrapText="1"/>
      <protection locked="0"/>
    </xf>
    <xf numFmtId="2" fontId="6" fillId="0" borderId="34" xfId="0" applyNumberFormat="1" applyFont="1" applyBorder="1" applyAlignment="1" applyProtection="1">
      <alignment horizontal="center" vertical="top" shrinkToFit="1"/>
      <protection locked="0"/>
    </xf>
    <xf numFmtId="1" fontId="7" fillId="9" borderId="9" xfId="0" applyNumberFormat="1" applyFont="1" applyFill="1" applyBorder="1" applyAlignment="1">
      <alignment horizontal="center" vertical="center" shrinkToFit="1"/>
    </xf>
    <xf numFmtId="1" fontId="7" fillId="9" borderId="10" xfId="0" applyNumberFormat="1" applyFont="1" applyFill="1" applyBorder="1" applyAlignment="1">
      <alignment horizontal="center" vertical="center" shrinkToFit="1"/>
    </xf>
    <xf numFmtId="1" fontId="7" fillId="9" borderId="13" xfId="0" applyNumberFormat="1" applyFont="1" applyFill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4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7" borderId="25" xfId="5" applyFont="1" applyBorder="1" applyAlignment="1">
      <alignment horizontal="center" vertical="center" wrapText="1"/>
    </xf>
    <xf numFmtId="0" fontId="3" fillId="7" borderId="26" xfId="5" applyFont="1" applyBorder="1" applyAlignment="1">
      <alignment horizontal="center" vertical="center" wrapText="1"/>
    </xf>
    <xf numFmtId="0" fontId="3" fillId="7" borderId="27" xfId="5" applyFont="1" applyBorder="1" applyAlignment="1">
      <alignment horizontal="center" vertical="center" wrapText="1"/>
    </xf>
    <xf numFmtId="0" fontId="3" fillId="7" borderId="30" xfId="5" applyFont="1" applyBorder="1" applyAlignment="1">
      <alignment horizontal="center" vertical="center" wrapText="1"/>
    </xf>
    <xf numFmtId="0" fontId="3" fillId="7" borderId="12" xfId="5" applyFont="1" applyBorder="1" applyAlignment="1">
      <alignment horizontal="center" vertical="center" wrapText="1"/>
    </xf>
    <xf numFmtId="0" fontId="3" fillId="7" borderId="31" xfId="5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top" wrapText="1"/>
    </xf>
    <xf numFmtId="0" fontId="3" fillId="5" borderId="23" xfId="3" applyFont="1" applyBorder="1" applyAlignment="1">
      <alignment horizontal="center" vertical="center" wrapText="1"/>
    </xf>
    <xf numFmtId="0" fontId="3" fillId="5" borderId="24" xfId="3" applyFont="1" applyBorder="1" applyAlignment="1">
      <alignment horizontal="center" vertical="center" wrapText="1"/>
    </xf>
    <xf numFmtId="0" fontId="3" fillId="6" borderId="22" xfId="4" applyFont="1" applyBorder="1" applyAlignment="1">
      <alignment horizontal="center" vertical="center" wrapText="1"/>
    </xf>
    <xf numFmtId="0" fontId="3" fillId="6" borderId="23" xfId="4" applyFont="1" applyBorder="1" applyAlignment="1">
      <alignment horizontal="center" vertical="center" wrapText="1"/>
    </xf>
    <xf numFmtId="0" fontId="3" fillId="6" borderId="24" xfId="4" applyFont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3" borderId="22" xfId="1" applyFont="1" applyBorder="1" applyAlignment="1">
      <alignment horizontal="center" vertical="center" wrapText="1"/>
    </xf>
    <xf numFmtId="0" fontId="3" fillId="3" borderId="23" xfId="1" applyFont="1" applyBorder="1" applyAlignment="1">
      <alignment horizontal="center" vertical="center" wrapText="1"/>
    </xf>
    <xf numFmtId="0" fontId="3" fillId="3" borderId="24" xfId="1" applyFont="1" applyBorder="1" applyAlignment="1">
      <alignment horizontal="center" vertical="center" wrapText="1"/>
    </xf>
    <xf numFmtId="0" fontId="3" fillId="4" borderId="23" xfId="2" applyFont="1" applyBorder="1" applyAlignment="1">
      <alignment horizontal="center" vertical="center" wrapText="1"/>
    </xf>
    <xf numFmtId="0" fontId="3" fillId="4" borderId="24" xfId="2" applyFont="1" applyBorder="1" applyAlignment="1">
      <alignment horizontal="center" vertical="center" wrapText="1"/>
    </xf>
  </cellXfs>
  <cellStyles count="6"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7977-6C85-4A38-9986-32F4861E2FB4}">
  <dimension ref="A1:K177"/>
  <sheetViews>
    <sheetView tabSelected="1" topLeftCell="A162" zoomScaleNormal="100" workbookViewId="0">
      <selection activeCell="F5" sqref="F5"/>
    </sheetView>
  </sheetViews>
  <sheetFormatPr defaultRowHeight="15" x14ac:dyDescent="0.2"/>
  <cols>
    <col min="1" max="1" width="25.83203125" style="4" customWidth="1"/>
    <col min="2" max="2" width="57.1640625" style="4" customWidth="1"/>
    <col min="3" max="3" width="11" style="4" bestFit="1" customWidth="1"/>
    <col min="4" max="4" width="16.1640625" style="4" customWidth="1"/>
    <col min="5" max="5" width="12.33203125" style="4" customWidth="1"/>
    <col min="6" max="6" width="25.33203125" style="4" customWidth="1"/>
    <col min="7" max="10" width="9.33203125" style="4"/>
    <col min="11" max="11" width="7.6640625" style="4" bestFit="1" customWidth="1"/>
    <col min="12" max="16384" width="9.33203125" style="4"/>
  </cols>
  <sheetData>
    <row r="1" spans="1:6" ht="63.75" customHeight="1" thickBot="1" x14ac:dyDescent="0.25">
      <c r="A1" s="103" t="s">
        <v>246</v>
      </c>
      <c r="B1" s="104"/>
      <c r="C1" s="104"/>
      <c r="D1" s="104"/>
      <c r="E1" s="104"/>
      <c r="F1" s="105"/>
    </row>
    <row r="2" spans="1:6" ht="40.5" customHeight="1" thickBot="1" x14ac:dyDescent="0.25">
      <c r="A2" s="83" t="s">
        <v>238</v>
      </c>
      <c r="B2" s="84"/>
      <c r="C2" s="84"/>
      <c r="D2" s="84"/>
      <c r="E2" s="84"/>
      <c r="F2" s="106"/>
    </row>
    <row r="3" spans="1:6" ht="25.5" customHeight="1" thickBot="1" x14ac:dyDescent="0.25">
      <c r="A3" s="20" t="s">
        <v>182</v>
      </c>
      <c r="B3" s="107" t="s">
        <v>19</v>
      </c>
      <c r="C3" s="108"/>
      <c r="D3" s="108"/>
      <c r="E3" s="108"/>
      <c r="F3" s="109"/>
    </row>
    <row r="4" spans="1:6" ht="41.25" customHeight="1" thickBot="1" x14ac:dyDescent="0.25">
      <c r="A4" s="39" t="s">
        <v>189</v>
      </c>
      <c r="B4" s="40" t="s">
        <v>184</v>
      </c>
      <c r="C4" s="40" t="s">
        <v>2</v>
      </c>
      <c r="D4" s="40" t="s">
        <v>244</v>
      </c>
      <c r="E4" s="40" t="s">
        <v>245</v>
      </c>
      <c r="F4" s="41" t="s">
        <v>186</v>
      </c>
    </row>
    <row r="5" spans="1:6" ht="30" x14ac:dyDescent="0.2">
      <c r="A5" s="49">
        <v>1</v>
      </c>
      <c r="B5" s="50" t="s">
        <v>11</v>
      </c>
      <c r="C5" s="51">
        <v>2.68</v>
      </c>
      <c r="D5" s="44">
        <v>0</v>
      </c>
      <c r="E5" s="6">
        <v>6</v>
      </c>
      <c r="F5" s="38">
        <f>SUM(D5*E5)</f>
        <v>0</v>
      </c>
    </row>
    <row r="6" spans="1:6" ht="30" x14ac:dyDescent="0.2">
      <c r="A6" s="52">
        <v>2</v>
      </c>
      <c r="B6" s="53" t="s">
        <v>12</v>
      </c>
      <c r="C6" s="54">
        <v>2.5</v>
      </c>
      <c r="D6" s="44">
        <v>0</v>
      </c>
      <c r="E6" s="1">
        <v>6</v>
      </c>
      <c r="F6" s="2">
        <f t="shared" ref="F6:F48" si="0">D6*E6</f>
        <v>0</v>
      </c>
    </row>
    <row r="7" spans="1:6" ht="15.75" customHeight="1" x14ac:dyDescent="0.2">
      <c r="A7" s="55">
        <v>10</v>
      </c>
      <c r="B7" s="56" t="s">
        <v>163</v>
      </c>
      <c r="C7" s="57">
        <v>2.78</v>
      </c>
      <c r="D7" s="44">
        <v>0</v>
      </c>
      <c r="E7" s="1">
        <v>6</v>
      </c>
      <c r="F7" s="2">
        <f t="shared" si="0"/>
        <v>0</v>
      </c>
    </row>
    <row r="8" spans="1:6" ht="15.75" customHeight="1" x14ac:dyDescent="0.2">
      <c r="A8" s="55">
        <v>11</v>
      </c>
      <c r="B8" s="56" t="s">
        <v>190</v>
      </c>
      <c r="C8" s="57">
        <v>0.93</v>
      </c>
      <c r="D8" s="44">
        <v>0</v>
      </c>
      <c r="E8" s="1">
        <v>6</v>
      </c>
      <c r="F8" s="2">
        <f t="shared" si="0"/>
        <v>0</v>
      </c>
    </row>
    <row r="9" spans="1:6" ht="15.75" customHeight="1" x14ac:dyDescent="0.2">
      <c r="A9" s="55">
        <v>14</v>
      </c>
      <c r="B9" s="56" t="s">
        <v>191</v>
      </c>
      <c r="C9" s="57">
        <v>0.48</v>
      </c>
      <c r="D9" s="44">
        <v>0</v>
      </c>
      <c r="E9" s="1">
        <v>6</v>
      </c>
      <c r="F9" s="2">
        <f t="shared" si="0"/>
        <v>0</v>
      </c>
    </row>
    <row r="10" spans="1:6" ht="15.75" customHeight="1" x14ac:dyDescent="0.2">
      <c r="A10" s="55">
        <v>25</v>
      </c>
      <c r="B10" s="56" t="s">
        <v>192</v>
      </c>
      <c r="C10" s="57">
        <v>0.6</v>
      </c>
      <c r="D10" s="44">
        <v>0</v>
      </c>
      <c r="E10" s="1">
        <v>6</v>
      </c>
      <c r="F10" s="2">
        <f t="shared" si="0"/>
        <v>0</v>
      </c>
    </row>
    <row r="11" spans="1:6" ht="15.75" customHeight="1" x14ac:dyDescent="0.2">
      <c r="A11" s="55">
        <v>29</v>
      </c>
      <c r="B11" s="56" t="s">
        <v>193</v>
      </c>
      <c r="C11" s="57">
        <v>0.37</v>
      </c>
      <c r="D11" s="44">
        <v>0</v>
      </c>
      <c r="E11" s="1">
        <v>6</v>
      </c>
      <c r="F11" s="2">
        <f t="shared" si="0"/>
        <v>0</v>
      </c>
    </row>
    <row r="12" spans="1:6" ht="15.75" customHeight="1" x14ac:dyDescent="0.2">
      <c r="A12" s="55">
        <v>30</v>
      </c>
      <c r="B12" s="56" t="s">
        <v>194</v>
      </c>
      <c r="C12" s="57">
        <v>0.26</v>
      </c>
      <c r="D12" s="44">
        <v>0</v>
      </c>
      <c r="E12" s="1">
        <v>6</v>
      </c>
      <c r="F12" s="2">
        <f t="shared" si="0"/>
        <v>0</v>
      </c>
    </row>
    <row r="13" spans="1:6" ht="15.75" customHeight="1" x14ac:dyDescent="0.2">
      <c r="A13" s="55">
        <v>33</v>
      </c>
      <c r="B13" s="56" t="s">
        <v>195</v>
      </c>
      <c r="C13" s="57">
        <v>0.73</v>
      </c>
      <c r="D13" s="44">
        <v>0</v>
      </c>
      <c r="E13" s="1">
        <v>6</v>
      </c>
      <c r="F13" s="2">
        <f t="shared" si="0"/>
        <v>0</v>
      </c>
    </row>
    <row r="14" spans="1:6" ht="15.75" customHeight="1" x14ac:dyDescent="0.2">
      <c r="A14" s="55">
        <v>39</v>
      </c>
      <c r="B14" s="56" t="s">
        <v>196</v>
      </c>
      <c r="C14" s="57">
        <v>0.49</v>
      </c>
      <c r="D14" s="44">
        <v>0</v>
      </c>
      <c r="E14" s="1">
        <v>6</v>
      </c>
      <c r="F14" s="2">
        <f t="shared" si="0"/>
        <v>0</v>
      </c>
    </row>
    <row r="15" spans="1:6" ht="15.75" customHeight="1" x14ac:dyDescent="0.2">
      <c r="A15" s="55">
        <v>43</v>
      </c>
      <c r="B15" s="56" t="s">
        <v>197</v>
      </c>
      <c r="C15" s="57">
        <v>0.15</v>
      </c>
      <c r="D15" s="44">
        <v>0</v>
      </c>
      <c r="E15" s="1">
        <v>6</v>
      </c>
      <c r="F15" s="2">
        <f t="shared" si="0"/>
        <v>0</v>
      </c>
    </row>
    <row r="16" spans="1:6" ht="15.75" customHeight="1" x14ac:dyDescent="0.2">
      <c r="A16" s="55">
        <v>44</v>
      </c>
      <c r="B16" s="56" t="s">
        <v>164</v>
      </c>
      <c r="C16" s="57">
        <v>0.77</v>
      </c>
      <c r="D16" s="44">
        <v>0</v>
      </c>
      <c r="E16" s="1">
        <v>6</v>
      </c>
      <c r="F16" s="2">
        <f t="shared" si="0"/>
        <v>0</v>
      </c>
    </row>
    <row r="17" spans="1:6" ht="15.75" customHeight="1" x14ac:dyDescent="0.2">
      <c r="A17" s="55">
        <v>46</v>
      </c>
      <c r="B17" s="56" t="s">
        <v>198</v>
      </c>
      <c r="C17" s="57">
        <v>4.99</v>
      </c>
      <c r="D17" s="44">
        <v>0</v>
      </c>
      <c r="E17" s="1">
        <v>6</v>
      </c>
      <c r="F17" s="2">
        <f t="shared" si="0"/>
        <v>0</v>
      </c>
    </row>
    <row r="18" spans="1:6" ht="15.75" customHeight="1" x14ac:dyDescent="0.2">
      <c r="A18" s="55">
        <v>47</v>
      </c>
      <c r="B18" s="56" t="s">
        <v>199</v>
      </c>
      <c r="C18" s="58">
        <v>0.7</v>
      </c>
      <c r="D18" s="44">
        <v>0</v>
      </c>
      <c r="E18" s="1">
        <v>6</v>
      </c>
      <c r="F18" s="2">
        <f t="shared" si="0"/>
        <v>0</v>
      </c>
    </row>
    <row r="19" spans="1:6" ht="15.75" customHeight="1" x14ac:dyDescent="0.2">
      <c r="A19" s="55">
        <v>56</v>
      </c>
      <c r="B19" s="56" t="s">
        <v>200</v>
      </c>
      <c r="C19" s="57">
        <v>0.44</v>
      </c>
      <c r="D19" s="44">
        <v>0</v>
      </c>
      <c r="E19" s="1">
        <v>6</v>
      </c>
      <c r="F19" s="2">
        <f t="shared" si="0"/>
        <v>0</v>
      </c>
    </row>
    <row r="20" spans="1:6" ht="15.75" customHeight="1" x14ac:dyDescent="0.2">
      <c r="A20" s="55">
        <v>60</v>
      </c>
      <c r="B20" s="56" t="s">
        <v>201</v>
      </c>
      <c r="C20" s="57">
        <v>0.1</v>
      </c>
      <c r="D20" s="44">
        <v>0</v>
      </c>
      <c r="E20" s="1">
        <v>6</v>
      </c>
      <c r="F20" s="2">
        <f t="shared" si="0"/>
        <v>0</v>
      </c>
    </row>
    <row r="21" spans="1:6" ht="15.75" customHeight="1" x14ac:dyDescent="0.2">
      <c r="A21" s="55">
        <v>66</v>
      </c>
      <c r="B21" s="56" t="s">
        <v>165</v>
      </c>
      <c r="C21" s="57">
        <v>1.21</v>
      </c>
      <c r="D21" s="44">
        <v>0</v>
      </c>
      <c r="E21" s="1">
        <v>6</v>
      </c>
      <c r="F21" s="2">
        <f t="shared" si="0"/>
        <v>0</v>
      </c>
    </row>
    <row r="22" spans="1:6" ht="15.75" customHeight="1" x14ac:dyDescent="0.2">
      <c r="A22" s="55">
        <v>68</v>
      </c>
      <c r="B22" s="56" t="s">
        <v>166</v>
      </c>
      <c r="C22" s="57">
        <v>6.11</v>
      </c>
      <c r="D22" s="44">
        <v>0</v>
      </c>
      <c r="E22" s="1">
        <v>6</v>
      </c>
      <c r="F22" s="2">
        <f t="shared" si="0"/>
        <v>0</v>
      </c>
    </row>
    <row r="23" spans="1:6" ht="15.75" customHeight="1" x14ac:dyDescent="0.2">
      <c r="A23" s="28">
        <v>72</v>
      </c>
      <c r="B23" s="24" t="s">
        <v>167</v>
      </c>
      <c r="C23" s="25">
        <v>0.83</v>
      </c>
      <c r="D23" s="44">
        <v>0</v>
      </c>
      <c r="E23" s="1">
        <v>6</v>
      </c>
      <c r="F23" s="2">
        <f t="shared" si="0"/>
        <v>0</v>
      </c>
    </row>
    <row r="24" spans="1:6" ht="15.75" customHeight="1" x14ac:dyDescent="0.2">
      <c r="A24" s="28">
        <v>78</v>
      </c>
      <c r="B24" s="24" t="s">
        <v>202</v>
      </c>
      <c r="C24" s="25">
        <v>0.08</v>
      </c>
      <c r="D24" s="44">
        <v>0</v>
      </c>
      <c r="E24" s="1">
        <v>6</v>
      </c>
      <c r="F24" s="2">
        <f t="shared" si="0"/>
        <v>0</v>
      </c>
    </row>
    <row r="25" spans="1:6" ht="15.75" customHeight="1" x14ac:dyDescent="0.2">
      <c r="A25" s="28">
        <v>80</v>
      </c>
      <c r="B25" s="24" t="s">
        <v>203</v>
      </c>
      <c r="C25" s="25">
        <v>0.14000000000000001</v>
      </c>
      <c r="D25" s="44">
        <v>0</v>
      </c>
      <c r="E25" s="1">
        <v>6</v>
      </c>
      <c r="F25" s="2">
        <f t="shared" si="0"/>
        <v>0</v>
      </c>
    </row>
    <row r="26" spans="1:6" ht="15.75" customHeight="1" x14ac:dyDescent="0.2">
      <c r="A26" s="28">
        <v>83</v>
      </c>
      <c r="B26" s="24" t="s">
        <v>168</v>
      </c>
      <c r="C26" s="25">
        <v>0.33</v>
      </c>
      <c r="D26" s="44">
        <v>0</v>
      </c>
      <c r="E26" s="1">
        <v>6</v>
      </c>
      <c r="F26" s="2">
        <f t="shared" si="0"/>
        <v>0</v>
      </c>
    </row>
    <row r="27" spans="1:6" ht="15.75" customHeight="1" x14ac:dyDescent="0.2">
      <c r="A27" s="28">
        <v>84</v>
      </c>
      <c r="B27" s="24" t="s">
        <v>169</v>
      </c>
      <c r="C27" s="27">
        <v>1.1000000000000001</v>
      </c>
      <c r="D27" s="44">
        <v>0</v>
      </c>
      <c r="E27" s="1">
        <v>6</v>
      </c>
      <c r="F27" s="2">
        <f t="shared" si="0"/>
        <v>0</v>
      </c>
    </row>
    <row r="28" spans="1:6" ht="15.75" customHeight="1" x14ac:dyDescent="0.2">
      <c r="A28" s="28">
        <v>90</v>
      </c>
      <c r="B28" s="24" t="s">
        <v>204</v>
      </c>
      <c r="C28" s="25">
        <v>0.79</v>
      </c>
      <c r="D28" s="44">
        <v>0</v>
      </c>
      <c r="E28" s="1">
        <v>6</v>
      </c>
      <c r="F28" s="2">
        <f t="shared" si="0"/>
        <v>0</v>
      </c>
    </row>
    <row r="29" spans="1:6" ht="15.75" customHeight="1" x14ac:dyDescent="0.2">
      <c r="A29" s="28">
        <v>91</v>
      </c>
      <c r="B29" s="24" t="s">
        <v>205</v>
      </c>
      <c r="C29" s="25">
        <v>0.56999999999999995</v>
      </c>
      <c r="D29" s="44">
        <v>0</v>
      </c>
      <c r="E29" s="1">
        <v>6</v>
      </c>
      <c r="F29" s="2">
        <f t="shared" si="0"/>
        <v>0</v>
      </c>
    </row>
    <row r="30" spans="1:6" ht="15.75" customHeight="1" x14ac:dyDescent="0.2">
      <c r="A30" s="28">
        <v>92</v>
      </c>
      <c r="B30" s="24" t="s">
        <v>206</v>
      </c>
      <c r="C30" s="25">
        <v>0.27</v>
      </c>
      <c r="D30" s="44">
        <v>0</v>
      </c>
      <c r="E30" s="1">
        <v>6</v>
      </c>
      <c r="F30" s="2">
        <f t="shared" si="0"/>
        <v>0</v>
      </c>
    </row>
    <row r="31" spans="1:6" ht="15.75" customHeight="1" x14ac:dyDescent="0.2">
      <c r="A31" s="28">
        <v>94</v>
      </c>
      <c r="B31" s="24" t="s">
        <v>170</v>
      </c>
      <c r="C31" s="25">
        <v>0.04</v>
      </c>
      <c r="D31" s="44">
        <v>0</v>
      </c>
      <c r="E31" s="1">
        <v>6</v>
      </c>
      <c r="F31" s="2">
        <f t="shared" si="0"/>
        <v>0</v>
      </c>
    </row>
    <row r="32" spans="1:6" ht="15.75" customHeight="1" x14ac:dyDescent="0.2">
      <c r="A32" s="28">
        <v>95</v>
      </c>
      <c r="B32" s="24" t="s">
        <v>207</v>
      </c>
      <c r="C32" s="25">
        <v>0.02</v>
      </c>
      <c r="D32" s="44">
        <v>0</v>
      </c>
      <c r="E32" s="1">
        <v>6</v>
      </c>
      <c r="F32" s="2">
        <f t="shared" si="0"/>
        <v>0</v>
      </c>
    </row>
    <row r="33" spans="1:6" ht="15.75" customHeight="1" x14ac:dyDescent="0.2">
      <c r="A33" s="28">
        <v>133</v>
      </c>
      <c r="B33" s="24" t="s">
        <v>171</v>
      </c>
      <c r="C33" s="25">
        <v>0.25</v>
      </c>
      <c r="D33" s="44">
        <v>0</v>
      </c>
      <c r="E33" s="1">
        <v>6</v>
      </c>
      <c r="F33" s="2">
        <f t="shared" si="0"/>
        <v>0</v>
      </c>
    </row>
    <row r="34" spans="1:6" ht="15.75" customHeight="1" x14ac:dyDescent="0.2">
      <c r="A34" s="28">
        <v>141</v>
      </c>
      <c r="B34" s="24" t="s">
        <v>208</v>
      </c>
      <c r="C34" s="25">
        <v>0.25</v>
      </c>
      <c r="D34" s="44">
        <v>0</v>
      </c>
      <c r="E34" s="1">
        <v>6</v>
      </c>
      <c r="F34" s="2">
        <f t="shared" si="0"/>
        <v>0</v>
      </c>
    </row>
    <row r="35" spans="1:6" ht="15.75" customHeight="1" x14ac:dyDescent="0.2">
      <c r="A35" s="28">
        <v>143</v>
      </c>
      <c r="B35" s="24" t="s">
        <v>209</v>
      </c>
      <c r="C35" s="25">
        <v>0.09</v>
      </c>
      <c r="D35" s="44">
        <v>0</v>
      </c>
      <c r="E35" s="1">
        <v>6</v>
      </c>
      <c r="F35" s="2">
        <f t="shared" si="0"/>
        <v>0</v>
      </c>
    </row>
    <row r="36" spans="1:6" ht="15.75" customHeight="1" x14ac:dyDescent="0.2">
      <c r="A36" s="28">
        <v>144</v>
      </c>
      <c r="B36" s="24" t="s">
        <v>210</v>
      </c>
      <c r="C36" s="25">
        <v>0.25</v>
      </c>
      <c r="D36" s="44">
        <v>0</v>
      </c>
      <c r="E36" s="1">
        <v>6</v>
      </c>
      <c r="F36" s="2">
        <f t="shared" si="0"/>
        <v>0</v>
      </c>
    </row>
    <row r="37" spans="1:6" ht="15.75" customHeight="1" x14ac:dyDescent="0.2">
      <c r="A37" s="28">
        <v>145</v>
      </c>
      <c r="B37" s="24" t="s">
        <v>211</v>
      </c>
      <c r="C37" s="25">
        <v>0.15</v>
      </c>
      <c r="D37" s="44">
        <v>0</v>
      </c>
      <c r="E37" s="1">
        <v>6</v>
      </c>
      <c r="F37" s="2">
        <f t="shared" si="0"/>
        <v>0</v>
      </c>
    </row>
    <row r="38" spans="1:6" ht="15.75" customHeight="1" x14ac:dyDescent="0.2">
      <c r="A38" s="28">
        <v>146</v>
      </c>
      <c r="B38" s="24" t="s">
        <v>172</v>
      </c>
      <c r="C38" s="27">
        <v>0.2</v>
      </c>
      <c r="D38" s="44">
        <v>0</v>
      </c>
      <c r="E38" s="1">
        <v>6</v>
      </c>
      <c r="F38" s="2">
        <f t="shared" si="0"/>
        <v>0</v>
      </c>
    </row>
    <row r="39" spans="1:6" ht="15.75" customHeight="1" x14ac:dyDescent="0.2">
      <c r="A39" s="28">
        <v>148</v>
      </c>
      <c r="B39" s="29" t="s">
        <v>10</v>
      </c>
      <c r="C39" s="25">
        <v>0.95</v>
      </c>
      <c r="D39" s="44">
        <v>0</v>
      </c>
      <c r="E39" s="1">
        <v>6</v>
      </c>
      <c r="F39" s="2">
        <f t="shared" si="0"/>
        <v>0</v>
      </c>
    </row>
    <row r="40" spans="1:6" ht="15.75" customHeight="1" x14ac:dyDescent="0.2">
      <c r="A40" s="28">
        <v>2000</v>
      </c>
      <c r="B40" s="24" t="s">
        <v>173</v>
      </c>
      <c r="C40" s="25">
        <v>0.69</v>
      </c>
      <c r="D40" s="44">
        <v>0</v>
      </c>
      <c r="E40" s="1">
        <v>6</v>
      </c>
      <c r="F40" s="2">
        <f t="shared" si="0"/>
        <v>0</v>
      </c>
    </row>
    <row r="41" spans="1:6" ht="15.75" customHeight="1" x14ac:dyDescent="0.2">
      <c r="A41" s="28">
        <v>2003</v>
      </c>
      <c r="B41" s="24" t="s">
        <v>174</v>
      </c>
      <c r="C41" s="25">
        <v>0.95</v>
      </c>
      <c r="D41" s="44">
        <v>0</v>
      </c>
      <c r="E41" s="1">
        <v>6</v>
      </c>
      <c r="F41" s="2">
        <f t="shared" si="0"/>
        <v>0</v>
      </c>
    </row>
    <row r="42" spans="1:6" ht="15.75" customHeight="1" x14ac:dyDescent="0.2">
      <c r="A42" s="28">
        <v>2044</v>
      </c>
      <c r="B42" s="24" t="s">
        <v>175</v>
      </c>
      <c r="C42" s="25">
        <v>1.19</v>
      </c>
      <c r="D42" s="44">
        <v>0</v>
      </c>
      <c r="E42" s="1">
        <v>6</v>
      </c>
      <c r="F42" s="2">
        <f t="shared" si="0"/>
        <v>0</v>
      </c>
    </row>
    <row r="43" spans="1:6" ht="15.75" customHeight="1" x14ac:dyDescent="0.2">
      <c r="A43" s="28">
        <v>2049</v>
      </c>
      <c r="B43" s="24" t="s">
        <v>176</v>
      </c>
      <c r="C43" s="27">
        <v>12.7</v>
      </c>
      <c r="D43" s="44">
        <v>0</v>
      </c>
      <c r="E43" s="1">
        <v>6</v>
      </c>
      <c r="F43" s="2">
        <f t="shared" si="0"/>
        <v>0</v>
      </c>
    </row>
    <row r="44" spans="1:6" ht="15.75" customHeight="1" x14ac:dyDescent="0.2">
      <c r="A44" s="28">
        <v>2050</v>
      </c>
      <c r="B44" s="24" t="s">
        <v>177</v>
      </c>
      <c r="C44" s="27">
        <v>2.7</v>
      </c>
      <c r="D44" s="44">
        <v>0</v>
      </c>
      <c r="E44" s="1">
        <v>6</v>
      </c>
      <c r="F44" s="2">
        <f t="shared" si="0"/>
        <v>0</v>
      </c>
    </row>
    <row r="45" spans="1:6" ht="15.75" customHeight="1" x14ac:dyDescent="0.2">
      <c r="A45" s="28">
        <v>2051</v>
      </c>
      <c r="B45" s="24" t="s">
        <v>178</v>
      </c>
      <c r="C45" s="25">
        <v>0.36</v>
      </c>
      <c r="D45" s="44">
        <v>0</v>
      </c>
      <c r="E45" s="1">
        <v>6</v>
      </c>
      <c r="F45" s="2">
        <f t="shared" si="0"/>
        <v>0</v>
      </c>
    </row>
    <row r="46" spans="1:6" ht="15.75" customHeight="1" x14ac:dyDescent="0.2">
      <c r="A46" s="28">
        <v>2053</v>
      </c>
      <c r="B46" s="24" t="s">
        <v>179</v>
      </c>
      <c r="C46" s="25">
        <v>1.5</v>
      </c>
      <c r="D46" s="44">
        <v>0</v>
      </c>
      <c r="E46" s="1">
        <v>6</v>
      </c>
      <c r="F46" s="2">
        <f t="shared" si="0"/>
        <v>0</v>
      </c>
    </row>
    <row r="47" spans="1:6" ht="15.75" customHeight="1" x14ac:dyDescent="0.2">
      <c r="A47" s="28">
        <v>2065</v>
      </c>
      <c r="B47" s="24" t="s">
        <v>180</v>
      </c>
      <c r="C47" s="25">
        <v>0.14000000000000001</v>
      </c>
      <c r="D47" s="44">
        <v>0</v>
      </c>
      <c r="E47" s="1">
        <v>6</v>
      </c>
      <c r="F47" s="2">
        <f t="shared" si="0"/>
        <v>0</v>
      </c>
    </row>
    <row r="48" spans="1:6" ht="15.75" customHeight="1" thickBot="1" x14ac:dyDescent="0.25">
      <c r="A48" s="59">
        <v>2083</v>
      </c>
      <c r="B48" s="60" t="s">
        <v>181</v>
      </c>
      <c r="C48" s="61">
        <v>0.9</v>
      </c>
      <c r="D48" s="44">
        <v>0</v>
      </c>
      <c r="E48" s="1">
        <v>6</v>
      </c>
      <c r="F48" s="2">
        <f t="shared" si="0"/>
        <v>0</v>
      </c>
    </row>
    <row r="49" spans="1:7" ht="21.95" customHeight="1" thickBot="1" x14ac:dyDescent="0.25">
      <c r="A49" s="77" t="s">
        <v>188</v>
      </c>
      <c r="B49" s="78"/>
      <c r="C49" s="78"/>
      <c r="D49" s="78"/>
      <c r="E49" s="79"/>
      <c r="F49" s="3">
        <f>SUM(F5:F48)</f>
        <v>0</v>
      </c>
      <c r="G49" s="5"/>
    </row>
    <row r="50" spans="1:7" ht="10.5" customHeight="1" thickBot="1" x14ac:dyDescent="0.25">
      <c r="A50" s="95"/>
      <c r="B50" s="96"/>
      <c r="C50" s="96"/>
      <c r="D50" s="96"/>
      <c r="E50" s="96"/>
      <c r="F50" s="97"/>
    </row>
    <row r="51" spans="1:7" ht="25.5" customHeight="1" thickBot="1" x14ac:dyDescent="0.25">
      <c r="A51" s="21" t="s">
        <v>21</v>
      </c>
      <c r="B51" s="110" t="s">
        <v>20</v>
      </c>
      <c r="C51" s="110"/>
      <c r="D51" s="110"/>
      <c r="E51" s="110"/>
      <c r="F51" s="111"/>
    </row>
    <row r="52" spans="1:7" ht="41.25" customHeight="1" thickBot="1" x14ac:dyDescent="0.25">
      <c r="A52" s="39" t="s">
        <v>183</v>
      </c>
      <c r="B52" s="40" t="s">
        <v>184</v>
      </c>
      <c r="C52" s="40" t="s">
        <v>2</v>
      </c>
      <c r="D52" s="40" t="s">
        <v>185</v>
      </c>
      <c r="E52" s="40" t="s">
        <v>245</v>
      </c>
      <c r="F52" s="41" t="s">
        <v>186</v>
      </c>
    </row>
    <row r="53" spans="1:7" ht="15.75" customHeight="1" x14ac:dyDescent="0.2">
      <c r="A53" s="42">
        <v>2098</v>
      </c>
      <c r="B53" s="36" t="s">
        <v>127</v>
      </c>
      <c r="C53" s="43">
        <v>32.5</v>
      </c>
      <c r="D53" s="45">
        <v>0</v>
      </c>
      <c r="E53" s="6">
        <v>6</v>
      </c>
      <c r="F53" s="38">
        <f>SUM(D53*E53)</f>
        <v>0</v>
      </c>
    </row>
    <row r="54" spans="1:7" ht="15.75" customHeight="1" x14ac:dyDescent="0.2">
      <c r="A54" s="28">
        <v>2105</v>
      </c>
      <c r="B54" s="24" t="s">
        <v>128</v>
      </c>
      <c r="C54" s="25">
        <v>0.48</v>
      </c>
      <c r="D54" s="45">
        <v>0</v>
      </c>
      <c r="E54" s="1">
        <v>6</v>
      </c>
      <c r="F54" s="38">
        <f t="shared" ref="F54:F94" si="1">SUM(D54*E54)</f>
        <v>0</v>
      </c>
    </row>
    <row r="55" spans="1:7" ht="15.75" customHeight="1" x14ac:dyDescent="0.2">
      <c r="A55" s="28">
        <v>2111</v>
      </c>
      <c r="B55" s="24" t="s">
        <v>129</v>
      </c>
      <c r="C55" s="25">
        <v>1.51</v>
      </c>
      <c r="D55" s="45">
        <v>0</v>
      </c>
      <c r="E55" s="1">
        <v>6</v>
      </c>
      <c r="F55" s="38">
        <f t="shared" si="1"/>
        <v>0</v>
      </c>
    </row>
    <row r="56" spans="1:7" ht="15.75" customHeight="1" x14ac:dyDescent="0.2">
      <c r="A56" s="28">
        <v>2140</v>
      </c>
      <c r="B56" s="24" t="s">
        <v>130</v>
      </c>
      <c r="C56" s="25">
        <v>3.19</v>
      </c>
      <c r="D56" s="45">
        <v>0</v>
      </c>
      <c r="E56" s="1">
        <v>6</v>
      </c>
      <c r="F56" s="38">
        <f t="shared" si="1"/>
        <v>0</v>
      </c>
    </row>
    <row r="57" spans="1:7" ht="15.75" customHeight="1" x14ac:dyDescent="0.2">
      <c r="A57" s="28">
        <v>2162</v>
      </c>
      <c r="B57" s="24" t="s">
        <v>131</v>
      </c>
      <c r="C57" s="25">
        <v>0.44</v>
      </c>
      <c r="D57" s="45">
        <v>0</v>
      </c>
      <c r="E57" s="1">
        <v>6</v>
      </c>
      <c r="F57" s="38">
        <f t="shared" si="1"/>
        <v>0</v>
      </c>
    </row>
    <row r="58" spans="1:7" ht="15.75" customHeight="1" x14ac:dyDescent="0.2">
      <c r="A58" s="28">
        <v>2173</v>
      </c>
      <c r="B58" s="24" t="s">
        <v>212</v>
      </c>
      <c r="C58" s="25">
        <v>1.42</v>
      </c>
      <c r="D58" s="45">
        <v>0</v>
      </c>
      <c r="E58" s="1">
        <v>6</v>
      </c>
      <c r="F58" s="38">
        <f t="shared" si="1"/>
        <v>0</v>
      </c>
    </row>
    <row r="59" spans="1:7" ht="15.75" customHeight="1" x14ac:dyDescent="0.2">
      <c r="A59" s="28">
        <v>2222</v>
      </c>
      <c r="B59" s="24" t="s">
        <v>132</v>
      </c>
      <c r="C59" s="25">
        <v>0.28999999999999998</v>
      </c>
      <c r="D59" s="45">
        <v>0</v>
      </c>
      <c r="E59" s="1">
        <v>6</v>
      </c>
      <c r="F59" s="38">
        <f t="shared" si="1"/>
        <v>0</v>
      </c>
    </row>
    <row r="60" spans="1:7" ht="15.75" customHeight="1" x14ac:dyDescent="0.2">
      <c r="A60" s="28">
        <v>2283</v>
      </c>
      <c r="B60" s="24" t="s">
        <v>133</v>
      </c>
      <c r="C60" s="27">
        <v>1.5</v>
      </c>
      <c r="D60" s="45">
        <v>0</v>
      </c>
      <c r="E60" s="1">
        <v>6</v>
      </c>
      <c r="F60" s="38">
        <f t="shared" si="1"/>
        <v>0</v>
      </c>
    </row>
    <row r="61" spans="1:7" ht="15.75" customHeight="1" x14ac:dyDescent="0.2">
      <c r="A61" s="28">
        <v>2287</v>
      </c>
      <c r="B61" s="29" t="s">
        <v>13</v>
      </c>
      <c r="C61" s="25">
        <v>0.27</v>
      </c>
      <c r="D61" s="45">
        <v>0</v>
      </c>
      <c r="E61" s="1">
        <v>6</v>
      </c>
      <c r="F61" s="38">
        <f t="shared" si="1"/>
        <v>0</v>
      </c>
    </row>
    <row r="62" spans="1:7" ht="15.75" customHeight="1" x14ac:dyDescent="0.2">
      <c r="A62" s="28">
        <v>2292</v>
      </c>
      <c r="B62" s="24" t="s">
        <v>134</v>
      </c>
      <c r="C62" s="25">
        <v>1.08</v>
      </c>
      <c r="D62" s="45">
        <v>0</v>
      </c>
      <c r="E62" s="1">
        <v>6</v>
      </c>
      <c r="F62" s="38">
        <f t="shared" si="1"/>
        <v>0</v>
      </c>
    </row>
    <row r="63" spans="1:7" ht="15.75" customHeight="1" x14ac:dyDescent="0.2">
      <c r="A63" s="28">
        <v>2294</v>
      </c>
      <c r="B63" s="24" t="s">
        <v>135</v>
      </c>
      <c r="C63" s="25">
        <v>0.97</v>
      </c>
      <c r="D63" s="45">
        <v>0</v>
      </c>
      <c r="E63" s="1">
        <v>6</v>
      </c>
      <c r="F63" s="38">
        <f t="shared" si="1"/>
        <v>0</v>
      </c>
    </row>
    <row r="64" spans="1:7" ht="15.75" customHeight="1" x14ac:dyDescent="0.2">
      <c r="A64" s="28">
        <v>2295</v>
      </c>
      <c r="B64" s="24" t="s">
        <v>136</v>
      </c>
      <c r="C64" s="25">
        <v>0.61</v>
      </c>
      <c r="D64" s="45">
        <v>0</v>
      </c>
      <c r="E64" s="1">
        <v>6</v>
      </c>
      <c r="F64" s="38">
        <f t="shared" si="1"/>
        <v>0</v>
      </c>
    </row>
    <row r="65" spans="1:6" ht="15.75" customHeight="1" x14ac:dyDescent="0.2">
      <c r="A65" s="28">
        <v>2296</v>
      </c>
      <c r="B65" s="24" t="s">
        <v>137</v>
      </c>
      <c r="C65" s="25">
        <v>3.62</v>
      </c>
      <c r="D65" s="45">
        <v>0</v>
      </c>
      <c r="E65" s="1">
        <v>6</v>
      </c>
      <c r="F65" s="38">
        <f t="shared" si="1"/>
        <v>0</v>
      </c>
    </row>
    <row r="66" spans="1:6" ht="15.75" customHeight="1" x14ac:dyDescent="0.2">
      <c r="A66" s="28">
        <v>2297</v>
      </c>
      <c r="B66" s="24" t="s">
        <v>138</v>
      </c>
      <c r="C66" s="25">
        <v>0.67</v>
      </c>
      <c r="D66" s="45">
        <v>0</v>
      </c>
      <c r="E66" s="1">
        <v>6</v>
      </c>
      <c r="F66" s="38">
        <f t="shared" si="1"/>
        <v>0</v>
      </c>
    </row>
    <row r="67" spans="1:6" ht="15.75" customHeight="1" x14ac:dyDescent="0.2">
      <c r="A67" s="28">
        <v>2300</v>
      </c>
      <c r="B67" s="24" t="s">
        <v>139</v>
      </c>
      <c r="C67" s="25">
        <v>1.1599999999999999</v>
      </c>
      <c r="D67" s="45">
        <v>0</v>
      </c>
      <c r="E67" s="1">
        <v>6</v>
      </c>
      <c r="F67" s="38">
        <f t="shared" si="1"/>
        <v>0</v>
      </c>
    </row>
    <row r="68" spans="1:6" ht="15.75" customHeight="1" x14ac:dyDescent="0.2">
      <c r="A68" s="28">
        <v>2301</v>
      </c>
      <c r="B68" s="24" t="s">
        <v>140</v>
      </c>
      <c r="C68" s="25">
        <v>1.38</v>
      </c>
      <c r="D68" s="45">
        <v>0</v>
      </c>
      <c r="E68" s="1">
        <v>6</v>
      </c>
      <c r="F68" s="38">
        <f t="shared" si="1"/>
        <v>0</v>
      </c>
    </row>
    <row r="69" spans="1:6" ht="15.75" customHeight="1" x14ac:dyDescent="0.2">
      <c r="A69" s="28">
        <v>2302</v>
      </c>
      <c r="B69" s="24" t="s">
        <v>141</v>
      </c>
      <c r="C69" s="25">
        <v>0.05</v>
      </c>
      <c r="D69" s="45">
        <v>0</v>
      </c>
      <c r="E69" s="1">
        <v>6</v>
      </c>
      <c r="F69" s="38">
        <f t="shared" si="1"/>
        <v>0</v>
      </c>
    </row>
    <row r="70" spans="1:6" ht="15.75" customHeight="1" x14ac:dyDescent="0.2">
      <c r="A70" s="28">
        <v>2303</v>
      </c>
      <c r="B70" s="24" t="s">
        <v>142</v>
      </c>
      <c r="C70" s="25">
        <v>0.08</v>
      </c>
      <c r="D70" s="45">
        <v>0</v>
      </c>
      <c r="E70" s="1">
        <v>6</v>
      </c>
      <c r="F70" s="38">
        <f t="shared" si="1"/>
        <v>0</v>
      </c>
    </row>
    <row r="71" spans="1:6" ht="15.75" customHeight="1" x14ac:dyDescent="0.2">
      <c r="A71" s="28">
        <v>2304</v>
      </c>
      <c r="B71" s="24" t="s">
        <v>143</v>
      </c>
      <c r="C71" s="25">
        <v>1.36</v>
      </c>
      <c r="D71" s="45">
        <v>0</v>
      </c>
      <c r="E71" s="1">
        <v>6</v>
      </c>
      <c r="F71" s="38">
        <f t="shared" si="1"/>
        <v>0</v>
      </c>
    </row>
    <row r="72" spans="1:6" ht="15.75" customHeight="1" x14ac:dyDescent="0.2">
      <c r="A72" s="28">
        <v>2305</v>
      </c>
      <c r="B72" s="24" t="s">
        <v>144</v>
      </c>
      <c r="C72" s="25">
        <v>0.45</v>
      </c>
      <c r="D72" s="45">
        <v>0</v>
      </c>
      <c r="E72" s="1">
        <v>6</v>
      </c>
      <c r="F72" s="38">
        <f t="shared" si="1"/>
        <v>0</v>
      </c>
    </row>
    <row r="73" spans="1:6" ht="15.75" customHeight="1" x14ac:dyDescent="0.2">
      <c r="A73" s="28">
        <v>2308</v>
      </c>
      <c r="B73" s="24" t="s">
        <v>145</v>
      </c>
      <c r="C73" s="25">
        <v>0.19</v>
      </c>
      <c r="D73" s="45">
        <v>0</v>
      </c>
      <c r="E73" s="1">
        <v>6</v>
      </c>
      <c r="F73" s="38">
        <f t="shared" si="1"/>
        <v>0</v>
      </c>
    </row>
    <row r="74" spans="1:6" ht="15.75" customHeight="1" x14ac:dyDescent="0.2">
      <c r="A74" s="28">
        <v>2309</v>
      </c>
      <c r="B74" s="24" t="s">
        <v>146</v>
      </c>
      <c r="C74" s="27">
        <v>0.1</v>
      </c>
      <c r="D74" s="45">
        <v>0</v>
      </c>
      <c r="E74" s="1">
        <v>6</v>
      </c>
      <c r="F74" s="38">
        <f t="shared" si="1"/>
        <v>0</v>
      </c>
    </row>
    <row r="75" spans="1:6" ht="23.25" customHeight="1" x14ac:dyDescent="0.2">
      <c r="A75" s="28">
        <v>2310</v>
      </c>
      <c r="B75" s="24" t="s">
        <v>147</v>
      </c>
      <c r="C75" s="25">
        <v>0.6</v>
      </c>
      <c r="D75" s="45">
        <v>0</v>
      </c>
      <c r="E75" s="1">
        <v>6</v>
      </c>
      <c r="F75" s="38">
        <f t="shared" si="1"/>
        <v>0</v>
      </c>
    </row>
    <row r="76" spans="1:6" ht="15.75" customHeight="1" x14ac:dyDescent="0.2">
      <c r="A76" s="28">
        <v>2311</v>
      </c>
      <c r="B76" s="24" t="s">
        <v>148</v>
      </c>
      <c r="C76" s="25">
        <v>1.17</v>
      </c>
      <c r="D76" s="45">
        <v>0</v>
      </c>
      <c r="E76" s="1">
        <v>6</v>
      </c>
      <c r="F76" s="38">
        <f t="shared" si="1"/>
        <v>0</v>
      </c>
    </row>
    <row r="77" spans="1:6" ht="30" x14ac:dyDescent="0.2">
      <c r="A77" s="28">
        <v>2312</v>
      </c>
      <c r="B77" s="24" t="s">
        <v>149</v>
      </c>
      <c r="C77" s="30">
        <v>1.45</v>
      </c>
      <c r="D77" s="45">
        <v>0</v>
      </c>
      <c r="E77" s="1">
        <v>6</v>
      </c>
      <c r="F77" s="38">
        <f t="shared" si="1"/>
        <v>0</v>
      </c>
    </row>
    <row r="78" spans="1:6" ht="15.75" customHeight="1" x14ac:dyDescent="0.2">
      <c r="A78" s="28">
        <v>2313</v>
      </c>
      <c r="B78" s="24" t="s">
        <v>150</v>
      </c>
      <c r="C78" s="27">
        <v>10.1</v>
      </c>
      <c r="D78" s="45">
        <v>0</v>
      </c>
      <c r="E78" s="1">
        <v>6</v>
      </c>
      <c r="F78" s="38">
        <f t="shared" si="1"/>
        <v>0</v>
      </c>
    </row>
    <row r="79" spans="1:6" ht="15.75" customHeight="1" x14ac:dyDescent="0.2">
      <c r="A79" s="23" t="s">
        <v>25</v>
      </c>
      <c r="B79" s="24" t="s">
        <v>213</v>
      </c>
      <c r="C79" s="25">
        <v>0.68</v>
      </c>
      <c r="D79" s="45">
        <v>0</v>
      </c>
      <c r="E79" s="1">
        <v>6</v>
      </c>
      <c r="F79" s="38">
        <f t="shared" si="1"/>
        <v>0</v>
      </c>
    </row>
    <row r="80" spans="1:6" ht="15.75" customHeight="1" x14ac:dyDescent="0.2">
      <c r="A80" s="23" t="s">
        <v>26</v>
      </c>
      <c r="B80" s="24" t="s">
        <v>214</v>
      </c>
      <c r="C80" s="25">
        <v>0.13</v>
      </c>
      <c r="D80" s="45">
        <v>0</v>
      </c>
      <c r="E80" s="1">
        <v>6</v>
      </c>
      <c r="F80" s="38">
        <f t="shared" si="1"/>
        <v>0</v>
      </c>
    </row>
    <row r="81" spans="1:7" ht="15.75" customHeight="1" x14ac:dyDescent="0.2">
      <c r="A81" s="23" t="s">
        <v>27</v>
      </c>
      <c r="B81" s="24" t="s">
        <v>215</v>
      </c>
      <c r="C81" s="25">
        <v>0.21</v>
      </c>
      <c r="D81" s="45">
        <v>0</v>
      </c>
      <c r="E81" s="1">
        <v>6</v>
      </c>
      <c r="F81" s="38">
        <f t="shared" si="1"/>
        <v>0</v>
      </c>
    </row>
    <row r="82" spans="1:7" ht="15.75" customHeight="1" x14ac:dyDescent="0.2">
      <c r="A82" s="23" t="s">
        <v>28</v>
      </c>
      <c r="B82" s="24" t="s">
        <v>151</v>
      </c>
      <c r="C82" s="25">
        <v>0.63</v>
      </c>
      <c r="D82" s="45">
        <v>0</v>
      </c>
      <c r="E82" s="1">
        <v>6</v>
      </c>
      <c r="F82" s="38">
        <f t="shared" si="1"/>
        <v>0</v>
      </c>
    </row>
    <row r="83" spans="1:7" ht="15.75" customHeight="1" x14ac:dyDescent="0.2">
      <c r="A83" s="23" t="s">
        <v>29</v>
      </c>
      <c r="B83" s="24" t="s">
        <v>152</v>
      </c>
      <c r="C83" s="25">
        <v>0.43</v>
      </c>
      <c r="D83" s="45">
        <v>0</v>
      </c>
      <c r="E83" s="1">
        <v>6</v>
      </c>
      <c r="F83" s="38">
        <f t="shared" si="1"/>
        <v>0</v>
      </c>
    </row>
    <row r="84" spans="1:7" ht="15.75" customHeight="1" x14ac:dyDescent="0.2">
      <c r="A84" s="23" t="s">
        <v>30</v>
      </c>
      <c r="B84" s="24" t="s">
        <v>153</v>
      </c>
      <c r="C84" s="25">
        <v>0.73</v>
      </c>
      <c r="D84" s="45">
        <v>0</v>
      </c>
      <c r="E84" s="1">
        <v>6</v>
      </c>
      <c r="F84" s="38">
        <f t="shared" si="1"/>
        <v>0</v>
      </c>
    </row>
    <row r="85" spans="1:7" ht="15.75" customHeight="1" x14ac:dyDescent="0.2">
      <c r="A85" s="23" t="s">
        <v>31</v>
      </c>
      <c r="B85" s="24" t="s">
        <v>154</v>
      </c>
      <c r="C85" s="25">
        <v>3.87</v>
      </c>
      <c r="D85" s="45">
        <v>0</v>
      </c>
      <c r="E85" s="1">
        <v>6</v>
      </c>
      <c r="F85" s="38">
        <f t="shared" si="1"/>
        <v>0</v>
      </c>
    </row>
    <row r="86" spans="1:7" ht="15.75" customHeight="1" x14ac:dyDescent="0.2">
      <c r="A86" s="23" t="s">
        <v>17</v>
      </c>
      <c r="B86" s="24" t="s">
        <v>155</v>
      </c>
      <c r="C86" s="25">
        <v>4.5599999999999996</v>
      </c>
      <c r="D86" s="45">
        <v>0</v>
      </c>
      <c r="E86" s="1">
        <v>6</v>
      </c>
      <c r="F86" s="38">
        <f t="shared" si="1"/>
        <v>0</v>
      </c>
    </row>
    <row r="87" spans="1:7" ht="15.75" customHeight="1" x14ac:dyDescent="0.2">
      <c r="A87" s="23" t="s">
        <v>32</v>
      </c>
      <c r="B87" s="24" t="s">
        <v>156</v>
      </c>
      <c r="C87" s="25">
        <v>2.95</v>
      </c>
      <c r="D87" s="45">
        <v>0</v>
      </c>
      <c r="E87" s="1">
        <v>6</v>
      </c>
      <c r="F87" s="38">
        <f t="shared" si="1"/>
        <v>0</v>
      </c>
    </row>
    <row r="88" spans="1:7" ht="15.75" customHeight="1" x14ac:dyDescent="0.2">
      <c r="A88" s="23" t="s">
        <v>33</v>
      </c>
      <c r="B88" s="24" t="s">
        <v>157</v>
      </c>
      <c r="C88" s="25">
        <v>1.43</v>
      </c>
      <c r="D88" s="45">
        <v>0</v>
      </c>
      <c r="E88" s="1">
        <v>6</v>
      </c>
      <c r="F88" s="38">
        <f t="shared" si="1"/>
        <v>0</v>
      </c>
    </row>
    <row r="89" spans="1:7" ht="15.75" customHeight="1" x14ac:dyDescent="0.2">
      <c r="A89" s="23" t="s">
        <v>34</v>
      </c>
      <c r="B89" s="24" t="s">
        <v>158</v>
      </c>
      <c r="C89" s="25">
        <v>0.31</v>
      </c>
      <c r="D89" s="45">
        <v>0</v>
      </c>
      <c r="E89" s="1">
        <v>6</v>
      </c>
      <c r="F89" s="38">
        <f t="shared" si="1"/>
        <v>0</v>
      </c>
    </row>
    <row r="90" spans="1:7" ht="15.75" customHeight="1" x14ac:dyDescent="0.2">
      <c r="A90" s="23" t="s">
        <v>35</v>
      </c>
      <c r="B90" s="24" t="s">
        <v>159</v>
      </c>
      <c r="C90" s="25">
        <v>0.35</v>
      </c>
      <c r="D90" s="45">
        <v>0</v>
      </c>
      <c r="E90" s="1">
        <v>6</v>
      </c>
      <c r="F90" s="38">
        <f t="shared" si="1"/>
        <v>0</v>
      </c>
    </row>
    <row r="91" spans="1:7" ht="15.75" customHeight="1" x14ac:dyDescent="0.2">
      <c r="A91" s="23" t="s">
        <v>36</v>
      </c>
      <c r="B91" s="24" t="s">
        <v>160</v>
      </c>
      <c r="C91" s="25">
        <v>0.1</v>
      </c>
      <c r="D91" s="45">
        <v>0</v>
      </c>
      <c r="E91" s="1">
        <v>6</v>
      </c>
      <c r="F91" s="38">
        <f t="shared" si="1"/>
        <v>0</v>
      </c>
    </row>
    <row r="92" spans="1:7" ht="15.75" customHeight="1" x14ac:dyDescent="0.2">
      <c r="A92" s="23" t="s">
        <v>37</v>
      </c>
      <c r="B92" s="24" t="s">
        <v>161</v>
      </c>
      <c r="C92" s="25">
        <v>0.01</v>
      </c>
      <c r="D92" s="45">
        <v>0</v>
      </c>
      <c r="E92" s="1">
        <v>6</v>
      </c>
      <c r="F92" s="38">
        <f t="shared" si="1"/>
        <v>0</v>
      </c>
    </row>
    <row r="93" spans="1:7" ht="15.75" customHeight="1" x14ac:dyDescent="0.2">
      <c r="A93" s="23" t="s">
        <v>38</v>
      </c>
      <c r="B93" s="24" t="s">
        <v>162</v>
      </c>
      <c r="C93" s="25">
        <v>7.0000000000000007E-2</v>
      </c>
      <c r="D93" s="45">
        <v>0</v>
      </c>
      <c r="E93" s="1">
        <v>6</v>
      </c>
      <c r="F93" s="38">
        <f t="shared" si="1"/>
        <v>0</v>
      </c>
      <c r="G93" s="7"/>
    </row>
    <row r="94" spans="1:7" ht="20.100000000000001" customHeight="1" thickBot="1" x14ac:dyDescent="0.25">
      <c r="A94" s="23" t="s">
        <v>39</v>
      </c>
      <c r="B94" s="24" t="s">
        <v>24</v>
      </c>
      <c r="C94" s="25">
        <v>0.82</v>
      </c>
      <c r="D94" s="45">
        <v>0</v>
      </c>
      <c r="E94" s="1">
        <v>6</v>
      </c>
      <c r="F94" s="38">
        <f t="shared" si="1"/>
        <v>0</v>
      </c>
      <c r="G94" s="5"/>
    </row>
    <row r="95" spans="1:7" ht="21.95" customHeight="1" thickBot="1" x14ac:dyDescent="0.25">
      <c r="A95" s="77" t="s">
        <v>239</v>
      </c>
      <c r="B95" s="78"/>
      <c r="C95" s="78"/>
      <c r="D95" s="78"/>
      <c r="E95" s="79"/>
      <c r="F95" s="3">
        <f>SUM(F53:F94)</f>
        <v>0</v>
      </c>
    </row>
    <row r="96" spans="1:7" ht="10.5" customHeight="1" thickBot="1" x14ac:dyDescent="0.25">
      <c r="A96" s="95"/>
      <c r="B96" s="96"/>
      <c r="C96" s="96"/>
      <c r="D96" s="96"/>
      <c r="E96" s="96"/>
      <c r="F96" s="97"/>
    </row>
    <row r="97" spans="1:6" ht="25.5" customHeight="1" thickBot="1" x14ac:dyDescent="0.25">
      <c r="A97" s="22" t="s">
        <v>22</v>
      </c>
      <c r="B97" s="98" t="s">
        <v>20</v>
      </c>
      <c r="C97" s="98"/>
      <c r="D97" s="98"/>
      <c r="E97" s="98"/>
      <c r="F97" s="99"/>
    </row>
    <row r="98" spans="1:6" ht="41.25" customHeight="1" thickBot="1" x14ac:dyDescent="0.25">
      <c r="A98" s="39" t="s">
        <v>183</v>
      </c>
      <c r="B98" s="40" t="s">
        <v>184</v>
      </c>
      <c r="C98" s="40" t="s">
        <v>2</v>
      </c>
      <c r="D98" s="40" t="s">
        <v>185</v>
      </c>
      <c r="E98" s="40" t="s">
        <v>245</v>
      </c>
      <c r="F98" s="41" t="s">
        <v>186</v>
      </c>
    </row>
    <row r="99" spans="1:6" x14ac:dyDescent="0.2">
      <c r="A99" s="35" t="s">
        <v>40</v>
      </c>
      <c r="B99" s="36" t="s">
        <v>110</v>
      </c>
      <c r="C99" s="37">
        <v>1.1499999999999999</v>
      </c>
      <c r="D99" s="44">
        <v>0</v>
      </c>
      <c r="E99" s="6">
        <v>6</v>
      </c>
      <c r="F99" s="38">
        <f>SUM(D99*E99)</f>
        <v>0</v>
      </c>
    </row>
    <row r="100" spans="1:6" ht="15.75" customHeight="1" x14ac:dyDescent="0.2">
      <c r="A100" s="23" t="s">
        <v>41</v>
      </c>
      <c r="B100" s="24" t="s">
        <v>216</v>
      </c>
      <c r="C100" s="25">
        <v>0.13</v>
      </c>
      <c r="D100" s="44">
        <v>0</v>
      </c>
      <c r="E100" s="1">
        <v>6</v>
      </c>
      <c r="F100" s="38">
        <f t="shared" ref="F100:F134" si="2">SUM(D100*E100)</f>
        <v>0</v>
      </c>
    </row>
    <row r="101" spans="1:6" ht="15.75" customHeight="1" x14ac:dyDescent="0.2">
      <c r="A101" s="23" t="s">
        <v>42</v>
      </c>
      <c r="B101" s="24" t="s">
        <v>111</v>
      </c>
      <c r="C101" s="25">
        <v>1.31</v>
      </c>
      <c r="D101" s="44">
        <v>0</v>
      </c>
      <c r="E101" s="1">
        <v>6</v>
      </c>
      <c r="F101" s="38">
        <f t="shared" si="2"/>
        <v>0</v>
      </c>
    </row>
    <row r="102" spans="1:6" ht="15.75" customHeight="1" x14ac:dyDescent="0.2">
      <c r="A102" s="23" t="s">
        <v>43</v>
      </c>
      <c r="B102" s="24" t="s">
        <v>217</v>
      </c>
      <c r="C102" s="26">
        <v>2</v>
      </c>
      <c r="D102" s="44">
        <v>0</v>
      </c>
      <c r="E102" s="1">
        <v>6</v>
      </c>
      <c r="F102" s="38">
        <f t="shared" si="2"/>
        <v>0</v>
      </c>
    </row>
    <row r="103" spans="1:6" ht="15.75" customHeight="1" x14ac:dyDescent="0.2">
      <c r="A103" s="23" t="s">
        <v>44</v>
      </c>
      <c r="B103" s="24" t="s">
        <v>218</v>
      </c>
      <c r="C103" s="25">
        <v>0.04</v>
      </c>
      <c r="D103" s="44">
        <v>0</v>
      </c>
      <c r="E103" s="1">
        <v>6</v>
      </c>
      <c r="F103" s="38">
        <f t="shared" si="2"/>
        <v>0</v>
      </c>
    </row>
    <row r="104" spans="1:6" ht="15.75" customHeight="1" x14ac:dyDescent="0.2">
      <c r="A104" s="23" t="s">
        <v>45</v>
      </c>
      <c r="B104" s="24" t="s">
        <v>219</v>
      </c>
      <c r="C104" s="25">
        <v>0.94</v>
      </c>
      <c r="D104" s="44">
        <v>0</v>
      </c>
      <c r="E104" s="1">
        <v>6</v>
      </c>
      <c r="F104" s="38">
        <f t="shared" si="2"/>
        <v>0</v>
      </c>
    </row>
    <row r="105" spans="1:6" ht="15.75" customHeight="1" x14ac:dyDescent="0.2">
      <c r="A105" s="23" t="s">
        <v>46</v>
      </c>
      <c r="B105" s="24" t="s">
        <v>220</v>
      </c>
      <c r="C105" s="27">
        <v>0.1</v>
      </c>
      <c r="D105" s="44">
        <v>0</v>
      </c>
      <c r="E105" s="1">
        <v>6</v>
      </c>
      <c r="F105" s="38">
        <f t="shared" si="2"/>
        <v>0</v>
      </c>
    </row>
    <row r="106" spans="1:6" x14ac:dyDescent="0.2">
      <c r="A106" s="23" t="s">
        <v>47</v>
      </c>
      <c r="B106" s="24" t="s">
        <v>112</v>
      </c>
      <c r="C106" s="25">
        <v>2.2400000000000002</v>
      </c>
      <c r="D106" s="44">
        <v>0</v>
      </c>
      <c r="E106" s="1">
        <v>6</v>
      </c>
      <c r="F106" s="38">
        <f t="shared" si="2"/>
        <v>0</v>
      </c>
    </row>
    <row r="107" spans="1:6" ht="15.75" customHeight="1" x14ac:dyDescent="0.2">
      <c r="A107" s="23" t="s">
        <v>48</v>
      </c>
      <c r="B107" s="24" t="s">
        <v>221</v>
      </c>
      <c r="C107" s="25">
        <v>1.26</v>
      </c>
      <c r="D107" s="44">
        <v>0</v>
      </c>
      <c r="E107" s="1">
        <v>6</v>
      </c>
      <c r="F107" s="38">
        <f t="shared" si="2"/>
        <v>0</v>
      </c>
    </row>
    <row r="108" spans="1:6" ht="15.75" customHeight="1" x14ac:dyDescent="0.2">
      <c r="A108" s="23" t="s">
        <v>49</v>
      </c>
      <c r="B108" s="24" t="s">
        <v>222</v>
      </c>
      <c r="C108" s="25">
        <v>0.04</v>
      </c>
      <c r="D108" s="44">
        <v>0</v>
      </c>
      <c r="E108" s="1">
        <v>6</v>
      </c>
      <c r="F108" s="38">
        <f t="shared" si="2"/>
        <v>0</v>
      </c>
    </row>
    <row r="109" spans="1:6" ht="15.75" customHeight="1" x14ac:dyDescent="0.2">
      <c r="A109" s="23" t="s">
        <v>50</v>
      </c>
      <c r="B109" s="24" t="s">
        <v>223</v>
      </c>
      <c r="C109" s="25">
        <v>0.81</v>
      </c>
      <c r="D109" s="44">
        <v>0</v>
      </c>
      <c r="E109" s="1">
        <v>6</v>
      </c>
      <c r="F109" s="38">
        <f t="shared" si="2"/>
        <v>0</v>
      </c>
    </row>
    <row r="110" spans="1:6" ht="15.75" customHeight="1" x14ac:dyDescent="0.2">
      <c r="A110" s="23" t="s">
        <v>51</v>
      </c>
      <c r="B110" s="24" t="s">
        <v>224</v>
      </c>
      <c r="C110" s="25">
        <v>0.22</v>
      </c>
      <c r="D110" s="44">
        <v>0</v>
      </c>
      <c r="E110" s="1">
        <v>6</v>
      </c>
      <c r="F110" s="38">
        <f t="shared" si="2"/>
        <v>0</v>
      </c>
    </row>
    <row r="111" spans="1:6" ht="15.75" customHeight="1" x14ac:dyDescent="0.2">
      <c r="A111" s="23" t="s">
        <v>52</v>
      </c>
      <c r="B111" s="24" t="s">
        <v>225</v>
      </c>
      <c r="C111" s="27">
        <v>0.2</v>
      </c>
      <c r="D111" s="44">
        <v>0</v>
      </c>
      <c r="E111" s="1">
        <v>6</v>
      </c>
      <c r="F111" s="38">
        <f t="shared" si="2"/>
        <v>0</v>
      </c>
    </row>
    <row r="112" spans="1:6" ht="15.75" customHeight="1" x14ac:dyDescent="0.2">
      <c r="A112" s="23" t="s">
        <v>53</v>
      </c>
      <c r="B112" s="24" t="s">
        <v>226</v>
      </c>
      <c r="C112" s="25">
        <v>2.58</v>
      </c>
      <c r="D112" s="44">
        <v>0</v>
      </c>
      <c r="E112" s="1">
        <v>6</v>
      </c>
      <c r="F112" s="38">
        <f t="shared" si="2"/>
        <v>0</v>
      </c>
    </row>
    <row r="113" spans="1:6" ht="15.75" customHeight="1" x14ac:dyDescent="0.2">
      <c r="A113" s="23" t="s">
        <v>54</v>
      </c>
      <c r="B113" s="24" t="s">
        <v>113</v>
      </c>
      <c r="C113" s="25">
        <v>0.26</v>
      </c>
      <c r="D113" s="44">
        <v>0</v>
      </c>
      <c r="E113" s="1">
        <v>6</v>
      </c>
      <c r="F113" s="38">
        <f t="shared" si="2"/>
        <v>0</v>
      </c>
    </row>
    <row r="114" spans="1:6" ht="15.75" customHeight="1" x14ac:dyDescent="0.2">
      <c r="A114" s="23" t="s">
        <v>55</v>
      </c>
      <c r="B114" s="24" t="s">
        <v>114</v>
      </c>
      <c r="C114" s="25">
        <v>0.38</v>
      </c>
      <c r="D114" s="44">
        <v>0</v>
      </c>
      <c r="E114" s="1">
        <v>6</v>
      </c>
      <c r="F114" s="38">
        <f t="shared" si="2"/>
        <v>0</v>
      </c>
    </row>
    <row r="115" spans="1:6" ht="15.75" customHeight="1" x14ac:dyDescent="0.2">
      <c r="A115" s="23" t="s">
        <v>56</v>
      </c>
      <c r="B115" s="24" t="s">
        <v>115</v>
      </c>
      <c r="C115" s="25">
        <v>1.1599999999999999</v>
      </c>
      <c r="D115" s="44">
        <v>0</v>
      </c>
      <c r="E115" s="1">
        <v>6</v>
      </c>
      <c r="F115" s="38">
        <f t="shared" si="2"/>
        <v>0</v>
      </c>
    </row>
    <row r="116" spans="1:6" ht="15.75" customHeight="1" x14ac:dyDescent="0.2">
      <c r="A116" s="23" t="s">
        <v>57</v>
      </c>
      <c r="B116" s="24" t="s">
        <v>116</v>
      </c>
      <c r="C116" s="25">
        <v>1.64</v>
      </c>
      <c r="D116" s="44">
        <v>0</v>
      </c>
      <c r="E116" s="1">
        <v>6</v>
      </c>
      <c r="F116" s="38">
        <f t="shared" si="2"/>
        <v>0</v>
      </c>
    </row>
    <row r="117" spans="1:6" ht="15.75" customHeight="1" x14ac:dyDescent="0.2">
      <c r="A117" s="23" t="s">
        <v>58</v>
      </c>
      <c r="B117" s="24" t="s">
        <v>117</v>
      </c>
      <c r="C117" s="25">
        <v>0.7</v>
      </c>
      <c r="D117" s="44">
        <v>0</v>
      </c>
      <c r="E117" s="1">
        <v>6</v>
      </c>
      <c r="F117" s="38">
        <f t="shared" si="2"/>
        <v>0</v>
      </c>
    </row>
    <row r="118" spans="1:6" ht="15.75" customHeight="1" x14ac:dyDescent="0.2">
      <c r="A118" s="23" t="s">
        <v>59</v>
      </c>
      <c r="B118" s="24" t="s">
        <v>118</v>
      </c>
      <c r="C118" s="25">
        <v>0.27</v>
      </c>
      <c r="D118" s="44">
        <v>0</v>
      </c>
      <c r="E118" s="1">
        <v>6</v>
      </c>
      <c r="F118" s="38">
        <f t="shared" si="2"/>
        <v>0</v>
      </c>
    </row>
    <row r="119" spans="1:6" ht="15.75" customHeight="1" x14ac:dyDescent="0.2">
      <c r="A119" s="23" t="s">
        <v>60</v>
      </c>
      <c r="B119" s="24" t="s">
        <v>119</v>
      </c>
      <c r="C119" s="25">
        <v>0.42</v>
      </c>
      <c r="D119" s="44">
        <v>0</v>
      </c>
      <c r="E119" s="1">
        <v>6</v>
      </c>
      <c r="F119" s="38">
        <f t="shared" si="2"/>
        <v>0</v>
      </c>
    </row>
    <row r="120" spans="1:6" ht="15.75" customHeight="1" x14ac:dyDescent="0.2">
      <c r="A120" s="23" t="s">
        <v>61</v>
      </c>
      <c r="B120" s="24" t="s">
        <v>120</v>
      </c>
      <c r="C120" s="25">
        <v>0.26</v>
      </c>
      <c r="D120" s="44">
        <v>0</v>
      </c>
      <c r="E120" s="1">
        <v>6</v>
      </c>
      <c r="F120" s="38">
        <f t="shared" si="2"/>
        <v>0</v>
      </c>
    </row>
    <row r="121" spans="1:6" ht="15.75" customHeight="1" x14ac:dyDescent="0.2">
      <c r="A121" s="23" t="s">
        <v>62</v>
      </c>
      <c r="B121" s="24" t="s">
        <v>121</v>
      </c>
      <c r="C121" s="25">
        <v>0.26</v>
      </c>
      <c r="D121" s="44">
        <v>0</v>
      </c>
      <c r="E121" s="1">
        <v>6</v>
      </c>
      <c r="F121" s="38">
        <f t="shared" si="2"/>
        <v>0</v>
      </c>
    </row>
    <row r="122" spans="1:6" ht="15.75" customHeight="1" x14ac:dyDescent="0.2">
      <c r="A122" s="23" t="s">
        <v>63</v>
      </c>
      <c r="B122" s="24" t="s">
        <v>122</v>
      </c>
      <c r="C122" s="26">
        <v>1</v>
      </c>
      <c r="D122" s="44">
        <v>0</v>
      </c>
      <c r="E122" s="1">
        <v>6</v>
      </c>
      <c r="F122" s="38">
        <f t="shared" si="2"/>
        <v>0</v>
      </c>
    </row>
    <row r="123" spans="1:6" ht="30" x14ac:dyDescent="0.2">
      <c r="A123" s="23" t="s">
        <v>64</v>
      </c>
      <c r="B123" s="24" t="s">
        <v>123</v>
      </c>
      <c r="C123" s="25">
        <v>1.37</v>
      </c>
      <c r="D123" s="44">
        <v>0</v>
      </c>
      <c r="E123" s="1">
        <v>6</v>
      </c>
      <c r="F123" s="38">
        <f t="shared" si="2"/>
        <v>0</v>
      </c>
    </row>
    <row r="124" spans="1:6" ht="15.75" customHeight="1" x14ac:dyDescent="0.2">
      <c r="A124" s="23" t="s">
        <v>65</v>
      </c>
      <c r="B124" s="24" t="s">
        <v>227</v>
      </c>
      <c r="C124" s="25">
        <v>0.38</v>
      </c>
      <c r="D124" s="44">
        <v>0</v>
      </c>
      <c r="E124" s="1">
        <v>6</v>
      </c>
      <c r="F124" s="38">
        <f t="shared" si="2"/>
        <v>0</v>
      </c>
    </row>
    <row r="125" spans="1:6" ht="15.75" customHeight="1" x14ac:dyDescent="0.2">
      <c r="A125" s="23" t="s">
        <v>66</v>
      </c>
      <c r="B125" s="24" t="s">
        <v>228</v>
      </c>
      <c r="C125" s="25">
        <v>0.41</v>
      </c>
      <c r="D125" s="44">
        <v>0</v>
      </c>
      <c r="E125" s="1">
        <v>6</v>
      </c>
      <c r="F125" s="38">
        <f t="shared" si="2"/>
        <v>0</v>
      </c>
    </row>
    <row r="126" spans="1:6" ht="21" customHeight="1" x14ac:dyDescent="0.2">
      <c r="A126" s="23" t="s">
        <v>67</v>
      </c>
      <c r="B126" s="24" t="s">
        <v>124</v>
      </c>
      <c r="C126" s="25">
        <v>0.92</v>
      </c>
      <c r="D126" s="44">
        <v>0</v>
      </c>
      <c r="E126" s="1">
        <v>6</v>
      </c>
      <c r="F126" s="38">
        <f t="shared" si="2"/>
        <v>0</v>
      </c>
    </row>
    <row r="127" spans="1:6" ht="30" x14ac:dyDescent="0.2">
      <c r="A127" s="23" t="s">
        <v>68</v>
      </c>
      <c r="B127" s="24" t="s">
        <v>125</v>
      </c>
      <c r="C127" s="25">
        <v>0.36</v>
      </c>
      <c r="D127" s="44">
        <v>0</v>
      </c>
      <c r="E127" s="1">
        <v>6</v>
      </c>
      <c r="F127" s="38">
        <f t="shared" si="2"/>
        <v>0</v>
      </c>
    </row>
    <row r="128" spans="1:6" ht="15.75" customHeight="1" x14ac:dyDescent="0.2">
      <c r="A128" s="23" t="s">
        <v>69</v>
      </c>
      <c r="B128" s="24" t="s">
        <v>126</v>
      </c>
      <c r="C128" s="25">
        <v>0.61</v>
      </c>
      <c r="D128" s="44">
        <v>0</v>
      </c>
      <c r="E128" s="1">
        <v>6</v>
      </c>
      <c r="F128" s="38">
        <f t="shared" si="2"/>
        <v>0</v>
      </c>
    </row>
    <row r="129" spans="1:7" ht="15.75" customHeight="1" x14ac:dyDescent="0.2">
      <c r="A129" s="23" t="s">
        <v>70</v>
      </c>
      <c r="B129" s="24" t="s">
        <v>229</v>
      </c>
      <c r="C129" s="27">
        <v>3.9</v>
      </c>
      <c r="D129" s="44">
        <v>0</v>
      </c>
      <c r="E129" s="1">
        <v>6</v>
      </c>
      <c r="F129" s="38">
        <f t="shared" si="2"/>
        <v>0</v>
      </c>
    </row>
    <row r="130" spans="1:7" ht="15.75" customHeight="1" x14ac:dyDescent="0.2">
      <c r="A130" s="23" t="s">
        <v>71</v>
      </c>
      <c r="B130" s="24" t="s">
        <v>230</v>
      </c>
      <c r="C130" s="27">
        <v>1.3</v>
      </c>
      <c r="D130" s="44">
        <v>0</v>
      </c>
      <c r="E130" s="1">
        <v>6</v>
      </c>
      <c r="F130" s="38">
        <f t="shared" si="2"/>
        <v>0</v>
      </c>
    </row>
    <row r="131" spans="1:7" ht="15.75" customHeight="1" x14ac:dyDescent="0.2">
      <c r="A131" s="23" t="s">
        <v>72</v>
      </c>
      <c r="B131" s="24" t="s">
        <v>231</v>
      </c>
      <c r="C131" s="25">
        <v>0.56000000000000005</v>
      </c>
      <c r="D131" s="44">
        <v>0</v>
      </c>
      <c r="E131" s="1">
        <v>6</v>
      </c>
      <c r="F131" s="38">
        <f t="shared" si="2"/>
        <v>0</v>
      </c>
    </row>
    <row r="132" spans="1:7" ht="15.75" customHeight="1" x14ac:dyDescent="0.2">
      <c r="A132" s="23" t="s">
        <v>73</v>
      </c>
      <c r="B132" s="24" t="s">
        <v>232</v>
      </c>
      <c r="C132" s="25">
        <v>0.38</v>
      </c>
      <c r="D132" s="44">
        <v>0</v>
      </c>
      <c r="E132" s="1">
        <v>6</v>
      </c>
      <c r="F132" s="38">
        <f t="shared" si="2"/>
        <v>0</v>
      </c>
    </row>
    <row r="133" spans="1:7" ht="15.75" customHeight="1" x14ac:dyDescent="0.2">
      <c r="A133" s="23" t="s">
        <v>74</v>
      </c>
      <c r="B133" s="24" t="s">
        <v>233</v>
      </c>
      <c r="C133" s="25">
        <v>1.94</v>
      </c>
      <c r="D133" s="44">
        <v>0</v>
      </c>
      <c r="E133" s="1">
        <v>6</v>
      </c>
      <c r="F133" s="38">
        <f t="shared" si="2"/>
        <v>0</v>
      </c>
    </row>
    <row r="134" spans="1:7" ht="20.25" customHeight="1" thickBot="1" x14ac:dyDescent="0.25">
      <c r="A134" s="23" t="s">
        <v>75</v>
      </c>
      <c r="B134" s="24" t="s">
        <v>234</v>
      </c>
      <c r="C134" s="25">
        <v>0.43</v>
      </c>
      <c r="D134" s="44">
        <v>0</v>
      </c>
      <c r="E134" s="1">
        <v>6</v>
      </c>
      <c r="F134" s="38">
        <f t="shared" si="2"/>
        <v>0</v>
      </c>
    </row>
    <row r="135" spans="1:7" ht="21.95" customHeight="1" thickBot="1" x14ac:dyDescent="0.25">
      <c r="A135" s="77" t="s">
        <v>240</v>
      </c>
      <c r="B135" s="78"/>
      <c r="C135" s="78"/>
      <c r="D135" s="78"/>
      <c r="E135" s="79"/>
      <c r="F135" s="3">
        <f>SUM(F99:F134)</f>
        <v>0</v>
      </c>
    </row>
    <row r="136" spans="1:7" ht="10.5" customHeight="1" thickBot="1" x14ac:dyDescent="0.25">
      <c r="A136" s="80"/>
      <c r="B136" s="81"/>
      <c r="C136" s="81"/>
      <c r="D136" s="81"/>
      <c r="E136" s="81"/>
      <c r="F136" s="82"/>
      <c r="G136" s="5"/>
    </row>
    <row r="137" spans="1:7" ht="27.75" customHeight="1" thickBot="1" x14ac:dyDescent="0.25">
      <c r="A137" s="34" t="s">
        <v>23</v>
      </c>
      <c r="B137" s="100" t="s">
        <v>20</v>
      </c>
      <c r="C137" s="101"/>
      <c r="D137" s="101"/>
      <c r="E137" s="101"/>
      <c r="F137" s="102"/>
    </row>
    <row r="138" spans="1:7" ht="41.25" customHeight="1" thickBot="1" x14ac:dyDescent="0.25">
      <c r="A138" s="39" t="s">
        <v>183</v>
      </c>
      <c r="B138" s="40" t="s">
        <v>184</v>
      </c>
      <c r="C138" s="40" t="s">
        <v>2</v>
      </c>
      <c r="D138" s="40" t="s">
        <v>244</v>
      </c>
      <c r="E138" s="40" t="s">
        <v>245</v>
      </c>
      <c r="F138" s="41" t="s">
        <v>186</v>
      </c>
    </row>
    <row r="139" spans="1:7" ht="15.75" customHeight="1" x14ac:dyDescent="0.2">
      <c r="A139" s="35" t="s">
        <v>76</v>
      </c>
      <c r="B139" s="36" t="s">
        <v>94</v>
      </c>
      <c r="C139" s="43">
        <v>0.1</v>
      </c>
      <c r="D139" s="44">
        <v>0</v>
      </c>
      <c r="E139" s="6">
        <v>6</v>
      </c>
      <c r="F139" s="38">
        <f>SUM(D139*E139)</f>
        <v>0</v>
      </c>
    </row>
    <row r="140" spans="1:7" ht="15.75" customHeight="1" x14ac:dyDescent="0.2">
      <c r="A140" s="23" t="s">
        <v>77</v>
      </c>
      <c r="B140" s="24" t="s">
        <v>95</v>
      </c>
      <c r="C140" s="25">
        <v>0.28999999999999998</v>
      </c>
      <c r="D140" s="44">
        <v>0</v>
      </c>
      <c r="E140" s="1">
        <v>6</v>
      </c>
      <c r="F140" s="38">
        <f t="shared" ref="F140:F159" si="3">SUM(D140*E140)</f>
        <v>0</v>
      </c>
    </row>
    <row r="141" spans="1:7" ht="15.75" customHeight="1" x14ac:dyDescent="0.2">
      <c r="A141" s="23" t="s">
        <v>78</v>
      </c>
      <c r="B141" s="24" t="s">
        <v>96</v>
      </c>
      <c r="C141" s="25">
        <v>0.06</v>
      </c>
      <c r="D141" s="44">
        <v>0</v>
      </c>
      <c r="E141" s="1">
        <v>6</v>
      </c>
      <c r="F141" s="38">
        <f t="shared" si="3"/>
        <v>0</v>
      </c>
    </row>
    <row r="142" spans="1:7" ht="15.75" customHeight="1" x14ac:dyDescent="0.2">
      <c r="A142" s="23" t="s">
        <v>79</v>
      </c>
      <c r="B142" s="24" t="s">
        <v>97</v>
      </c>
      <c r="C142" s="25">
        <v>0.15</v>
      </c>
      <c r="D142" s="44">
        <v>0</v>
      </c>
      <c r="E142" s="1">
        <v>6</v>
      </c>
      <c r="F142" s="38">
        <f t="shared" si="3"/>
        <v>0</v>
      </c>
    </row>
    <row r="143" spans="1:7" ht="15.75" customHeight="1" x14ac:dyDescent="0.2">
      <c r="A143" s="23" t="s">
        <v>80</v>
      </c>
      <c r="B143" s="24" t="s">
        <v>98</v>
      </c>
      <c r="C143" s="25">
        <v>0.16</v>
      </c>
      <c r="D143" s="44">
        <v>0</v>
      </c>
      <c r="E143" s="1">
        <v>6</v>
      </c>
      <c r="F143" s="38">
        <f t="shared" si="3"/>
        <v>0</v>
      </c>
    </row>
    <row r="144" spans="1:7" x14ac:dyDescent="0.2">
      <c r="A144" s="23" t="s">
        <v>81</v>
      </c>
      <c r="B144" s="24" t="s">
        <v>99</v>
      </c>
      <c r="C144" s="25">
        <v>7.0000000000000007E-2</v>
      </c>
      <c r="D144" s="44">
        <v>0</v>
      </c>
      <c r="E144" s="1">
        <v>6</v>
      </c>
      <c r="F144" s="38">
        <f t="shared" si="3"/>
        <v>0</v>
      </c>
    </row>
    <row r="145" spans="1:7" ht="15.75" customHeight="1" x14ac:dyDescent="0.2">
      <c r="A145" s="23" t="s">
        <v>82</v>
      </c>
      <c r="B145" s="24" t="s">
        <v>100</v>
      </c>
      <c r="C145" s="27">
        <v>1.2</v>
      </c>
      <c r="D145" s="44">
        <v>0</v>
      </c>
      <c r="E145" s="1">
        <v>6</v>
      </c>
      <c r="F145" s="38">
        <f t="shared" si="3"/>
        <v>0</v>
      </c>
    </row>
    <row r="146" spans="1:7" ht="15.75" customHeight="1" x14ac:dyDescent="0.2">
      <c r="A146" s="23" t="s">
        <v>83</v>
      </c>
      <c r="B146" s="24" t="s">
        <v>101</v>
      </c>
      <c r="C146" s="25">
        <v>1.1000000000000001</v>
      </c>
      <c r="D146" s="44">
        <v>0</v>
      </c>
      <c r="E146" s="1">
        <v>6</v>
      </c>
      <c r="F146" s="38">
        <f t="shared" si="3"/>
        <v>0</v>
      </c>
    </row>
    <row r="147" spans="1:7" ht="15.75" customHeight="1" x14ac:dyDescent="0.2">
      <c r="A147" s="23" t="s">
        <v>84</v>
      </c>
      <c r="B147" s="24" t="s">
        <v>102</v>
      </c>
      <c r="C147" s="25">
        <v>1.61</v>
      </c>
      <c r="D147" s="44">
        <v>0</v>
      </c>
      <c r="E147" s="1">
        <v>6</v>
      </c>
      <c r="F147" s="38">
        <f t="shared" si="3"/>
        <v>0</v>
      </c>
    </row>
    <row r="148" spans="1:7" ht="15.75" customHeight="1" x14ac:dyDescent="0.2">
      <c r="A148" s="23" t="s">
        <v>85</v>
      </c>
      <c r="B148" s="24" t="s">
        <v>103</v>
      </c>
      <c r="C148" s="25">
        <v>0.95</v>
      </c>
      <c r="D148" s="44">
        <v>0</v>
      </c>
      <c r="E148" s="1">
        <v>6</v>
      </c>
      <c r="F148" s="38">
        <f t="shared" si="3"/>
        <v>0</v>
      </c>
    </row>
    <row r="149" spans="1:7" ht="15.75" customHeight="1" x14ac:dyDescent="0.2">
      <c r="A149" s="23" t="s">
        <v>86</v>
      </c>
      <c r="B149" s="24" t="s">
        <v>235</v>
      </c>
      <c r="C149" s="25">
        <v>0.83</v>
      </c>
      <c r="D149" s="44">
        <v>0</v>
      </c>
      <c r="E149" s="1">
        <v>6</v>
      </c>
      <c r="F149" s="38">
        <f t="shared" si="3"/>
        <v>0</v>
      </c>
    </row>
    <row r="150" spans="1:7" ht="15.75" customHeight="1" x14ac:dyDescent="0.2">
      <c r="A150" s="23" t="s">
        <v>87</v>
      </c>
      <c r="B150" s="24" t="s">
        <v>236</v>
      </c>
      <c r="C150" s="25">
        <v>0.84</v>
      </c>
      <c r="D150" s="44">
        <v>0</v>
      </c>
      <c r="E150" s="1">
        <v>6</v>
      </c>
      <c r="F150" s="38">
        <f t="shared" si="3"/>
        <v>0</v>
      </c>
    </row>
    <row r="151" spans="1:7" ht="15.75" customHeight="1" x14ac:dyDescent="0.2">
      <c r="A151" s="23" t="s">
        <v>88</v>
      </c>
      <c r="B151" s="24" t="s">
        <v>104</v>
      </c>
      <c r="C151" s="25">
        <v>0.66</v>
      </c>
      <c r="D151" s="44">
        <v>0</v>
      </c>
      <c r="E151" s="1">
        <v>6</v>
      </c>
      <c r="F151" s="38">
        <f t="shared" si="3"/>
        <v>0</v>
      </c>
    </row>
    <row r="152" spans="1:7" ht="15.75" customHeight="1" x14ac:dyDescent="0.2">
      <c r="A152" s="23" t="s">
        <v>89</v>
      </c>
      <c r="B152" s="24" t="s">
        <v>105</v>
      </c>
      <c r="C152" s="25">
        <v>1.29</v>
      </c>
      <c r="D152" s="44">
        <v>0</v>
      </c>
      <c r="E152" s="1">
        <v>6</v>
      </c>
      <c r="F152" s="38">
        <f t="shared" si="3"/>
        <v>0</v>
      </c>
    </row>
    <row r="153" spans="1:7" ht="15.75" customHeight="1" x14ac:dyDescent="0.2">
      <c r="A153" s="23" t="s">
        <v>90</v>
      </c>
      <c r="B153" s="24" t="s">
        <v>106</v>
      </c>
      <c r="C153" s="25">
        <v>0.9</v>
      </c>
      <c r="D153" s="44">
        <v>0</v>
      </c>
      <c r="E153" s="1">
        <v>6</v>
      </c>
      <c r="F153" s="38">
        <f t="shared" si="3"/>
        <v>0</v>
      </c>
    </row>
    <row r="154" spans="1:7" ht="30" x14ac:dyDescent="0.2">
      <c r="A154" s="23" t="s">
        <v>91</v>
      </c>
      <c r="B154" s="24" t="s">
        <v>107</v>
      </c>
      <c r="C154" s="25">
        <v>1.82</v>
      </c>
      <c r="D154" s="44">
        <v>0</v>
      </c>
      <c r="E154" s="1">
        <v>6</v>
      </c>
      <c r="F154" s="38">
        <f t="shared" si="3"/>
        <v>0</v>
      </c>
    </row>
    <row r="155" spans="1:7" ht="15.75" customHeight="1" x14ac:dyDescent="0.2">
      <c r="A155" s="23" t="s">
        <v>92</v>
      </c>
      <c r="B155" s="24" t="s">
        <v>108</v>
      </c>
      <c r="C155" s="25">
        <v>1.84</v>
      </c>
      <c r="D155" s="44">
        <v>0</v>
      </c>
      <c r="E155" s="1">
        <v>6</v>
      </c>
      <c r="F155" s="38">
        <f t="shared" si="3"/>
        <v>0</v>
      </c>
    </row>
    <row r="156" spans="1:7" ht="15.75" customHeight="1" x14ac:dyDescent="0.2">
      <c r="A156" s="23" t="s">
        <v>93</v>
      </c>
      <c r="B156" s="24" t="s">
        <v>109</v>
      </c>
      <c r="C156" s="25">
        <v>0.65</v>
      </c>
      <c r="D156" s="44">
        <v>0</v>
      </c>
      <c r="E156" s="1">
        <v>6</v>
      </c>
      <c r="F156" s="38">
        <f t="shared" si="3"/>
        <v>0</v>
      </c>
    </row>
    <row r="157" spans="1:7" ht="15.75" customHeight="1" x14ac:dyDescent="0.2">
      <c r="A157" s="23">
        <v>2325</v>
      </c>
      <c r="B157" s="31" t="s">
        <v>14</v>
      </c>
      <c r="C157" s="25">
        <v>0.74</v>
      </c>
      <c r="D157" s="44">
        <v>0</v>
      </c>
      <c r="E157" s="1">
        <v>6</v>
      </c>
      <c r="F157" s="38">
        <f t="shared" si="3"/>
        <v>0</v>
      </c>
    </row>
    <row r="158" spans="1:7" ht="15.75" customHeight="1" x14ac:dyDescent="0.2">
      <c r="A158" s="23">
        <v>2326</v>
      </c>
      <c r="B158" s="31" t="s">
        <v>15</v>
      </c>
      <c r="C158" s="25">
        <v>0.26</v>
      </c>
      <c r="D158" s="44">
        <v>0</v>
      </c>
      <c r="E158" s="1">
        <v>6</v>
      </c>
      <c r="F158" s="38">
        <f t="shared" si="3"/>
        <v>0</v>
      </c>
    </row>
    <row r="159" spans="1:7" ht="30.75" thickBot="1" x14ac:dyDescent="0.25">
      <c r="A159" s="23" t="s">
        <v>8</v>
      </c>
      <c r="B159" s="32" t="s">
        <v>9</v>
      </c>
      <c r="C159" s="25">
        <v>0.65</v>
      </c>
      <c r="D159" s="44">
        <v>0</v>
      </c>
      <c r="E159" s="1">
        <v>6</v>
      </c>
      <c r="F159" s="38">
        <f t="shared" si="3"/>
        <v>0</v>
      </c>
      <c r="G159" s="7"/>
    </row>
    <row r="160" spans="1:7" ht="21.95" customHeight="1" thickBot="1" x14ac:dyDescent="0.25">
      <c r="A160" s="77" t="s">
        <v>241</v>
      </c>
      <c r="B160" s="78"/>
      <c r="C160" s="78"/>
      <c r="D160" s="78"/>
      <c r="E160" s="79"/>
      <c r="F160" s="3">
        <f>SUM(F139:F159)</f>
        <v>0</v>
      </c>
      <c r="G160" s="5"/>
    </row>
    <row r="161" spans="1:11" ht="10.5" customHeight="1" thickBot="1" x14ac:dyDescent="0.25">
      <c r="A161" s="80"/>
      <c r="B161" s="81"/>
      <c r="C161" s="81"/>
      <c r="D161" s="81"/>
      <c r="E161" s="81"/>
      <c r="F161" s="82"/>
      <c r="G161" s="5"/>
    </row>
    <row r="162" spans="1:11" ht="28.5" customHeight="1" thickBot="1" x14ac:dyDescent="0.25">
      <c r="A162" s="83" t="s">
        <v>243</v>
      </c>
      <c r="B162" s="84"/>
      <c r="C162" s="84"/>
      <c r="D162" s="84"/>
      <c r="E162" s="85"/>
      <c r="F162" s="33">
        <f>SUM(F49+F95+F135+F160)</f>
        <v>0</v>
      </c>
    </row>
    <row r="163" spans="1:11" x14ac:dyDescent="0.2">
      <c r="A163" s="8"/>
      <c r="B163" s="8"/>
      <c r="C163" s="8"/>
      <c r="D163" s="8"/>
      <c r="E163" s="8"/>
      <c r="F163" s="9"/>
    </row>
    <row r="164" spans="1:11" ht="15.75" thickBot="1" x14ac:dyDescent="0.25">
      <c r="K164" s="5"/>
    </row>
    <row r="165" spans="1:11" ht="21" customHeight="1" x14ac:dyDescent="0.2">
      <c r="A165" s="86" t="s">
        <v>0</v>
      </c>
      <c r="B165" s="87"/>
      <c r="C165" s="87"/>
      <c r="D165" s="87"/>
      <c r="E165" s="87"/>
      <c r="F165" s="88"/>
    </row>
    <row r="166" spans="1:11" ht="21" customHeight="1" thickBot="1" x14ac:dyDescent="0.25">
      <c r="A166" s="89" t="s">
        <v>20</v>
      </c>
      <c r="B166" s="90"/>
      <c r="C166" s="90"/>
      <c r="D166" s="90"/>
      <c r="E166" s="90"/>
      <c r="F166" s="91"/>
    </row>
    <row r="167" spans="1:11" ht="41.25" customHeight="1" thickBot="1" x14ac:dyDescent="0.25">
      <c r="A167" s="15" t="s">
        <v>237</v>
      </c>
      <c r="B167" s="92" t="s">
        <v>5</v>
      </c>
      <c r="C167" s="93"/>
      <c r="D167" s="94" t="s">
        <v>1</v>
      </c>
      <c r="E167" s="94"/>
      <c r="F167" s="16" t="s">
        <v>3</v>
      </c>
    </row>
    <row r="168" spans="1:11" ht="15.75" customHeight="1" x14ac:dyDescent="0.2">
      <c r="A168" s="46">
        <v>1</v>
      </c>
      <c r="B168" s="74" t="s">
        <v>4</v>
      </c>
      <c r="C168" s="75"/>
      <c r="D168" s="76" t="s">
        <v>2</v>
      </c>
      <c r="E168" s="76"/>
      <c r="F168" s="17">
        <v>0</v>
      </c>
    </row>
    <row r="169" spans="1:11" ht="15" customHeight="1" x14ac:dyDescent="0.2">
      <c r="A169" s="47">
        <v>2</v>
      </c>
      <c r="B169" s="62" t="s">
        <v>6</v>
      </c>
      <c r="C169" s="63"/>
      <c r="D169" s="64" t="s">
        <v>2</v>
      </c>
      <c r="E169" s="64"/>
      <c r="F169" s="18">
        <v>0</v>
      </c>
    </row>
    <row r="170" spans="1:11" ht="15" customHeight="1" x14ac:dyDescent="0.2">
      <c r="A170" s="47">
        <v>3</v>
      </c>
      <c r="B170" s="62" t="s">
        <v>7</v>
      </c>
      <c r="C170" s="63"/>
      <c r="D170" s="64" t="s">
        <v>2</v>
      </c>
      <c r="E170" s="64"/>
      <c r="F170" s="18">
        <v>0</v>
      </c>
    </row>
    <row r="171" spans="1:11" x14ac:dyDescent="0.2">
      <c r="A171" s="47">
        <v>4</v>
      </c>
      <c r="B171" s="62" t="s">
        <v>16</v>
      </c>
      <c r="C171" s="63"/>
      <c r="D171" s="64" t="s">
        <v>2</v>
      </c>
      <c r="E171" s="64"/>
      <c r="F171" s="18">
        <v>0</v>
      </c>
    </row>
    <row r="172" spans="1:11" ht="15.75" thickBot="1" x14ac:dyDescent="0.25">
      <c r="A172" s="48">
        <v>5</v>
      </c>
      <c r="B172" s="65" t="s">
        <v>18</v>
      </c>
      <c r="C172" s="66"/>
      <c r="D172" s="67" t="s">
        <v>2</v>
      </c>
      <c r="E172" s="67"/>
      <c r="F172" s="19">
        <v>0</v>
      </c>
    </row>
    <row r="173" spans="1:11" ht="15.75" thickBot="1" x14ac:dyDescent="0.3">
      <c r="A173" s="10"/>
      <c r="B173" s="11"/>
      <c r="C173" s="12"/>
      <c r="D173" s="13"/>
    </row>
    <row r="174" spans="1:11" ht="15" customHeight="1" x14ac:dyDescent="0.2">
      <c r="A174" s="68" t="s">
        <v>242</v>
      </c>
      <c r="B174" s="69"/>
      <c r="C174" s="69"/>
      <c r="D174" s="69"/>
      <c r="E174" s="69"/>
      <c r="F174" s="70"/>
    </row>
    <row r="175" spans="1:11" ht="15.75" thickBot="1" x14ac:dyDescent="0.25">
      <c r="A175" s="71"/>
      <c r="B175" s="72"/>
      <c r="C175" s="72"/>
      <c r="D175" s="72"/>
      <c r="E175" s="72"/>
      <c r="F175" s="73"/>
    </row>
    <row r="177" spans="1:1" ht="24.75" customHeight="1" x14ac:dyDescent="0.2">
      <c r="A177" s="14" t="s">
        <v>187</v>
      </c>
    </row>
  </sheetData>
  <mergeCells count="30">
    <mergeCell ref="B51:F51"/>
    <mergeCell ref="A1:F1"/>
    <mergeCell ref="A2:F2"/>
    <mergeCell ref="B3:F3"/>
    <mergeCell ref="A49:E49"/>
    <mergeCell ref="A50:F50"/>
    <mergeCell ref="B167:C167"/>
    <mergeCell ref="D167:E167"/>
    <mergeCell ref="A95:E95"/>
    <mergeCell ref="A96:F96"/>
    <mergeCell ref="B97:F97"/>
    <mergeCell ref="A135:E135"/>
    <mergeCell ref="A136:F136"/>
    <mergeCell ref="B137:F137"/>
    <mergeCell ref="A160:E160"/>
    <mergeCell ref="A161:F161"/>
    <mergeCell ref="A162:E162"/>
    <mergeCell ref="A165:F165"/>
    <mergeCell ref="A166:F166"/>
    <mergeCell ref="B168:C168"/>
    <mergeCell ref="D168:E168"/>
    <mergeCell ref="B169:C169"/>
    <mergeCell ref="D169:E169"/>
    <mergeCell ref="B170:C170"/>
    <mergeCell ref="D170:E170"/>
    <mergeCell ref="B171:C171"/>
    <mergeCell ref="D171:E171"/>
    <mergeCell ref="B172:C172"/>
    <mergeCell ref="D172:E172"/>
    <mergeCell ref="A174:F175"/>
  </mergeCells>
  <pageMargins left="0.7" right="0.7" top="0.75" bottom="0.75" header="0.3" footer="0.3"/>
  <pageSetup scale="68" orientation="portrait" r:id="rId1"/>
  <rowBreaks count="3" manualBreakCount="3">
    <brk id="49" max="16383" man="1"/>
    <brk id="95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Bare</dc:creator>
  <dc:description/>
  <cp:lastModifiedBy>Ashley Forrest</cp:lastModifiedBy>
  <cp:lastPrinted>2023-10-31T19:53:20Z</cp:lastPrinted>
  <dcterms:created xsi:type="dcterms:W3CDTF">2023-04-24T13:37:52Z</dcterms:created>
  <dcterms:modified xsi:type="dcterms:W3CDTF">2023-11-01T14:31:53Z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2023-04-24T00:00:00Z</vt:filetime>
  </property>
  <property fmtid="{D5CDD505-2E9C-101B-9397-08002B2CF9AE}" pid="3" name="Creator">
    <vt:lpwstr>Acrobat PDFMaker 23 for Word</vt:lpwstr>
  </property>
  <property fmtid="{D5CDD505-2E9C-101B-9397-08002B2CF9AE}" pid="4" name="LastSaved">
    <vt:filetime>2023-04-24T00:00:00Z</vt:filetime>
  </property>
  <property fmtid="{D5CDD505-2E9C-101B-9397-08002B2CF9AE}" pid="5" name="Producer">
    <vt:lpwstr>Adobe PDF Library 23.1.175</vt:lpwstr>
  </property>
  <property fmtid="{D5CDD505-2E9C-101B-9397-08002B2CF9AE}" pid="6" name="SourceModified">
    <vt:lpwstr>D:20230412192100</vt:lpwstr>
  </property>
</Properties>
</file>