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S:\Bids, Proposals, Quotes\2021\21-TA003796JH 26th Avenue East Sidewalk\Working Docs\Solicitation Docs\"/>
    </mc:Choice>
  </mc:AlternateContent>
  <xr:revisionPtr revIDLastSave="0" documentId="13_ncr:1_{28068E03-F5C9-4A4A-A8FF-D97D05449906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id Tab A" sheetId="6" r:id="rId1"/>
    <sheet name="Bid Tab B" sheetId="7" r:id="rId2"/>
  </sheets>
  <definedNames>
    <definedName name="_xlnm.Print_Area" localSheetId="0">'Bid Tab A'!$A$1:$H$74</definedName>
    <definedName name="_xlnm.Print_Area" localSheetId="1">'Bid Tab B'!$A$1:$H$74</definedName>
    <definedName name="_xlnm.Print_Titles" localSheetId="0">'Bid Tab A'!$1:$6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7" l="1"/>
  <c r="H61" i="6"/>
  <c r="H65" i="7" l="1"/>
  <c r="H64" i="7"/>
  <c r="H63" i="7"/>
  <c r="H62" i="7"/>
  <c r="H60" i="7"/>
  <c r="H59" i="7"/>
  <c r="H58" i="7"/>
  <c r="H57" i="7"/>
  <c r="H56" i="7"/>
  <c r="H55" i="7"/>
  <c r="H54" i="7"/>
  <c r="H53" i="7"/>
  <c r="H52" i="7"/>
  <c r="H51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52" i="6"/>
  <c r="H53" i="6"/>
  <c r="H54" i="6"/>
  <c r="H55" i="6"/>
  <c r="H56" i="6"/>
  <c r="H57" i="6"/>
  <c r="H58" i="6"/>
  <c r="H59" i="6"/>
  <c r="H60" i="6"/>
  <c r="H62" i="6"/>
  <c r="H63" i="6"/>
  <c r="H64" i="6"/>
  <c r="H65" i="6"/>
  <c r="H51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8" i="6"/>
  <c r="H66" i="6" l="1"/>
  <c r="H67" i="6" s="1"/>
  <c r="H68" i="6" s="1"/>
  <c r="H69" i="6" s="1"/>
  <c r="H48" i="7"/>
  <c r="H48" i="6"/>
  <c r="H66" i="7"/>
  <c r="H67" i="7" l="1"/>
  <c r="H68" i="7" s="1"/>
  <c r="H69" i="7" s="1"/>
</calcChain>
</file>

<file path=xl/sharedStrings.xml><?xml version="1.0" encoding="utf-8"?>
<sst xmlns="http://schemas.openxmlformats.org/spreadsheetml/2006/main" count="336" uniqueCount="130">
  <si>
    <t>ITEM NO.</t>
  </si>
  <si>
    <t>ITEM DESCRIPTION</t>
  </si>
  <si>
    <t>EST. QTY.</t>
  </si>
  <si>
    <t>U/M</t>
  </si>
  <si>
    <t>UNIT PRICE</t>
  </si>
  <si>
    <t>EXTENDED PRICE</t>
  </si>
  <si>
    <t>LF</t>
  </si>
  <si>
    <t>SY</t>
  </si>
  <si>
    <t>EA</t>
  </si>
  <si>
    <t>LS</t>
  </si>
  <si>
    <t>CONTRACT CONTINGENCY WORK (USED ONLY WITH COUNTY APPROVAL)</t>
  </si>
  <si>
    <t>104-10-3</t>
  </si>
  <si>
    <t>522-1</t>
  </si>
  <si>
    <t>527-2</t>
  </si>
  <si>
    <t>SF</t>
  </si>
  <si>
    <t>711-11-125</t>
  </si>
  <si>
    <t>Detectable Warnings</t>
  </si>
  <si>
    <t>Mobilization</t>
  </si>
  <si>
    <t>Clearing &amp; Grubbing</t>
  </si>
  <si>
    <t>SPEC.</t>
  </si>
  <si>
    <t>430-175-115</t>
  </si>
  <si>
    <t>430-175-118</t>
  </si>
  <si>
    <t>400-2-2</t>
  </si>
  <si>
    <t>CY</t>
  </si>
  <si>
    <t>430-982-125</t>
  </si>
  <si>
    <t>430-982-123</t>
  </si>
  <si>
    <t>515-1-2</t>
  </si>
  <si>
    <t>MC4</t>
  </si>
  <si>
    <t>536-1-0</t>
  </si>
  <si>
    <t xml:space="preserve"> LF </t>
  </si>
  <si>
    <t>120-6</t>
  </si>
  <si>
    <t>Embankment</t>
  </si>
  <si>
    <t>Boardwalk</t>
  </si>
  <si>
    <t>MC7</t>
  </si>
  <si>
    <t>Concrete Sidewalk and Driveways, 6" Thick</t>
  </si>
  <si>
    <t>522-2</t>
  </si>
  <si>
    <t>Pipe Handrail - Guiderail, Aluminum</t>
  </si>
  <si>
    <t>711-11-123</t>
  </si>
  <si>
    <t>Thermoplastic, Standard, White, Solid, 12" For Crosswalk</t>
  </si>
  <si>
    <t>Thermoplastic, Standard, White, Solid, 24" For Stop Line</t>
  </si>
  <si>
    <t>Mitered End Section, Optional Round, 15" CD</t>
  </si>
  <si>
    <t>Mitered End Section, Optional Round, 18" CD</t>
  </si>
  <si>
    <t>Pipe Culvert, Optional Material, Round, 15" S/CD</t>
  </si>
  <si>
    <t>Pipe Culvert, Optional Material, Round, 18" S/CD</t>
  </si>
  <si>
    <t>430-175-236</t>
  </si>
  <si>
    <t>MC8</t>
  </si>
  <si>
    <t>Drop Inlet</t>
  </si>
  <si>
    <t>430-536-102</t>
  </si>
  <si>
    <t>Straight Concrete Endwalls, 36", Single, 0 Degrees, Elliptical</t>
  </si>
  <si>
    <t>MC9</t>
  </si>
  <si>
    <t>Remove Existing MES/Connect to Existing Pipe</t>
  </si>
  <si>
    <t>700-1-11</t>
  </si>
  <si>
    <t>Single Post Sign, F&amp;I Ground Mount, Up To 12 SF</t>
  </si>
  <si>
    <t>570-1-2</t>
  </si>
  <si>
    <t>Performance Turf, Sod</t>
  </si>
  <si>
    <t>104-18</t>
  </si>
  <si>
    <t>Inlet Protection System</t>
  </si>
  <si>
    <t>104-11</t>
  </si>
  <si>
    <t>Floating Turbidity Barrier</t>
  </si>
  <si>
    <t>Sediment Barrier</t>
  </si>
  <si>
    <t>120-1</t>
  </si>
  <si>
    <t>Regular Excavation</t>
  </si>
  <si>
    <t>TN</t>
  </si>
  <si>
    <t>530-3-4</t>
  </si>
  <si>
    <t>Riprap, Rubble, F&amp;I, Ditch Lining</t>
  </si>
  <si>
    <t>530-74</t>
  </si>
  <si>
    <t>Bedding Stone</t>
  </si>
  <si>
    <t>120-4</t>
  </si>
  <si>
    <t>AC</t>
  </si>
  <si>
    <t>110-1-1</t>
  </si>
  <si>
    <t>Subsoil Excavation</t>
  </si>
  <si>
    <t>Miscellaneous Asphalt Pavement</t>
  </si>
  <si>
    <t>339-1</t>
  </si>
  <si>
    <t>125-1</t>
  </si>
  <si>
    <t>125-3</t>
  </si>
  <si>
    <t>400-4-5</t>
  </si>
  <si>
    <t>415-1-5</t>
  </si>
  <si>
    <t>LB</t>
  </si>
  <si>
    <t>455-112-14</t>
  </si>
  <si>
    <t>455-119-101</t>
  </si>
  <si>
    <t xml:space="preserve">460-5 </t>
  </si>
  <si>
    <t>PREFABRICATED ALUMINUM PEDESTRIAN BRIDGE (95' x 6' Interior Width)</t>
  </si>
  <si>
    <t>EXCAVATION FOR STRUCTURES (BRIDGE)</t>
  </si>
  <si>
    <t>SELECT BEDDING MATERIAL (BRIDGE)</t>
  </si>
  <si>
    <t>CONC CLASS IV, SUBSTRUCTURE (BRIDGE)</t>
  </si>
  <si>
    <t>REINF STEEL- SUBSTRUCTURE (BRIDGE)</t>
  </si>
  <si>
    <t>AUGER GROUTED PILE, 14" (BRIDGE)</t>
  </si>
  <si>
    <t>STATIC LOAD TEST(BRIDGE)</t>
  </si>
  <si>
    <t>Conc Class Class II, End Walls</t>
  </si>
  <si>
    <t>Concrete Sidewalk 4" Thick, including HC Ramps</t>
  </si>
  <si>
    <t>Guardrail - Roadway, General TL-3 w/ end treatment</t>
  </si>
  <si>
    <t>PVC Fence and Gates (Sugar Creek Country Club)</t>
  </si>
  <si>
    <t>Pipe Culvert, Opt Material, Other Shape -29"x45"</t>
  </si>
  <si>
    <t>Straight Concrete Endwalls, 30", Single, 0 Degrees,Round</t>
  </si>
  <si>
    <t>430-530-100</t>
  </si>
  <si>
    <t>Maintenance of Traffic (MOT)</t>
  </si>
  <si>
    <t>Subtotal  (Sidewalk &amp; Bridge)</t>
  </si>
  <si>
    <t>I. Sidewalk &amp; Bridge</t>
  </si>
  <si>
    <t>II. Forcemain (Utilities)</t>
  </si>
  <si>
    <t>Asphalt Pavement Restoration</t>
  </si>
  <si>
    <t xml:space="preserve"> Base &amp; Resurface</t>
  </si>
  <si>
    <t xml:space="preserve">  Mill &amp; Resurface</t>
  </si>
  <si>
    <t>PVC (C-900, DR-18)</t>
  </si>
  <si>
    <t xml:space="preserve"> 4" PVC</t>
  </si>
  <si>
    <t>8" PVC (Casing)</t>
  </si>
  <si>
    <t>Ductile Iron Fittings</t>
  </si>
  <si>
    <t>4" 45-Degree Bend</t>
  </si>
  <si>
    <t>Pipe Joint Restraints (4")</t>
  </si>
  <si>
    <t>Plug Valve (4")</t>
  </si>
  <si>
    <t>Record Drawing</t>
  </si>
  <si>
    <t>Subtotal (Forcemain Utilities)</t>
  </si>
  <si>
    <t xml:space="preserve">Sections I, II  Construction Total </t>
  </si>
  <si>
    <t>APPENDIX K, BID PRICING FORM</t>
  </si>
  <si>
    <t>IFBC No. 21-TA003796JH</t>
  </si>
  <si>
    <t>26th AVENUE EAST FROM 27TH STREET EAST TO 45TH STREET EAST SIDEWALK</t>
  </si>
  <si>
    <t>Bidders must provide prices for each line item for their bid to be considered responsive</t>
  </si>
  <si>
    <r>
      <t>TOTAL BID "</t>
    </r>
    <r>
      <rPr>
        <b/>
        <sz val="12"/>
        <color rgb="FFFF0000"/>
        <rFont val="Times New Roman"/>
        <family val="1"/>
      </rPr>
      <t>B</t>
    </r>
    <r>
      <rPr>
        <b/>
        <sz val="12"/>
        <rFont val="Times New Roman"/>
        <family val="1"/>
      </rPr>
      <t xml:space="preserve">" SECTIONS I, II WITH CONTINGENCY - BASED ON COMPLETITION TIME OF </t>
    </r>
    <r>
      <rPr>
        <b/>
        <sz val="12"/>
        <color rgb="FFFF0000"/>
        <rFont val="Times New Roman"/>
        <family val="1"/>
      </rPr>
      <t>360</t>
    </r>
    <r>
      <rPr>
        <b/>
        <sz val="12"/>
        <rFont val="Times New Roman"/>
        <family val="1"/>
      </rPr>
      <t xml:space="preserve"> CALENDAR DAYS</t>
    </r>
  </si>
  <si>
    <r>
      <t>TOTAL BID "</t>
    </r>
    <r>
      <rPr>
        <b/>
        <sz val="12"/>
        <color rgb="FFFF0000"/>
        <rFont val="Times New Roman"/>
        <family val="1"/>
      </rPr>
      <t>A</t>
    </r>
    <r>
      <rPr>
        <b/>
        <sz val="12"/>
        <rFont val="Times New Roman"/>
        <family val="1"/>
      </rPr>
      <t xml:space="preserve">" SECTIONS I, II WITH CONTINGENCY - BASED ON COMPLETITION TIME OF </t>
    </r>
    <r>
      <rPr>
        <b/>
        <sz val="12"/>
        <color rgb="FFFF0000"/>
        <rFont val="Times New Roman"/>
        <family val="1"/>
      </rPr>
      <t>270</t>
    </r>
    <r>
      <rPr>
        <b/>
        <sz val="12"/>
        <rFont val="Times New Roman"/>
        <family val="1"/>
      </rPr>
      <t xml:space="preserve"> CALENDAR DAYS</t>
    </r>
  </si>
  <si>
    <r>
      <t xml:space="preserve">BID </t>
    </r>
    <r>
      <rPr>
        <b/>
        <sz val="12"/>
        <color rgb="FFFF0000"/>
        <rFont val="Times New Roman"/>
        <family val="1"/>
      </rPr>
      <t>"A"</t>
    </r>
    <r>
      <rPr>
        <b/>
        <sz val="12"/>
        <rFont val="Times New Roman"/>
        <family val="1"/>
      </rPr>
      <t xml:space="preserve"> BASED ON </t>
    </r>
    <r>
      <rPr>
        <b/>
        <sz val="12"/>
        <color rgb="FFFF0000"/>
        <rFont val="Times New Roman"/>
        <family val="1"/>
      </rPr>
      <t>270</t>
    </r>
    <r>
      <rPr>
        <b/>
        <sz val="12"/>
        <rFont val="Times New Roman"/>
        <family val="1"/>
      </rPr>
      <t xml:space="preserve"> CALENDAR DAYS COMPLETION</t>
    </r>
  </si>
  <si>
    <r>
      <t xml:space="preserve">BID </t>
    </r>
    <r>
      <rPr>
        <b/>
        <sz val="12"/>
        <color rgb="FFFF0000"/>
        <rFont val="Times New Roman"/>
        <family val="1"/>
      </rPr>
      <t>"B"</t>
    </r>
    <r>
      <rPr>
        <b/>
        <sz val="12"/>
        <rFont val="Times New Roman"/>
        <family val="1"/>
      </rPr>
      <t xml:space="preserve"> BASED ON </t>
    </r>
    <r>
      <rPr>
        <b/>
        <sz val="12"/>
        <color rgb="FFFF0000"/>
        <rFont val="Times New Roman"/>
        <family val="1"/>
      </rPr>
      <t>360</t>
    </r>
    <r>
      <rPr>
        <b/>
        <sz val="12"/>
        <rFont val="Times New Roman"/>
        <family val="1"/>
      </rPr>
      <t xml:space="preserve"> CALENDAR DAYS COMPLETION</t>
    </r>
  </si>
  <si>
    <t>Bidder Name:___________________________________</t>
  </si>
  <si>
    <t>Authorized Signature:____________________________</t>
  </si>
  <si>
    <t>Bidder Name:_______________________________________</t>
  </si>
  <si>
    <t>Authorized Signature:_________________________________</t>
  </si>
  <si>
    <t>Air Release Valve Assembly, (Above Ground)</t>
  </si>
  <si>
    <t>Air Release Valve Assembly, (Waterway Canal Crossing)</t>
  </si>
  <si>
    <t xml:space="preserve">Utility Pipe - Remove &amp; Dispose </t>
  </si>
  <si>
    <t>Traffic Control Plan</t>
  </si>
  <si>
    <t>Sewage Disposal-Pumper Trucks</t>
  </si>
  <si>
    <t>Sewage Disposal-Pumper 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</si>
</sst>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"/>
    <numFmt numFmtId="165" formatCode="&quot;$&quot;#,##0.00"/>
    <numFmt numFmtId="166" formatCode="_(* #,##0_);_(* \(#,##0\);_(* &quot;-&quot;??_);_(@_)"/>
    <numFmt numFmtId="167" formatCode="#,##0.0_);\(#,##0.0\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165" fontId="4" fillId="3" borderId="1" xfId="0" applyNumberFormat="1" applyFont="1" applyFill="1" applyBorder="1" applyAlignment="1">
      <alignment horizontal="right" vertical="center"/>
    </xf>
    <xf numFmtId="0" fontId="4" fillId="6" borderId="19" xfId="0" applyNumberFormat="1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vertical="center" wrapText="1"/>
    </xf>
    <xf numFmtId="3" fontId="4" fillId="6" borderId="19" xfId="0" applyNumberFormat="1" applyFont="1" applyFill="1" applyBorder="1" applyAlignment="1">
      <alignment horizontal="center" wrapText="1"/>
    </xf>
    <xf numFmtId="164" fontId="4" fillId="6" borderId="19" xfId="0" applyNumberFormat="1" applyFont="1" applyFill="1" applyBorder="1" applyAlignment="1">
      <alignment horizontal="center" wrapText="1"/>
    </xf>
    <xf numFmtId="165" fontId="4" fillId="6" borderId="18" xfId="0" applyNumberFormat="1" applyFont="1" applyFill="1" applyBorder="1" applyAlignment="1">
      <alignment horizont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/>
    <xf numFmtId="0" fontId="4" fillId="0" borderId="9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left" vertical="center" wrapText="1"/>
    </xf>
    <xf numFmtId="3" fontId="4" fillId="0" borderId="9" xfId="0" applyNumberFormat="1" applyFont="1" applyBorder="1" applyAlignment="1">
      <alignment horizontal="center" wrapText="1"/>
    </xf>
    <xf numFmtId="165" fontId="4" fillId="0" borderId="8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166" fontId="4" fillId="0" borderId="1" xfId="3" applyNumberFormat="1" applyFont="1" applyFill="1" applyBorder="1" applyAlignment="1">
      <alignment horizontal="right"/>
    </xf>
    <xf numFmtId="0" fontId="7" fillId="0" borderId="0" xfId="0" applyFont="1" applyAlignment="1"/>
    <xf numFmtId="0" fontId="4" fillId="2" borderId="1" xfId="0" quotePrefix="1" applyFont="1" applyFill="1" applyBorder="1" applyAlignment="1">
      <alignment horizontal="left"/>
    </xf>
    <xf numFmtId="0" fontId="4" fillId="2" borderId="1" xfId="0" applyFont="1" applyFill="1" applyBorder="1"/>
    <xf numFmtId="0" fontId="4" fillId="0" borderId="1" xfId="3" applyNumberFormat="1" applyFont="1" applyFill="1" applyBorder="1" applyAlignment="1">
      <alignment horizontal="right"/>
    </xf>
    <xf numFmtId="0" fontId="6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39" fontId="4" fillId="0" borderId="1" xfId="3" applyNumberFormat="1" applyFont="1" applyFill="1" applyBorder="1" applyAlignment="1">
      <alignment horizontal="right"/>
    </xf>
    <xf numFmtId="0" fontId="4" fillId="0" borderId="1" xfId="0" quotePrefix="1" applyFont="1" applyFill="1" applyBorder="1" applyAlignment="1">
      <alignment horizontal="left"/>
    </xf>
    <xf numFmtId="44" fontId="6" fillId="0" borderId="1" xfId="0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wrapText="1"/>
    </xf>
    <xf numFmtId="0" fontId="4" fillId="0" borderId="0" xfId="0" applyFont="1" applyFill="1" applyAlignment="1"/>
    <xf numFmtId="0" fontId="4" fillId="0" borderId="0" xfId="0" quotePrefix="1" applyFont="1" applyAlignment="1"/>
    <xf numFmtId="44" fontId="6" fillId="2" borderId="1" xfId="0" applyNumberFormat="1" applyFont="1" applyFill="1" applyBorder="1" applyAlignment="1">
      <alignment horizontal="center"/>
    </xf>
    <xf numFmtId="167" fontId="4" fillId="0" borderId="1" xfId="3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166" fontId="4" fillId="2" borderId="1" xfId="3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4" applyFont="1" applyBorder="1"/>
    <xf numFmtId="0" fontId="4" fillId="0" borderId="14" xfId="4" applyFont="1" applyBorder="1"/>
    <xf numFmtId="165" fontId="4" fillId="6" borderId="1" xfId="0" quotePrefix="1" applyNumberFormat="1" applyFont="1" applyFill="1" applyBorder="1" applyAlignment="1">
      <alignment horizontal="right" vertical="center"/>
    </xf>
    <xf numFmtId="9" fontId="3" fillId="6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44" fontId="4" fillId="0" borderId="0" xfId="2" applyFont="1" applyAlignment="1"/>
    <xf numFmtId="4" fontId="4" fillId="0" borderId="0" xfId="0" applyNumberFormat="1" applyFont="1" applyAlignment="1">
      <alignment vertical="center"/>
    </xf>
    <xf numFmtId="3" fontId="4" fillId="0" borderId="9" xfId="0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horizontal="right" wrapText="1"/>
    </xf>
    <xf numFmtId="0" fontId="6" fillId="0" borderId="0" xfId="0" applyFont="1" applyBorder="1" applyAlignment="1"/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left"/>
    </xf>
    <xf numFmtId="164" fontId="4" fillId="0" borderId="10" xfId="0" applyNumberFormat="1" applyFont="1" applyBorder="1" applyAlignment="1" applyProtection="1">
      <alignment horizontal="center" wrapText="1"/>
      <protection locked="0"/>
    </xf>
    <xf numFmtId="164" fontId="4" fillId="0" borderId="4" xfId="0" applyNumberFormat="1" applyFont="1" applyBorder="1" applyAlignment="1" applyProtection="1">
      <alignment horizontal="center" wrapText="1"/>
      <protection locked="0"/>
    </xf>
    <xf numFmtId="165" fontId="4" fillId="0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0" xfId="0" applyFont="1" applyAlignment="1"/>
    <xf numFmtId="0" fontId="4" fillId="0" borderId="0" xfId="0" applyFont="1" applyAlignment="1"/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3" fillId="3" borderId="5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3" fillId="3" borderId="11" xfId="0" applyNumberFormat="1" applyFont="1" applyFill="1" applyBorder="1" applyAlignment="1">
      <alignment horizontal="left" wrapText="1"/>
    </xf>
    <xf numFmtId="0" fontId="3" fillId="3" borderId="12" xfId="0" applyNumberFormat="1" applyFont="1" applyFill="1" applyBorder="1" applyAlignment="1">
      <alignment horizontal="left" wrapText="1"/>
    </xf>
    <xf numFmtId="0" fontId="3" fillId="3" borderId="13" xfId="0" applyNumberFormat="1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3" fillId="6" borderId="5" xfId="0" applyNumberFormat="1" applyFont="1" applyFill="1" applyBorder="1" applyAlignment="1">
      <alignment horizontal="left" vertical="center" wrapText="1"/>
    </xf>
    <xf numFmtId="0" fontId="3" fillId="6" borderId="6" xfId="0" applyNumberFormat="1" applyFont="1" applyFill="1" applyBorder="1" applyAlignment="1">
      <alignment horizontal="left" vertical="center" wrapText="1"/>
    </xf>
    <xf numFmtId="0" fontId="3" fillId="6" borderId="7" xfId="0" applyNumberFormat="1" applyFont="1" applyFill="1" applyBorder="1" applyAlignment="1">
      <alignment horizontal="left" vertical="center" wrapText="1"/>
    </xf>
    <xf numFmtId="0" fontId="3" fillId="6" borderId="17" xfId="0" applyNumberFormat="1" applyFont="1" applyFill="1" applyBorder="1" applyAlignment="1">
      <alignment horizontal="right" vertical="center" wrapText="1"/>
    </xf>
    <xf numFmtId="0" fontId="3" fillId="6" borderId="15" xfId="0" applyNumberFormat="1" applyFont="1" applyFill="1" applyBorder="1" applyAlignment="1">
      <alignment horizontal="right" vertical="center" wrapText="1"/>
    </xf>
    <xf numFmtId="0" fontId="3" fillId="6" borderId="16" xfId="0" applyNumberFormat="1" applyFont="1" applyFill="1" applyBorder="1" applyAlignment="1">
      <alignment horizontal="right" vertical="center" wrapText="1"/>
    </xf>
    <xf numFmtId="0" fontId="3" fillId="6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0" fontId="4" fillId="5" borderId="5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</cellXfs>
  <cellStyles count="5">
    <cellStyle name="Comma" xfId="3" builtinId="3"/>
    <cellStyle name="Currency" xfId="2" builtinId="4"/>
    <cellStyle name="Normal" xfId="0" builtinId="0"/>
    <cellStyle name="Normal 2" xfId="1" xr:uid="{00000000-0005-0000-0000-000002000000}"/>
    <cellStyle name="Normal_ConstructionCostMagellanDrWLImp" xfId="4" xr:uid="{207EC885-2F3E-4E55-AD39-B271A4656C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D8E63-223D-412A-A6C9-D4F18A50888A}">
  <sheetPr>
    <tabColor rgb="FF0070C0"/>
    <pageSetUpPr fitToPage="1"/>
  </sheetPr>
  <dimension ref="B1:R87"/>
  <sheetViews>
    <sheetView tabSelected="1" topLeftCell="A28" zoomScale="75" zoomScaleNormal="75" workbookViewId="0">
      <selection activeCell="D62" sqref="D62"/>
    </sheetView>
  </sheetViews>
  <sheetFormatPr defaultColWidth="9.140625" defaultRowHeight="15.75" x14ac:dyDescent="0.25"/>
  <cols>
    <col min="1" max="1" width="2.28515625" style="13" customWidth="1"/>
    <col min="2" max="2" width="8.7109375" style="13" customWidth="1"/>
    <col min="3" max="3" width="13.140625" style="13" bestFit="1" customWidth="1"/>
    <col min="4" max="4" width="58.7109375" style="13" customWidth="1"/>
    <col min="5" max="5" width="9.28515625" style="50" customWidth="1"/>
    <col min="6" max="6" width="11.140625" style="51" customWidth="1"/>
    <col min="7" max="7" width="15.5703125" style="13" customWidth="1"/>
    <col min="8" max="8" width="19.140625" style="13" customWidth="1"/>
    <col min="9" max="9" width="35.28515625" style="13" customWidth="1"/>
    <col min="10" max="10" width="8.42578125" style="13" customWidth="1"/>
    <col min="11" max="12" width="9.140625" style="13"/>
    <col min="13" max="13" width="39" style="13" customWidth="1"/>
    <col min="14" max="14" width="9.140625" style="13"/>
    <col min="15" max="15" width="9.28515625" style="13" bestFit="1" customWidth="1"/>
    <col min="16" max="16" width="14.140625" style="13" bestFit="1" customWidth="1"/>
    <col min="17" max="17" width="50.85546875" style="13" customWidth="1"/>
    <col min="18" max="16384" width="9.140625" style="13"/>
  </cols>
  <sheetData>
    <row r="1" spans="2:14" s="7" customFormat="1" ht="25.15" customHeight="1" x14ac:dyDescent="0.25">
      <c r="B1" s="67" t="s">
        <v>112</v>
      </c>
      <c r="C1" s="67"/>
      <c r="D1" s="67"/>
      <c r="E1" s="67"/>
      <c r="F1" s="56"/>
      <c r="G1" s="8"/>
      <c r="H1" s="9"/>
    </row>
    <row r="2" spans="2:14" s="7" customFormat="1" ht="19.5" customHeight="1" x14ac:dyDescent="0.25">
      <c r="B2" s="68" t="s">
        <v>113</v>
      </c>
      <c r="C2" s="68"/>
      <c r="D2" s="68"/>
      <c r="E2" s="68"/>
      <c r="F2" s="56"/>
      <c r="G2" s="8"/>
      <c r="H2" s="9"/>
    </row>
    <row r="3" spans="2:14" s="7" customFormat="1" ht="15.75" customHeight="1" x14ac:dyDescent="0.25">
      <c r="B3" s="84" t="s">
        <v>114</v>
      </c>
      <c r="C3" s="84"/>
      <c r="D3" s="84"/>
      <c r="E3" s="84"/>
      <c r="F3" s="12"/>
      <c r="G3" s="10"/>
      <c r="H3" s="11"/>
    </row>
    <row r="4" spans="2:14" s="7" customFormat="1" ht="15.75" customHeight="1" x14ac:dyDescent="0.25">
      <c r="B4" s="84" t="s">
        <v>118</v>
      </c>
      <c r="C4" s="84"/>
      <c r="D4" s="84"/>
      <c r="E4" s="84"/>
      <c r="F4" s="12"/>
      <c r="G4" s="10"/>
      <c r="H4" s="11"/>
    </row>
    <row r="5" spans="2:14" s="7" customFormat="1" ht="15.75" customHeight="1" x14ac:dyDescent="0.25">
      <c r="B5" s="85" t="s">
        <v>115</v>
      </c>
      <c r="C5" s="85"/>
      <c r="D5" s="85"/>
      <c r="E5" s="85"/>
      <c r="F5" s="12"/>
      <c r="G5" s="10"/>
      <c r="H5" s="11"/>
    </row>
    <row r="6" spans="2:14" ht="32.25" customHeight="1" x14ac:dyDescent="0.25">
      <c r="B6" s="2" t="s">
        <v>0</v>
      </c>
      <c r="C6" s="2" t="s">
        <v>19</v>
      </c>
      <c r="D6" s="3" t="s">
        <v>1</v>
      </c>
      <c r="E6" s="4" t="s">
        <v>3</v>
      </c>
      <c r="F6" s="4" t="s">
        <v>2</v>
      </c>
      <c r="G6" s="5" t="s">
        <v>4</v>
      </c>
      <c r="H6" s="6" t="s">
        <v>5</v>
      </c>
    </row>
    <row r="7" spans="2:14" ht="18" customHeight="1" x14ac:dyDescent="0.25">
      <c r="B7" s="72" t="s">
        <v>97</v>
      </c>
      <c r="C7" s="73"/>
      <c r="D7" s="73"/>
      <c r="E7" s="73"/>
      <c r="F7" s="73"/>
      <c r="G7" s="73"/>
      <c r="H7" s="74"/>
    </row>
    <row r="8" spans="2:14" ht="18" customHeight="1" x14ac:dyDescent="0.25">
      <c r="B8" s="14">
        <v>1</v>
      </c>
      <c r="C8" s="14"/>
      <c r="D8" s="15" t="s">
        <v>17</v>
      </c>
      <c r="E8" s="16" t="s">
        <v>9</v>
      </c>
      <c r="F8" s="54">
        <v>1</v>
      </c>
      <c r="G8" s="61"/>
      <c r="H8" s="17" t="str">
        <f>IF(G8&lt;&gt;"",($F8*G8),"")</f>
        <v/>
      </c>
    </row>
    <row r="9" spans="2:14" ht="18" customHeight="1" x14ac:dyDescent="0.25">
      <c r="B9" s="18">
        <v>2</v>
      </c>
      <c r="C9" s="18"/>
      <c r="D9" s="19" t="s">
        <v>95</v>
      </c>
      <c r="E9" s="20" t="s">
        <v>9</v>
      </c>
      <c r="F9" s="55">
        <v>1</v>
      </c>
      <c r="G9" s="62"/>
      <c r="H9" s="17" t="str">
        <f t="shared" ref="H9:H47" si="0">IF(G9&lt;&gt;"",($F9*G9),"")</f>
        <v/>
      </c>
    </row>
    <row r="10" spans="2:14" ht="18" customHeight="1" x14ac:dyDescent="0.25">
      <c r="B10" s="21">
        <v>3</v>
      </c>
      <c r="C10" s="22" t="s">
        <v>11</v>
      </c>
      <c r="D10" s="23" t="s">
        <v>59</v>
      </c>
      <c r="E10" s="24" t="s">
        <v>6</v>
      </c>
      <c r="F10" s="25">
        <v>3481</v>
      </c>
      <c r="G10" s="63"/>
      <c r="H10" s="17" t="str">
        <f t="shared" si="0"/>
        <v/>
      </c>
      <c r="N10" s="26"/>
    </row>
    <row r="11" spans="2:14" ht="18" customHeight="1" x14ac:dyDescent="0.25">
      <c r="B11" s="21">
        <v>4</v>
      </c>
      <c r="C11" s="27" t="s">
        <v>57</v>
      </c>
      <c r="D11" s="23" t="s">
        <v>58</v>
      </c>
      <c r="E11" s="24" t="s">
        <v>6</v>
      </c>
      <c r="F11" s="25">
        <v>27</v>
      </c>
      <c r="G11" s="63"/>
      <c r="H11" s="17" t="str">
        <f t="shared" si="0"/>
        <v/>
      </c>
      <c r="N11" s="26"/>
    </row>
    <row r="12" spans="2:14" ht="18" customHeight="1" x14ac:dyDescent="0.25">
      <c r="B12" s="21">
        <v>5</v>
      </c>
      <c r="C12" s="27" t="s">
        <v>55</v>
      </c>
      <c r="D12" s="23" t="s">
        <v>56</v>
      </c>
      <c r="E12" s="24" t="s">
        <v>8</v>
      </c>
      <c r="F12" s="25">
        <v>1</v>
      </c>
      <c r="G12" s="63"/>
      <c r="H12" s="17" t="str">
        <f t="shared" si="0"/>
        <v/>
      </c>
      <c r="N12" s="26"/>
    </row>
    <row r="13" spans="2:14" ht="18" customHeight="1" x14ac:dyDescent="0.25">
      <c r="B13" s="21">
        <v>6</v>
      </c>
      <c r="C13" s="27" t="s">
        <v>69</v>
      </c>
      <c r="D13" s="28" t="s">
        <v>18</v>
      </c>
      <c r="E13" s="21" t="s">
        <v>68</v>
      </c>
      <c r="F13" s="29">
        <v>3.6</v>
      </c>
      <c r="G13" s="63"/>
      <c r="H13" s="17" t="str">
        <f t="shared" si="0"/>
        <v/>
      </c>
      <c r="N13" s="26"/>
    </row>
    <row r="14" spans="2:14" ht="18" customHeight="1" x14ac:dyDescent="0.25">
      <c r="B14" s="21">
        <v>7</v>
      </c>
      <c r="C14" s="27" t="s">
        <v>60</v>
      </c>
      <c r="D14" s="23" t="s">
        <v>61</v>
      </c>
      <c r="E14" s="24" t="s">
        <v>23</v>
      </c>
      <c r="F14" s="25">
        <v>30</v>
      </c>
      <c r="G14" s="63"/>
      <c r="H14" s="17" t="str">
        <f t="shared" si="0"/>
        <v/>
      </c>
      <c r="N14" s="26"/>
    </row>
    <row r="15" spans="2:14" ht="18" customHeight="1" x14ac:dyDescent="0.25">
      <c r="B15" s="21">
        <v>8</v>
      </c>
      <c r="C15" s="27" t="s">
        <v>67</v>
      </c>
      <c r="D15" s="23" t="s">
        <v>70</v>
      </c>
      <c r="E15" s="24" t="s">
        <v>23</v>
      </c>
      <c r="F15" s="25">
        <v>10</v>
      </c>
      <c r="G15" s="63"/>
      <c r="H15" s="17" t="str">
        <f t="shared" si="0"/>
        <v/>
      </c>
      <c r="N15" s="26"/>
    </row>
    <row r="16" spans="2:14" ht="18" customHeight="1" x14ac:dyDescent="0.25">
      <c r="B16" s="21">
        <v>9</v>
      </c>
      <c r="C16" s="27" t="s">
        <v>30</v>
      </c>
      <c r="D16" s="23" t="s">
        <v>31</v>
      </c>
      <c r="E16" s="24" t="s">
        <v>23</v>
      </c>
      <c r="F16" s="25">
        <v>30</v>
      </c>
      <c r="G16" s="63"/>
      <c r="H16" s="17" t="str">
        <f t="shared" si="0"/>
        <v/>
      </c>
      <c r="N16" s="26"/>
    </row>
    <row r="17" spans="2:14" ht="18" customHeight="1" x14ac:dyDescent="0.25">
      <c r="B17" s="21">
        <v>10</v>
      </c>
      <c r="C17" s="27" t="s">
        <v>73</v>
      </c>
      <c r="D17" s="23" t="s">
        <v>82</v>
      </c>
      <c r="E17" s="24" t="s">
        <v>23</v>
      </c>
      <c r="F17" s="25">
        <v>35</v>
      </c>
      <c r="G17" s="63"/>
      <c r="H17" s="17" t="str">
        <f t="shared" si="0"/>
        <v/>
      </c>
      <c r="N17" s="26"/>
    </row>
    <row r="18" spans="2:14" ht="18" customHeight="1" x14ac:dyDescent="0.25">
      <c r="B18" s="21">
        <v>11</v>
      </c>
      <c r="C18" s="27" t="s">
        <v>74</v>
      </c>
      <c r="D18" s="23" t="s">
        <v>83</v>
      </c>
      <c r="E18" s="24" t="s">
        <v>23</v>
      </c>
      <c r="F18" s="25">
        <v>7</v>
      </c>
      <c r="G18" s="63"/>
      <c r="H18" s="17" t="str">
        <f t="shared" si="0"/>
        <v/>
      </c>
      <c r="N18" s="26"/>
    </row>
    <row r="19" spans="2:14" ht="18" customHeight="1" x14ac:dyDescent="0.25">
      <c r="B19" s="21">
        <v>12</v>
      </c>
      <c r="C19" s="27" t="s">
        <v>72</v>
      </c>
      <c r="D19" s="23" t="s">
        <v>71</v>
      </c>
      <c r="E19" s="24" t="s">
        <v>62</v>
      </c>
      <c r="F19" s="25">
        <v>6</v>
      </c>
      <c r="G19" s="63"/>
      <c r="H19" s="17" t="str">
        <f t="shared" si="0"/>
        <v/>
      </c>
      <c r="N19" s="26"/>
    </row>
    <row r="20" spans="2:14" ht="18" customHeight="1" x14ac:dyDescent="0.25">
      <c r="B20" s="21">
        <v>13</v>
      </c>
      <c r="C20" s="27" t="s">
        <v>22</v>
      </c>
      <c r="D20" s="28" t="s">
        <v>88</v>
      </c>
      <c r="E20" s="21" t="s">
        <v>23</v>
      </c>
      <c r="F20" s="25">
        <v>25</v>
      </c>
      <c r="G20" s="63"/>
      <c r="H20" s="17" t="str">
        <f t="shared" si="0"/>
        <v/>
      </c>
      <c r="N20" s="26"/>
    </row>
    <row r="21" spans="2:14" ht="18" customHeight="1" x14ac:dyDescent="0.25">
      <c r="B21" s="21">
        <v>14</v>
      </c>
      <c r="C21" s="27" t="s">
        <v>75</v>
      </c>
      <c r="D21" s="30" t="s">
        <v>84</v>
      </c>
      <c r="E21" s="31" t="s">
        <v>23</v>
      </c>
      <c r="F21" s="32">
        <v>20.3</v>
      </c>
      <c r="G21" s="63"/>
      <c r="H21" s="17" t="str">
        <f t="shared" si="0"/>
        <v/>
      </c>
      <c r="N21" s="26"/>
    </row>
    <row r="22" spans="2:14" ht="18" customHeight="1" x14ac:dyDescent="0.25">
      <c r="B22" s="21">
        <v>15</v>
      </c>
      <c r="C22" s="27" t="s">
        <v>76</v>
      </c>
      <c r="D22" s="30" t="s">
        <v>85</v>
      </c>
      <c r="E22" s="31" t="s">
        <v>77</v>
      </c>
      <c r="F22" s="25">
        <v>1336</v>
      </c>
      <c r="G22" s="63"/>
      <c r="H22" s="17" t="str">
        <f t="shared" si="0"/>
        <v/>
      </c>
      <c r="N22" s="26"/>
    </row>
    <row r="23" spans="2:14" ht="18" customHeight="1" x14ac:dyDescent="0.25">
      <c r="B23" s="21">
        <v>16</v>
      </c>
      <c r="C23" s="33" t="s">
        <v>20</v>
      </c>
      <c r="D23" s="30" t="s">
        <v>42</v>
      </c>
      <c r="E23" s="34" t="s">
        <v>6</v>
      </c>
      <c r="F23" s="25">
        <v>230</v>
      </c>
      <c r="G23" s="63"/>
      <c r="H23" s="17" t="str">
        <f t="shared" si="0"/>
        <v/>
      </c>
      <c r="N23" s="26"/>
    </row>
    <row r="24" spans="2:14" ht="18" customHeight="1" x14ac:dyDescent="0.25">
      <c r="B24" s="21">
        <v>17</v>
      </c>
      <c r="C24" s="33" t="s">
        <v>21</v>
      </c>
      <c r="D24" s="30" t="s">
        <v>43</v>
      </c>
      <c r="E24" s="34" t="s">
        <v>6</v>
      </c>
      <c r="F24" s="25">
        <v>233</v>
      </c>
      <c r="G24" s="63"/>
      <c r="H24" s="17" t="str">
        <f t="shared" si="0"/>
        <v/>
      </c>
      <c r="N24" s="26"/>
    </row>
    <row r="25" spans="2:14" ht="18" customHeight="1" x14ac:dyDescent="0.25">
      <c r="B25" s="21">
        <v>18</v>
      </c>
      <c r="C25" s="33" t="s">
        <v>44</v>
      </c>
      <c r="D25" s="30" t="s">
        <v>92</v>
      </c>
      <c r="E25" s="34" t="s">
        <v>6</v>
      </c>
      <c r="F25" s="25">
        <v>8</v>
      </c>
      <c r="G25" s="63"/>
      <c r="H25" s="17" t="str">
        <f t="shared" si="0"/>
        <v/>
      </c>
      <c r="N25" s="26"/>
    </row>
    <row r="26" spans="2:14" ht="18" customHeight="1" x14ac:dyDescent="0.25">
      <c r="B26" s="21">
        <v>19</v>
      </c>
      <c r="C26" s="33" t="s">
        <v>47</v>
      </c>
      <c r="D26" s="30" t="s">
        <v>48</v>
      </c>
      <c r="E26" s="34" t="s">
        <v>8</v>
      </c>
      <c r="F26" s="25">
        <v>2</v>
      </c>
      <c r="G26" s="63"/>
      <c r="H26" s="17" t="str">
        <f t="shared" si="0"/>
        <v/>
      </c>
      <c r="N26" s="26"/>
    </row>
    <row r="27" spans="2:14" ht="18" customHeight="1" x14ac:dyDescent="0.25">
      <c r="B27" s="21">
        <v>20</v>
      </c>
      <c r="C27" s="33" t="s">
        <v>94</v>
      </c>
      <c r="D27" s="30" t="s">
        <v>93</v>
      </c>
      <c r="E27" s="34" t="s">
        <v>8</v>
      </c>
      <c r="F27" s="25">
        <v>2</v>
      </c>
      <c r="G27" s="63"/>
      <c r="H27" s="17" t="str">
        <f t="shared" si="0"/>
        <v/>
      </c>
      <c r="N27" s="26"/>
    </row>
    <row r="28" spans="2:14" ht="18" customHeight="1" x14ac:dyDescent="0.25">
      <c r="B28" s="21">
        <v>21</v>
      </c>
      <c r="C28" s="33" t="s">
        <v>25</v>
      </c>
      <c r="D28" s="30" t="s">
        <v>40</v>
      </c>
      <c r="E28" s="34" t="s">
        <v>8</v>
      </c>
      <c r="F28" s="25">
        <v>2</v>
      </c>
      <c r="G28" s="63"/>
      <c r="H28" s="17" t="str">
        <f t="shared" si="0"/>
        <v/>
      </c>
      <c r="N28" s="26"/>
    </row>
    <row r="29" spans="2:14" ht="18" customHeight="1" x14ac:dyDescent="0.25">
      <c r="B29" s="21">
        <v>22</v>
      </c>
      <c r="C29" s="33" t="s">
        <v>24</v>
      </c>
      <c r="D29" s="30" t="s">
        <v>41</v>
      </c>
      <c r="E29" s="34" t="s">
        <v>8</v>
      </c>
      <c r="F29" s="25">
        <v>3</v>
      </c>
      <c r="G29" s="63"/>
      <c r="H29" s="17" t="str">
        <f t="shared" si="0"/>
        <v/>
      </c>
      <c r="N29" s="26"/>
    </row>
    <row r="30" spans="2:14" ht="18" customHeight="1" x14ac:dyDescent="0.25">
      <c r="B30" s="21">
        <v>23</v>
      </c>
      <c r="C30" s="33" t="s">
        <v>78</v>
      </c>
      <c r="D30" s="30" t="s">
        <v>86</v>
      </c>
      <c r="E30" s="34" t="s">
        <v>6</v>
      </c>
      <c r="F30" s="25">
        <v>120</v>
      </c>
      <c r="G30" s="63"/>
      <c r="H30" s="17" t="str">
        <f t="shared" si="0"/>
        <v/>
      </c>
      <c r="N30" s="26"/>
    </row>
    <row r="31" spans="2:14" ht="18" customHeight="1" x14ac:dyDescent="0.25">
      <c r="B31" s="21">
        <v>24</v>
      </c>
      <c r="C31" s="33" t="s">
        <v>79</v>
      </c>
      <c r="D31" s="30" t="s">
        <v>87</v>
      </c>
      <c r="E31" s="34" t="s">
        <v>8</v>
      </c>
      <c r="F31" s="25">
        <v>1</v>
      </c>
      <c r="G31" s="63"/>
      <c r="H31" s="17" t="str">
        <f t="shared" si="0"/>
        <v/>
      </c>
      <c r="N31" s="26"/>
    </row>
    <row r="32" spans="2:14" ht="34.5" customHeight="1" x14ac:dyDescent="0.25">
      <c r="B32" s="21">
        <v>25</v>
      </c>
      <c r="C32" s="35" t="s">
        <v>80</v>
      </c>
      <c r="D32" s="36" t="s">
        <v>81</v>
      </c>
      <c r="E32" s="34" t="s">
        <v>8</v>
      </c>
      <c r="F32" s="25">
        <v>1</v>
      </c>
      <c r="G32" s="63"/>
      <c r="H32" s="17" t="str">
        <f t="shared" si="0"/>
        <v/>
      </c>
      <c r="N32" s="26"/>
    </row>
    <row r="33" spans="2:18" ht="18" customHeight="1" x14ac:dyDescent="0.25">
      <c r="B33" s="21">
        <v>26</v>
      </c>
      <c r="C33" s="33" t="s">
        <v>26</v>
      </c>
      <c r="D33" s="30" t="s">
        <v>36</v>
      </c>
      <c r="E33" s="34" t="s">
        <v>6</v>
      </c>
      <c r="F33" s="25">
        <v>64</v>
      </c>
      <c r="G33" s="63"/>
      <c r="H33" s="17" t="str">
        <f t="shared" si="0"/>
        <v/>
      </c>
    </row>
    <row r="34" spans="2:18" s="37" customFormat="1" ht="18" customHeight="1" x14ac:dyDescent="0.25">
      <c r="B34" s="21">
        <v>27</v>
      </c>
      <c r="C34" s="33" t="s">
        <v>12</v>
      </c>
      <c r="D34" s="30" t="s">
        <v>89</v>
      </c>
      <c r="E34" s="34" t="s">
        <v>7</v>
      </c>
      <c r="F34" s="25">
        <v>1828</v>
      </c>
      <c r="G34" s="63"/>
      <c r="H34" s="17" t="str">
        <f t="shared" si="0"/>
        <v/>
      </c>
      <c r="I34" s="38"/>
      <c r="J34" s="13"/>
      <c r="K34" s="13"/>
      <c r="L34" s="13"/>
      <c r="M34" s="13"/>
      <c r="N34" s="13"/>
      <c r="O34" s="13"/>
      <c r="P34" s="13"/>
      <c r="Q34" s="13"/>
      <c r="R34" s="13"/>
    </row>
    <row r="35" spans="2:18" s="37" customFormat="1" ht="18" customHeight="1" x14ac:dyDescent="0.25">
      <c r="B35" s="21">
        <v>28</v>
      </c>
      <c r="C35" s="33" t="s">
        <v>35</v>
      </c>
      <c r="D35" s="30" t="s">
        <v>34</v>
      </c>
      <c r="E35" s="34" t="s">
        <v>7</v>
      </c>
      <c r="F35" s="25">
        <v>150</v>
      </c>
      <c r="G35" s="63"/>
      <c r="H35" s="17" t="str">
        <f t="shared" si="0"/>
        <v/>
      </c>
      <c r="I35" s="38"/>
      <c r="J35" s="13"/>
      <c r="K35" s="13"/>
      <c r="L35" s="13"/>
      <c r="M35" s="13"/>
      <c r="N35" s="13"/>
      <c r="O35" s="13"/>
      <c r="P35" s="13"/>
      <c r="Q35" s="13"/>
      <c r="R35" s="13"/>
    </row>
    <row r="36" spans="2:18" ht="18" customHeight="1" x14ac:dyDescent="0.25">
      <c r="B36" s="21">
        <v>29</v>
      </c>
      <c r="C36" s="33" t="s">
        <v>13</v>
      </c>
      <c r="D36" s="23" t="s">
        <v>16</v>
      </c>
      <c r="E36" s="34" t="s">
        <v>14</v>
      </c>
      <c r="F36" s="25">
        <v>50</v>
      </c>
      <c r="G36" s="63"/>
      <c r="H36" s="17" t="str">
        <f t="shared" si="0"/>
        <v/>
      </c>
      <c r="I36" s="38"/>
    </row>
    <row r="37" spans="2:18" ht="18" customHeight="1" x14ac:dyDescent="0.25">
      <c r="B37" s="21">
        <v>30</v>
      </c>
      <c r="C37" s="33" t="s">
        <v>53</v>
      </c>
      <c r="D37" s="23" t="s">
        <v>54</v>
      </c>
      <c r="E37" s="39" t="s">
        <v>7</v>
      </c>
      <c r="F37" s="25">
        <v>12890</v>
      </c>
      <c r="G37" s="63"/>
      <c r="H37" s="17" t="str">
        <f t="shared" si="0"/>
        <v/>
      </c>
      <c r="I37" s="38"/>
    </row>
    <row r="38" spans="2:18" s="37" customFormat="1" ht="18" customHeight="1" x14ac:dyDescent="0.25">
      <c r="B38" s="21">
        <v>31</v>
      </c>
      <c r="C38" s="33" t="s">
        <v>63</v>
      </c>
      <c r="D38" s="30" t="s">
        <v>64</v>
      </c>
      <c r="E38" s="34" t="s">
        <v>62</v>
      </c>
      <c r="F38" s="25">
        <v>20</v>
      </c>
      <c r="G38" s="63"/>
      <c r="H38" s="17" t="str">
        <f t="shared" si="0"/>
        <v/>
      </c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2:18" s="37" customFormat="1" ht="18" customHeight="1" x14ac:dyDescent="0.25">
      <c r="B39" s="21">
        <v>32</v>
      </c>
      <c r="C39" s="33" t="s">
        <v>65</v>
      </c>
      <c r="D39" s="30" t="s">
        <v>66</v>
      </c>
      <c r="E39" s="34" t="s">
        <v>62</v>
      </c>
      <c r="F39" s="40">
        <v>12</v>
      </c>
      <c r="G39" s="63"/>
      <c r="H39" s="17" t="str">
        <f t="shared" si="0"/>
        <v/>
      </c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2:18" s="37" customFormat="1" ht="18" customHeight="1" x14ac:dyDescent="0.25">
      <c r="B40" s="21">
        <v>33</v>
      </c>
      <c r="C40" s="33" t="s">
        <v>28</v>
      </c>
      <c r="D40" s="30" t="s">
        <v>90</v>
      </c>
      <c r="E40" s="34" t="s">
        <v>29</v>
      </c>
      <c r="F40" s="25">
        <v>171</v>
      </c>
      <c r="G40" s="63"/>
      <c r="H40" s="17" t="str">
        <f t="shared" si="0"/>
        <v/>
      </c>
      <c r="I40" s="38"/>
      <c r="J40" s="13"/>
      <c r="K40" s="13"/>
      <c r="L40" s="13"/>
      <c r="M40" s="13"/>
      <c r="N40" s="13"/>
      <c r="O40" s="13"/>
      <c r="P40" s="13"/>
      <c r="Q40" s="13"/>
      <c r="R40" s="13"/>
    </row>
    <row r="41" spans="2:18" s="37" customFormat="1" ht="18" customHeight="1" x14ac:dyDescent="0.25">
      <c r="B41" s="21">
        <v>34</v>
      </c>
      <c r="C41" s="33" t="s">
        <v>51</v>
      </c>
      <c r="D41" s="30" t="s">
        <v>52</v>
      </c>
      <c r="E41" s="34" t="s">
        <v>8</v>
      </c>
      <c r="F41" s="25">
        <v>1</v>
      </c>
      <c r="G41" s="63"/>
      <c r="H41" s="17" t="str">
        <f t="shared" si="0"/>
        <v/>
      </c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2:18" ht="18" customHeight="1" x14ac:dyDescent="0.25">
      <c r="B42" s="21">
        <v>35</v>
      </c>
      <c r="C42" s="27" t="s">
        <v>37</v>
      </c>
      <c r="D42" s="23" t="s">
        <v>38</v>
      </c>
      <c r="E42" s="39" t="s">
        <v>6</v>
      </c>
      <c r="F42" s="25">
        <v>520</v>
      </c>
      <c r="G42" s="63"/>
      <c r="H42" s="17" t="str">
        <f t="shared" si="0"/>
        <v/>
      </c>
      <c r="I42" s="38"/>
    </row>
    <row r="43" spans="2:18" ht="18" customHeight="1" x14ac:dyDescent="0.25">
      <c r="B43" s="21">
        <v>36</v>
      </c>
      <c r="C43" s="27" t="s">
        <v>15</v>
      </c>
      <c r="D43" s="23" t="s">
        <v>39</v>
      </c>
      <c r="E43" s="39" t="s">
        <v>6</v>
      </c>
      <c r="F43" s="25">
        <v>34</v>
      </c>
      <c r="G43" s="63"/>
      <c r="H43" s="17" t="str">
        <f t="shared" si="0"/>
        <v/>
      </c>
      <c r="I43" s="38"/>
    </row>
    <row r="44" spans="2:18" ht="18" customHeight="1" x14ac:dyDescent="0.25">
      <c r="B44" s="21">
        <v>37</v>
      </c>
      <c r="C44" s="27" t="s">
        <v>27</v>
      </c>
      <c r="D44" s="23" t="s">
        <v>32</v>
      </c>
      <c r="E44" s="39" t="s">
        <v>14</v>
      </c>
      <c r="F44" s="25">
        <v>2121</v>
      </c>
      <c r="G44" s="63"/>
      <c r="H44" s="17" t="str">
        <f t="shared" si="0"/>
        <v/>
      </c>
      <c r="I44" s="38"/>
    </row>
    <row r="45" spans="2:18" ht="18" customHeight="1" x14ac:dyDescent="0.25">
      <c r="B45" s="21">
        <v>38</v>
      </c>
      <c r="C45" s="41" t="s">
        <v>33</v>
      </c>
      <c r="D45" s="23" t="s">
        <v>91</v>
      </c>
      <c r="E45" s="24" t="s">
        <v>9</v>
      </c>
      <c r="F45" s="42">
        <v>1</v>
      </c>
      <c r="G45" s="63"/>
      <c r="H45" s="17" t="str">
        <f t="shared" si="0"/>
        <v/>
      </c>
    </row>
    <row r="46" spans="2:18" ht="18" customHeight="1" x14ac:dyDescent="0.25">
      <c r="B46" s="21">
        <v>39</v>
      </c>
      <c r="C46" s="41" t="s">
        <v>45</v>
      </c>
      <c r="D46" s="23" t="s">
        <v>46</v>
      </c>
      <c r="E46" s="24" t="s">
        <v>8</v>
      </c>
      <c r="F46" s="42">
        <v>2</v>
      </c>
      <c r="G46" s="63"/>
      <c r="H46" s="17" t="str">
        <f t="shared" si="0"/>
        <v/>
      </c>
    </row>
    <row r="47" spans="2:18" ht="18" customHeight="1" x14ac:dyDescent="0.25">
      <c r="B47" s="21">
        <v>40</v>
      </c>
      <c r="C47" s="41" t="s">
        <v>49</v>
      </c>
      <c r="D47" s="23" t="s">
        <v>50</v>
      </c>
      <c r="E47" s="24" t="s">
        <v>8</v>
      </c>
      <c r="F47" s="42">
        <v>5</v>
      </c>
      <c r="G47" s="63"/>
      <c r="H47" s="17" t="str">
        <f t="shared" si="0"/>
        <v/>
      </c>
    </row>
    <row r="48" spans="2:18" ht="18" customHeight="1" x14ac:dyDescent="0.25">
      <c r="B48" s="69" t="s">
        <v>96</v>
      </c>
      <c r="C48" s="70"/>
      <c r="D48" s="70"/>
      <c r="E48" s="70"/>
      <c r="F48" s="70"/>
      <c r="G48" s="71"/>
      <c r="H48" s="1">
        <f>SUM(H8:H47)</f>
        <v>0</v>
      </c>
    </row>
    <row r="49" spans="2:8" ht="18" customHeight="1" x14ac:dyDescent="0.25">
      <c r="B49" s="75" t="s">
        <v>98</v>
      </c>
      <c r="C49" s="76"/>
      <c r="D49" s="76"/>
      <c r="E49" s="76"/>
      <c r="F49" s="76"/>
      <c r="G49" s="76"/>
      <c r="H49" s="76"/>
    </row>
    <row r="50" spans="2:8" ht="18" customHeight="1" x14ac:dyDescent="0.25">
      <c r="B50" s="43">
        <v>1</v>
      </c>
      <c r="C50" s="44"/>
      <c r="D50" s="44" t="s">
        <v>99</v>
      </c>
      <c r="E50" s="86"/>
      <c r="F50" s="87"/>
      <c r="G50" s="87"/>
      <c r="H50" s="88"/>
    </row>
    <row r="51" spans="2:8" ht="18" customHeight="1" x14ac:dyDescent="0.25">
      <c r="B51" s="45">
        <v>1.01</v>
      </c>
      <c r="C51" s="44"/>
      <c r="D51" s="44" t="s">
        <v>100</v>
      </c>
      <c r="E51" s="43" t="s">
        <v>7</v>
      </c>
      <c r="F51" s="45">
        <v>40</v>
      </c>
      <c r="G51" s="64"/>
      <c r="H51" s="44" t="str">
        <f>IF(G51&lt;&gt;"",($F51*G51),"")</f>
        <v/>
      </c>
    </row>
    <row r="52" spans="2:8" ht="18" customHeight="1" x14ac:dyDescent="0.25">
      <c r="B52" s="45">
        <v>1.02</v>
      </c>
      <c r="C52" s="44"/>
      <c r="D52" s="44" t="s">
        <v>101</v>
      </c>
      <c r="E52" s="43" t="s">
        <v>7</v>
      </c>
      <c r="F52" s="45">
        <v>185</v>
      </c>
      <c r="G52" s="64"/>
      <c r="H52" s="44" t="str">
        <f t="shared" ref="H52:H65" si="1">IF(G52&lt;&gt;"",($F52*G52),"")</f>
        <v/>
      </c>
    </row>
    <row r="53" spans="2:8" ht="18" customHeight="1" x14ac:dyDescent="0.25">
      <c r="B53" s="43">
        <v>2</v>
      </c>
      <c r="C53" s="44"/>
      <c r="D53" s="44" t="s">
        <v>102</v>
      </c>
      <c r="E53" s="57"/>
      <c r="F53" s="58"/>
      <c r="G53" s="58"/>
      <c r="H53" s="60" t="str">
        <f t="shared" si="1"/>
        <v/>
      </c>
    </row>
    <row r="54" spans="2:8" ht="18" customHeight="1" x14ac:dyDescent="0.25">
      <c r="B54" s="45">
        <v>2.1</v>
      </c>
      <c r="C54" s="44"/>
      <c r="D54" s="44" t="s">
        <v>103</v>
      </c>
      <c r="E54" s="43" t="s">
        <v>6</v>
      </c>
      <c r="F54" s="45">
        <v>235</v>
      </c>
      <c r="G54" s="64"/>
      <c r="H54" s="44" t="str">
        <f t="shared" si="1"/>
        <v/>
      </c>
    </row>
    <row r="55" spans="2:8" ht="18" customHeight="1" x14ac:dyDescent="0.25">
      <c r="B55" s="45">
        <v>2.2000000000000002</v>
      </c>
      <c r="C55" s="44"/>
      <c r="D55" s="44" t="s">
        <v>104</v>
      </c>
      <c r="E55" s="43" t="s">
        <v>6</v>
      </c>
      <c r="F55" s="45">
        <v>18</v>
      </c>
      <c r="G55" s="64"/>
      <c r="H55" s="44" t="str">
        <f t="shared" si="1"/>
        <v/>
      </c>
    </row>
    <row r="56" spans="2:8" ht="18" customHeight="1" x14ac:dyDescent="0.25">
      <c r="B56" s="43">
        <v>3</v>
      </c>
      <c r="C56" s="44"/>
      <c r="D56" s="44" t="s">
        <v>105</v>
      </c>
      <c r="E56" s="57"/>
      <c r="F56" s="58"/>
      <c r="G56" s="58"/>
      <c r="H56" s="60" t="str">
        <f t="shared" si="1"/>
        <v/>
      </c>
    </row>
    <row r="57" spans="2:8" ht="18" customHeight="1" x14ac:dyDescent="0.25">
      <c r="B57" s="45">
        <v>3.1</v>
      </c>
      <c r="C57" s="44"/>
      <c r="D57" s="44" t="s">
        <v>106</v>
      </c>
      <c r="E57" s="43" t="s">
        <v>8</v>
      </c>
      <c r="F57" s="45">
        <v>12</v>
      </c>
      <c r="G57" s="64"/>
      <c r="H57" s="44" t="str">
        <f t="shared" si="1"/>
        <v/>
      </c>
    </row>
    <row r="58" spans="2:8" ht="18" customHeight="1" x14ac:dyDescent="0.25">
      <c r="B58" s="43">
        <v>4</v>
      </c>
      <c r="C58" s="44"/>
      <c r="D58" s="46" t="s">
        <v>107</v>
      </c>
      <c r="E58" s="43" t="s">
        <v>8</v>
      </c>
      <c r="F58" s="45">
        <v>20</v>
      </c>
      <c r="G58" s="64"/>
      <c r="H58" s="44" t="str">
        <f t="shared" si="1"/>
        <v/>
      </c>
    </row>
    <row r="59" spans="2:8" ht="18" customHeight="1" x14ac:dyDescent="0.25">
      <c r="B59" s="43">
        <v>5</v>
      </c>
      <c r="C59" s="44"/>
      <c r="D59" s="46" t="s">
        <v>108</v>
      </c>
      <c r="E59" s="43" t="s">
        <v>8</v>
      </c>
      <c r="F59" s="45">
        <v>3</v>
      </c>
      <c r="G59" s="64"/>
      <c r="H59" s="44" t="str">
        <f t="shared" si="1"/>
        <v/>
      </c>
    </row>
    <row r="60" spans="2:8" ht="18" customHeight="1" x14ac:dyDescent="0.25">
      <c r="B60" s="43">
        <v>6</v>
      </c>
      <c r="C60" s="44"/>
      <c r="D60" s="46" t="s">
        <v>124</v>
      </c>
      <c r="E60" s="43" t="s">
        <v>8</v>
      </c>
      <c r="F60" s="45">
        <v>1</v>
      </c>
      <c r="G60" s="64"/>
      <c r="H60" s="44" t="str">
        <f t="shared" si="1"/>
        <v/>
      </c>
    </row>
    <row r="61" spans="2:8" s="65" customFormat="1" ht="18" customHeight="1" x14ac:dyDescent="0.25">
      <c r="B61" s="43">
        <v>7</v>
      </c>
      <c r="C61" s="44"/>
      <c r="D61" s="46" t="s">
        <v>125</v>
      </c>
      <c r="E61" s="43" t="s">
        <v>8</v>
      </c>
      <c r="F61" s="45">
        <v>1</v>
      </c>
      <c r="G61" s="64"/>
      <c r="H61" s="44" t="str">
        <f t="shared" si="1"/>
        <v/>
      </c>
    </row>
    <row r="62" spans="2:8" ht="18" customHeight="1" x14ac:dyDescent="0.25">
      <c r="B62" s="43">
        <v>8</v>
      </c>
      <c r="C62" s="44"/>
      <c r="D62" s="46" t="s">
        <v>126</v>
      </c>
      <c r="E62" s="43" t="s">
        <v>6</v>
      </c>
      <c r="F62" s="45">
        <v>235</v>
      </c>
      <c r="G62" s="64"/>
      <c r="H62" s="44" t="str">
        <f t="shared" si="1"/>
        <v/>
      </c>
    </row>
    <row r="63" spans="2:8" ht="18" customHeight="1" x14ac:dyDescent="0.25">
      <c r="B63" s="43">
        <v>9</v>
      </c>
      <c r="C63" s="44"/>
      <c r="D63" s="47" t="s">
        <v>128</v>
      </c>
      <c r="E63" s="43" t="s">
        <v>9</v>
      </c>
      <c r="F63" s="45">
        <v>1</v>
      </c>
      <c r="G63" s="64"/>
      <c r="H63" s="44" t="str">
        <f t="shared" si="1"/>
        <v/>
      </c>
    </row>
    <row r="64" spans="2:8" ht="18" customHeight="1" x14ac:dyDescent="0.25">
      <c r="B64" s="43">
        <v>10</v>
      </c>
      <c r="C64" s="44"/>
      <c r="D64" s="47" t="s">
        <v>127</v>
      </c>
      <c r="E64" s="43" t="s">
        <v>9</v>
      </c>
      <c r="F64" s="45">
        <v>1</v>
      </c>
      <c r="G64" s="64"/>
      <c r="H64" s="44" t="str">
        <f t="shared" si="1"/>
        <v/>
      </c>
    </row>
    <row r="65" spans="2:18" ht="18" customHeight="1" x14ac:dyDescent="0.25">
      <c r="B65" s="43">
        <v>11</v>
      </c>
      <c r="C65" s="44"/>
      <c r="D65" s="46" t="s">
        <v>109</v>
      </c>
      <c r="E65" s="43" t="s">
        <v>9</v>
      </c>
      <c r="F65" s="45">
        <v>1</v>
      </c>
      <c r="G65" s="64"/>
      <c r="H65" s="44" t="str">
        <f t="shared" si="1"/>
        <v/>
      </c>
    </row>
    <row r="66" spans="2:18" ht="18" customHeight="1" x14ac:dyDescent="0.25">
      <c r="B66" s="89" t="s">
        <v>110</v>
      </c>
      <c r="C66" s="90"/>
      <c r="D66" s="90"/>
      <c r="E66" s="90"/>
      <c r="F66" s="90"/>
      <c r="G66" s="91"/>
      <c r="H66" s="59">
        <f>SUM(H51:H65)</f>
        <v>0</v>
      </c>
    </row>
    <row r="67" spans="2:18" ht="24.75" customHeight="1" x14ac:dyDescent="0.25">
      <c r="B67" s="80" t="s">
        <v>111</v>
      </c>
      <c r="C67" s="81"/>
      <c r="D67" s="81"/>
      <c r="E67" s="81"/>
      <c r="F67" s="81"/>
      <c r="G67" s="82"/>
      <c r="H67" s="48">
        <f>SUM(H48,H66)</f>
        <v>0</v>
      </c>
    </row>
    <row r="68" spans="2:18" ht="33" customHeight="1" x14ac:dyDescent="0.25">
      <c r="B68" s="77" t="s">
        <v>10</v>
      </c>
      <c r="C68" s="78"/>
      <c r="D68" s="78"/>
      <c r="E68" s="78"/>
      <c r="F68" s="79"/>
      <c r="G68" s="49">
        <v>0.1</v>
      </c>
      <c r="H68" s="48">
        <f>SUM(H67*G68)</f>
        <v>0</v>
      </c>
    </row>
    <row r="69" spans="2:18" ht="32.25" customHeight="1" x14ac:dyDescent="0.25">
      <c r="B69" s="83" t="s">
        <v>117</v>
      </c>
      <c r="C69" s="83"/>
      <c r="D69" s="83"/>
      <c r="E69" s="83"/>
      <c r="F69" s="83"/>
      <c r="G69" s="83"/>
      <c r="H69" s="48">
        <f>SUM(H67,H68)</f>
        <v>0</v>
      </c>
    </row>
    <row r="70" spans="2:18" ht="33.75" customHeight="1" x14ac:dyDescent="0.25">
      <c r="J70" s="52"/>
    </row>
    <row r="71" spans="2:18" x14ac:dyDescent="0.25">
      <c r="B71" s="66" t="s">
        <v>122</v>
      </c>
      <c r="C71" s="66"/>
      <c r="D71" s="66"/>
    </row>
    <row r="72" spans="2:18" x14ac:dyDescent="0.25">
      <c r="K72" s="53"/>
      <c r="L72" s="53"/>
      <c r="M72" s="53"/>
      <c r="N72" s="53"/>
      <c r="O72" s="53"/>
      <c r="P72" s="53"/>
      <c r="Q72" s="53"/>
      <c r="R72" s="53"/>
    </row>
    <row r="73" spans="2:18" x14ac:dyDescent="0.25">
      <c r="B73" s="66" t="s">
        <v>123</v>
      </c>
      <c r="C73" s="66"/>
      <c r="D73" s="66"/>
      <c r="K73" s="53"/>
      <c r="L73" s="53"/>
      <c r="M73" s="53"/>
      <c r="N73" s="53"/>
      <c r="O73" s="53"/>
      <c r="P73" s="53"/>
      <c r="Q73" s="53"/>
      <c r="R73" s="53"/>
    </row>
    <row r="74" spans="2:18" x14ac:dyDescent="0.25">
      <c r="K74" s="53"/>
      <c r="L74" s="53"/>
      <c r="M74" s="53"/>
      <c r="N74" s="53"/>
      <c r="O74" s="53"/>
      <c r="P74" s="53"/>
      <c r="Q74" s="53"/>
      <c r="R74" s="53"/>
    </row>
    <row r="75" spans="2:18" x14ac:dyDescent="0.25">
      <c r="K75" s="53"/>
      <c r="L75" s="53"/>
      <c r="M75" s="53"/>
      <c r="N75" s="53"/>
      <c r="O75" s="53"/>
      <c r="P75" s="53"/>
      <c r="Q75" s="53"/>
      <c r="R75" s="53"/>
    </row>
    <row r="76" spans="2:18" x14ac:dyDescent="0.25">
      <c r="K76" s="53"/>
      <c r="L76" s="53"/>
      <c r="M76" s="53"/>
      <c r="N76" s="53"/>
      <c r="O76" s="53"/>
      <c r="P76" s="53"/>
      <c r="Q76" s="53"/>
      <c r="R76" s="53"/>
    </row>
    <row r="77" spans="2:18" x14ac:dyDescent="0.25">
      <c r="K77" s="53"/>
      <c r="L77" s="53"/>
      <c r="M77" s="53"/>
      <c r="N77" s="53"/>
      <c r="O77" s="53"/>
      <c r="P77" s="53"/>
      <c r="Q77" s="53"/>
      <c r="R77" s="53"/>
    </row>
    <row r="78" spans="2:18" x14ac:dyDescent="0.25">
      <c r="K78" s="53"/>
      <c r="L78" s="53"/>
      <c r="M78" s="53"/>
      <c r="N78" s="53"/>
      <c r="O78" s="53"/>
      <c r="P78" s="53"/>
      <c r="Q78" s="53"/>
      <c r="R78" s="53"/>
    </row>
    <row r="79" spans="2:18" x14ac:dyDescent="0.25">
      <c r="K79" s="53"/>
      <c r="L79" s="53"/>
      <c r="M79" s="53"/>
      <c r="N79" s="53"/>
      <c r="O79" s="53"/>
      <c r="P79" s="53"/>
      <c r="Q79" s="53"/>
      <c r="R79" s="53"/>
    </row>
    <row r="80" spans="2:18" ht="17.25" thickTop="1" thickBot="1" x14ac:dyDescent="0.3">
      <c r="K80" s="53"/>
      <c r="L80" s="53"/>
      <c r="M80" s="53"/>
      <c r="N80" s="53"/>
      <c r="O80" s="53"/>
      <c r="P80" s="53"/>
      <c r="Q80" s="53"/>
      <c r="R80" s="53"/>
    </row>
    <row r="81" spans="11:18" x14ac:dyDescent="0.25">
      <c r="K81" s="53"/>
      <c r="L81" s="53"/>
      <c r="M81" s="53"/>
      <c r="N81" s="53"/>
      <c r="O81" s="53"/>
      <c r="P81" s="53"/>
      <c r="Q81" s="53"/>
      <c r="R81" s="53"/>
    </row>
    <row r="82" spans="11:18" ht="17.25" thickTop="1" thickBot="1" x14ac:dyDescent="0.3">
      <c r="K82" s="53"/>
      <c r="L82" s="53"/>
      <c r="M82" s="53"/>
      <c r="N82" s="53"/>
      <c r="O82" s="53"/>
      <c r="P82" s="53"/>
      <c r="Q82" s="53"/>
      <c r="R82" s="53"/>
    </row>
    <row r="83" spans="11:18" x14ac:dyDescent="0.25">
      <c r="K83" s="53"/>
      <c r="L83" s="53"/>
      <c r="M83" s="53"/>
      <c r="N83" s="53"/>
      <c r="O83" s="53"/>
      <c r="P83" s="53"/>
      <c r="Q83" s="53"/>
      <c r="R83" s="53"/>
    </row>
    <row r="84" spans="11:18" x14ac:dyDescent="0.25">
      <c r="K84" s="53"/>
      <c r="L84" s="53"/>
      <c r="M84" s="53"/>
      <c r="N84" s="53"/>
      <c r="O84" s="53"/>
      <c r="P84" s="53"/>
      <c r="Q84" s="53"/>
      <c r="R84" s="53"/>
    </row>
    <row r="85" spans="11:18" x14ac:dyDescent="0.25">
      <c r="K85" s="53"/>
      <c r="L85" s="53"/>
      <c r="M85" s="53"/>
      <c r="N85" s="53"/>
      <c r="O85" s="53"/>
      <c r="P85" s="53"/>
      <c r="Q85" s="53"/>
      <c r="R85" s="53"/>
    </row>
    <row r="86" spans="11:18" x14ac:dyDescent="0.25">
      <c r="K86" s="53"/>
      <c r="L86" s="53"/>
      <c r="M86" s="53"/>
      <c r="N86" s="53"/>
      <c r="O86" s="53"/>
      <c r="P86" s="53"/>
      <c r="Q86" s="53"/>
      <c r="R86" s="53"/>
    </row>
    <row r="87" spans="11:18" x14ac:dyDescent="0.25">
      <c r="K87" s="53"/>
      <c r="L87" s="53"/>
      <c r="M87" s="53"/>
      <c r="N87" s="53"/>
      <c r="O87" s="53"/>
      <c r="P87" s="53"/>
      <c r="Q87" s="53"/>
      <c r="R87" s="53"/>
    </row>
  </sheetData>
  <sheetProtection algorithmName="SHA-512" hashValue="UQXHUPGEz7E+BG/i9ElIXcTXoLwzAfxl2JoesJ03RE39VF4EJ2IGq10PODaJHDfyClS/RyAmxZqx2ZI91LhkTw==" saltValue="pwMquM1DphWaBHS0x5JGfg==" spinCount="100000" sheet="1" objects="1" scenarios="1"/>
  <mergeCells count="15">
    <mergeCell ref="B71:D71"/>
    <mergeCell ref="B73:D73"/>
    <mergeCell ref="B1:E1"/>
    <mergeCell ref="B2:E2"/>
    <mergeCell ref="B48:G48"/>
    <mergeCell ref="B7:H7"/>
    <mergeCell ref="B49:H49"/>
    <mergeCell ref="B68:F68"/>
    <mergeCell ref="B67:G67"/>
    <mergeCell ref="B69:G69"/>
    <mergeCell ref="B3:E3"/>
    <mergeCell ref="B4:E4"/>
    <mergeCell ref="B5:E5"/>
    <mergeCell ref="E50:H50"/>
    <mergeCell ref="B66:G66"/>
  </mergeCells>
  <printOptions horizontalCentered="1"/>
  <pageMargins left="0.25" right="0.25" top="0.75" bottom="0.75" header="0.3" footer="0.3"/>
  <pageSetup scale="46" orientation="portrait" r:id="rId1"/>
  <headerFooter>
    <oddFooter>&amp;R&amp;"Arial,Regular"&amp;12PAGE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2E0D6-EE91-4630-8E16-52C426BE013D}">
  <sheetPr>
    <tabColor rgb="FFFF0000"/>
  </sheetPr>
  <dimension ref="B1:R87"/>
  <sheetViews>
    <sheetView topLeftCell="A31" zoomScale="75" zoomScaleNormal="75" workbookViewId="0">
      <selection activeCell="D61" sqref="D61"/>
    </sheetView>
  </sheetViews>
  <sheetFormatPr defaultColWidth="9.140625" defaultRowHeight="15.75" x14ac:dyDescent="0.25"/>
  <cols>
    <col min="1" max="1" width="2.28515625" style="13" customWidth="1"/>
    <col min="2" max="2" width="8.7109375" style="13" customWidth="1"/>
    <col min="3" max="3" width="13.140625" style="13" bestFit="1" customWidth="1"/>
    <col min="4" max="4" width="58.7109375" style="13" customWidth="1"/>
    <col min="5" max="5" width="9.28515625" style="50" customWidth="1"/>
    <col min="6" max="6" width="11.140625" style="51" customWidth="1"/>
    <col min="7" max="7" width="15.5703125" style="13" customWidth="1"/>
    <col min="8" max="8" width="19.140625" style="13" customWidth="1"/>
    <col min="9" max="9" width="35.28515625" style="13" customWidth="1"/>
    <col min="10" max="10" width="8.42578125" style="13" customWidth="1"/>
    <col min="11" max="12" width="9.140625" style="13"/>
    <col min="13" max="13" width="39" style="13" customWidth="1"/>
    <col min="14" max="14" width="9.140625" style="13"/>
    <col min="15" max="15" width="9.28515625" style="13" bestFit="1" customWidth="1"/>
    <col min="16" max="16" width="14.140625" style="13" bestFit="1" customWidth="1"/>
    <col min="17" max="17" width="50.85546875" style="13" customWidth="1"/>
    <col min="18" max="16384" width="9.140625" style="13"/>
  </cols>
  <sheetData>
    <row r="1" spans="2:14" s="7" customFormat="1" ht="25.15" customHeight="1" x14ac:dyDescent="0.25">
      <c r="B1" s="67" t="s">
        <v>112</v>
      </c>
      <c r="C1" s="67"/>
      <c r="D1" s="67"/>
      <c r="E1" s="67"/>
      <c r="F1" s="56"/>
      <c r="G1" s="8"/>
      <c r="H1" s="9"/>
    </row>
    <row r="2" spans="2:14" s="7" customFormat="1" ht="19.5" customHeight="1" x14ac:dyDescent="0.25">
      <c r="B2" s="68" t="s">
        <v>113</v>
      </c>
      <c r="C2" s="68"/>
      <c r="D2" s="68"/>
      <c r="E2" s="68"/>
      <c r="F2" s="56"/>
      <c r="G2" s="8"/>
      <c r="H2" s="9"/>
    </row>
    <row r="3" spans="2:14" s="7" customFormat="1" ht="15.75" customHeight="1" x14ac:dyDescent="0.25">
      <c r="B3" s="84" t="s">
        <v>114</v>
      </c>
      <c r="C3" s="84"/>
      <c r="D3" s="84"/>
      <c r="E3" s="84"/>
      <c r="F3" s="12"/>
      <c r="G3" s="10"/>
      <c r="H3" s="11"/>
    </row>
    <row r="4" spans="2:14" s="7" customFormat="1" ht="15.75" customHeight="1" x14ac:dyDescent="0.25">
      <c r="B4" s="84" t="s">
        <v>119</v>
      </c>
      <c r="C4" s="84"/>
      <c r="D4" s="84"/>
      <c r="E4" s="84"/>
      <c r="F4" s="12"/>
      <c r="G4" s="10"/>
      <c r="H4" s="11"/>
    </row>
    <row r="5" spans="2:14" s="7" customFormat="1" ht="15.75" customHeight="1" x14ac:dyDescent="0.25">
      <c r="B5" s="85" t="s">
        <v>115</v>
      </c>
      <c r="C5" s="85"/>
      <c r="D5" s="85"/>
      <c r="E5" s="85"/>
      <c r="F5" s="12"/>
      <c r="G5" s="10"/>
      <c r="H5" s="11"/>
    </row>
    <row r="6" spans="2:14" ht="32.25" customHeight="1" x14ac:dyDescent="0.25">
      <c r="B6" s="2" t="s">
        <v>0</v>
      </c>
      <c r="C6" s="2" t="s">
        <v>19</v>
      </c>
      <c r="D6" s="3" t="s">
        <v>1</v>
      </c>
      <c r="E6" s="4" t="s">
        <v>3</v>
      </c>
      <c r="F6" s="4" t="s">
        <v>2</v>
      </c>
      <c r="G6" s="5" t="s">
        <v>4</v>
      </c>
      <c r="H6" s="6" t="s">
        <v>5</v>
      </c>
    </row>
    <row r="7" spans="2:14" ht="18" customHeight="1" x14ac:dyDescent="0.25">
      <c r="B7" s="72" t="s">
        <v>97</v>
      </c>
      <c r="C7" s="73"/>
      <c r="D7" s="73"/>
      <c r="E7" s="73"/>
      <c r="F7" s="73"/>
      <c r="G7" s="73"/>
      <c r="H7" s="74"/>
    </row>
    <row r="8" spans="2:14" ht="18" customHeight="1" x14ac:dyDescent="0.25">
      <c r="B8" s="14">
        <v>1</v>
      </c>
      <c r="C8" s="14"/>
      <c r="D8" s="15" t="s">
        <v>17</v>
      </c>
      <c r="E8" s="16" t="s">
        <v>9</v>
      </c>
      <c r="F8" s="54">
        <v>1</v>
      </c>
      <c r="G8" s="61"/>
      <c r="H8" s="17" t="str">
        <f>IF(G8&lt;&gt;"",($F8*G8),"")</f>
        <v/>
      </c>
    </row>
    <row r="9" spans="2:14" ht="18" customHeight="1" x14ac:dyDescent="0.25">
      <c r="B9" s="18">
        <v>2</v>
      </c>
      <c r="C9" s="18"/>
      <c r="D9" s="19" t="s">
        <v>95</v>
      </c>
      <c r="E9" s="20" t="s">
        <v>9</v>
      </c>
      <c r="F9" s="55">
        <v>1</v>
      </c>
      <c r="G9" s="62"/>
      <c r="H9" s="17" t="str">
        <f t="shared" ref="H9:H47" si="0">IF(G9&lt;&gt;"",($F9*G9),"")</f>
        <v/>
      </c>
    </row>
    <row r="10" spans="2:14" ht="18" customHeight="1" x14ac:dyDescent="0.25">
      <c r="B10" s="21">
        <v>3</v>
      </c>
      <c r="C10" s="22" t="s">
        <v>11</v>
      </c>
      <c r="D10" s="23" t="s">
        <v>59</v>
      </c>
      <c r="E10" s="24" t="s">
        <v>6</v>
      </c>
      <c r="F10" s="25">
        <v>3481</v>
      </c>
      <c r="G10" s="63"/>
      <c r="H10" s="17" t="str">
        <f t="shared" si="0"/>
        <v/>
      </c>
      <c r="N10" s="26"/>
    </row>
    <row r="11" spans="2:14" ht="18" customHeight="1" x14ac:dyDescent="0.25">
      <c r="B11" s="21">
        <v>4</v>
      </c>
      <c r="C11" s="27" t="s">
        <v>57</v>
      </c>
      <c r="D11" s="23" t="s">
        <v>58</v>
      </c>
      <c r="E11" s="24" t="s">
        <v>6</v>
      </c>
      <c r="F11" s="25">
        <v>27</v>
      </c>
      <c r="G11" s="63"/>
      <c r="H11" s="17" t="str">
        <f t="shared" si="0"/>
        <v/>
      </c>
      <c r="N11" s="26"/>
    </row>
    <row r="12" spans="2:14" ht="18" customHeight="1" x14ac:dyDescent="0.25">
      <c r="B12" s="21">
        <v>5</v>
      </c>
      <c r="C12" s="27" t="s">
        <v>55</v>
      </c>
      <c r="D12" s="23" t="s">
        <v>56</v>
      </c>
      <c r="E12" s="24" t="s">
        <v>8</v>
      </c>
      <c r="F12" s="25">
        <v>1</v>
      </c>
      <c r="G12" s="63"/>
      <c r="H12" s="17" t="str">
        <f t="shared" si="0"/>
        <v/>
      </c>
      <c r="N12" s="26"/>
    </row>
    <row r="13" spans="2:14" ht="18" customHeight="1" x14ac:dyDescent="0.25">
      <c r="B13" s="21">
        <v>6</v>
      </c>
      <c r="C13" s="27" t="s">
        <v>69</v>
      </c>
      <c r="D13" s="28" t="s">
        <v>18</v>
      </c>
      <c r="E13" s="21" t="s">
        <v>68</v>
      </c>
      <c r="F13" s="29">
        <v>3.6</v>
      </c>
      <c r="G13" s="63"/>
      <c r="H13" s="17" t="str">
        <f t="shared" si="0"/>
        <v/>
      </c>
      <c r="N13" s="26"/>
    </row>
    <row r="14" spans="2:14" ht="18" customHeight="1" x14ac:dyDescent="0.25">
      <c r="B14" s="21">
        <v>7</v>
      </c>
      <c r="C14" s="27" t="s">
        <v>60</v>
      </c>
      <c r="D14" s="23" t="s">
        <v>61</v>
      </c>
      <c r="E14" s="24" t="s">
        <v>23</v>
      </c>
      <c r="F14" s="25">
        <v>30</v>
      </c>
      <c r="G14" s="63"/>
      <c r="H14" s="17" t="str">
        <f t="shared" si="0"/>
        <v/>
      </c>
      <c r="N14" s="26"/>
    </row>
    <row r="15" spans="2:14" ht="18" customHeight="1" x14ac:dyDescent="0.25">
      <c r="B15" s="21">
        <v>8</v>
      </c>
      <c r="C15" s="27" t="s">
        <v>67</v>
      </c>
      <c r="D15" s="23" t="s">
        <v>70</v>
      </c>
      <c r="E15" s="24" t="s">
        <v>23</v>
      </c>
      <c r="F15" s="25">
        <v>10</v>
      </c>
      <c r="G15" s="63"/>
      <c r="H15" s="17" t="str">
        <f t="shared" si="0"/>
        <v/>
      </c>
      <c r="N15" s="26"/>
    </row>
    <row r="16" spans="2:14" ht="18" customHeight="1" x14ac:dyDescent="0.25">
      <c r="B16" s="21">
        <v>9</v>
      </c>
      <c r="C16" s="27" t="s">
        <v>30</v>
      </c>
      <c r="D16" s="23" t="s">
        <v>31</v>
      </c>
      <c r="E16" s="24" t="s">
        <v>23</v>
      </c>
      <c r="F16" s="25">
        <v>30</v>
      </c>
      <c r="G16" s="63"/>
      <c r="H16" s="17" t="str">
        <f t="shared" si="0"/>
        <v/>
      </c>
      <c r="N16" s="26"/>
    </row>
    <row r="17" spans="2:14" ht="18" customHeight="1" x14ac:dyDescent="0.25">
      <c r="B17" s="21">
        <v>10</v>
      </c>
      <c r="C17" s="27" t="s">
        <v>73</v>
      </c>
      <c r="D17" s="23" t="s">
        <v>82</v>
      </c>
      <c r="E17" s="24" t="s">
        <v>23</v>
      </c>
      <c r="F17" s="25">
        <v>35</v>
      </c>
      <c r="G17" s="63"/>
      <c r="H17" s="17" t="str">
        <f t="shared" si="0"/>
        <v/>
      </c>
      <c r="N17" s="26"/>
    </row>
    <row r="18" spans="2:14" ht="18" customHeight="1" x14ac:dyDescent="0.25">
      <c r="B18" s="21">
        <v>11</v>
      </c>
      <c r="C18" s="27" t="s">
        <v>74</v>
      </c>
      <c r="D18" s="23" t="s">
        <v>83</v>
      </c>
      <c r="E18" s="24" t="s">
        <v>23</v>
      </c>
      <c r="F18" s="25">
        <v>7</v>
      </c>
      <c r="G18" s="63"/>
      <c r="H18" s="17" t="str">
        <f t="shared" si="0"/>
        <v/>
      </c>
      <c r="N18" s="26"/>
    </row>
    <row r="19" spans="2:14" ht="18" customHeight="1" x14ac:dyDescent="0.25">
      <c r="B19" s="21">
        <v>12</v>
      </c>
      <c r="C19" s="27" t="s">
        <v>72</v>
      </c>
      <c r="D19" s="23" t="s">
        <v>71</v>
      </c>
      <c r="E19" s="24" t="s">
        <v>62</v>
      </c>
      <c r="F19" s="25">
        <v>6</v>
      </c>
      <c r="G19" s="63"/>
      <c r="H19" s="17" t="str">
        <f t="shared" si="0"/>
        <v/>
      </c>
      <c r="N19" s="26"/>
    </row>
    <row r="20" spans="2:14" ht="18" customHeight="1" x14ac:dyDescent="0.25">
      <c r="B20" s="21">
        <v>13</v>
      </c>
      <c r="C20" s="27" t="s">
        <v>22</v>
      </c>
      <c r="D20" s="28" t="s">
        <v>88</v>
      </c>
      <c r="E20" s="21" t="s">
        <v>23</v>
      </c>
      <c r="F20" s="25">
        <v>25</v>
      </c>
      <c r="G20" s="63"/>
      <c r="H20" s="17" t="str">
        <f t="shared" si="0"/>
        <v/>
      </c>
      <c r="N20" s="26"/>
    </row>
    <row r="21" spans="2:14" ht="18" customHeight="1" x14ac:dyDescent="0.25">
      <c r="B21" s="21">
        <v>14</v>
      </c>
      <c r="C21" s="27" t="s">
        <v>75</v>
      </c>
      <c r="D21" s="30" t="s">
        <v>84</v>
      </c>
      <c r="E21" s="31" t="s">
        <v>23</v>
      </c>
      <c r="F21" s="32">
        <v>20.3</v>
      </c>
      <c r="G21" s="63"/>
      <c r="H21" s="17" t="str">
        <f t="shared" si="0"/>
        <v/>
      </c>
      <c r="N21" s="26"/>
    </row>
    <row r="22" spans="2:14" ht="18" customHeight="1" x14ac:dyDescent="0.25">
      <c r="B22" s="21">
        <v>15</v>
      </c>
      <c r="C22" s="27" t="s">
        <v>76</v>
      </c>
      <c r="D22" s="30" t="s">
        <v>85</v>
      </c>
      <c r="E22" s="31" t="s">
        <v>77</v>
      </c>
      <c r="F22" s="25">
        <v>1336</v>
      </c>
      <c r="G22" s="63"/>
      <c r="H22" s="17" t="str">
        <f t="shared" si="0"/>
        <v/>
      </c>
      <c r="N22" s="26"/>
    </row>
    <row r="23" spans="2:14" ht="18" customHeight="1" x14ac:dyDescent="0.25">
      <c r="B23" s="21">
        <v>16</v>
      </c>
      <c r="C23" s="33" t="s">
        <v>20</v>
      </c>
      <c r="D23" s="30" t="s">
        <v>42</v>
      </c>
      <c r="E23" s="34" t="s">
        <v>6</v>
      </c>
      <c r="F23" s="25">
        <v>230</v>
      </c>
      <c r="G23" s="63"/>
      <c r="H23" s="17" t="str">
        <f t="shared" si="0"/>
        <v/>
      </c>
      <c r="N23" s="26"/>
    </row>
    <row r="24" spans="2:14" ht="18" customHeight="1" x14ac:dyDescent="0.25">
      <c r="B24" s="21">
        <v>17</v>
      </c>
      <c r="C24" s="33" t="s">
        <v>21</v>
      </c>
      <c r="D24" s="30" t="s">
        <v>43</v>
      </c>
      <c r="E24" s="34" t="s">
        <v>6</v>
      </c>
      <c r="F24" s="25">
        <v>233</v>
      </c>
      <c r="G24" s="63"/>
      <c r="H24" s="17" t="str">
        <f t="shared" si="0"/>
        <v/>
      </c>
      <c r="N24" s="26"/>
    </row>
    <row r="25" spans="2:14" ht="18" customHeight="1" x14ac:dyDescent="0.25">
      <c r="B25" s="21">
        <v>18</v>
      </c>
      <c r="C25" s="33" t="s">
        <v>44</v>
      </c>
      <c r="D25" s="30" t="s">
        <v>92</v>
      </c>
      <c r="E25" s="34" t="s">
        <v>6</v>
      </c>
      <c r="F25" s="25">
        <v>8</v>
      </c>
      <c r="G25" s="63"/>
      <c r="H25" s="17" t="str">
        <f t="shared" si="0"/>
        <v/>
      </c>
      <c r="N25" s="26"/>
    </row>
    <row r="26" spans="2:14" ht="18" customHeight="1" x14ac:dyDescent="0.25">
      <c r="B26" s="21">
        <v>19</v>
      </c>
      <c r="C26" s="33" t="s">
        <v>47</v>
      </c>
      <c r="D26" s="30" t="s">
        <v>48</v>
      </c>
      <c r="E26" s="34" t="s">
        <v>8</v>
      </c>
      <c r="F26" s="25">
        <v>2</v>
      </c>
      <c r="G26" s="63"/>
      <c r="H26" s="17" t="str">
        <f t="shared" si="0"/>
        <v/>
      </c>
      <c r="N26" s="26"/>
    </row>
    <row r="27" spans="2:14" ht="18" customHeight="1" x14ac:dyDescent="0.25">
      <c r="B27" s="21">
        <v>20</v>
      </c>
      <c r="C27" s="33" t="s">
        <v>94</v>
      </c>
      <c r="D27" s="30" t="s">
        <v>93</v>
      </c>
      <c r="E27" s="34" t="s">
        <v>8</v>
      </c>
      <c r="F27" s="25">
        <v>2</v>
      </c>
      <c r="G27" s="63"/>
      <c r="H27" s="17" t="str">
        <f t="shared" si="0"/>
        <v/>
      </c>
      <c r="N27" s="26"/>
    </row>
    <row r="28" spans="2:14" ht="18" customHeight="1" x14ac:dyDescent="0.25">
      <c r="B28" s="21">
        <v>21</v>
      </c>
      <c r="C28" s="33" t="s">
        <v>25</v>
      </c>
      <c r="D28" s="30" t="s">
        <v>40</v>
      </c>
      <c r="E28" s="34" t="s">
        <v>8</v>
      </c>
      <c r="F28" s="25">
        <v>2</v>
      </c>
      <c r="G28" s="63"/>
      <c r="H28" s="17" t="str">
        <f t="shared" si="0"/>
        <v/>
      </c>
      <c r="N28" s="26"/>
    </row>
    <row r="29" spans="2:14" ht="18" customHeight="1" x14ac:dyDescent="0.25">
      <c r="B29" s="21">
        <v>22</v>
      </c>
      <c r="C29" s="33" t="s">
        <v>24</v>
      </c>
      <c r="D29" s="30" t="s">
        <v>41</v>
      </c>
      <c r="E29" s="34" t="s">
        <v>8</v>
      </c>
      <c r="F29" s="25">
        <v>3</v>
      </c>
      <c r="G29" s="63"/>
      <c r="H29" s="17" t="str">
        <f t="shared" si="0"/>
        <v/>
      </c>
      <c r="N29" s="26"/>
    </row>
    <row r="30" spans="2:14" ht="18" customHeight="1" x14ac:dyDescent="0.25">
      <c r="B30" s="21">
        <v>23</v>
      </c>
      <c r="C30" s="33" t="s">
        <v>78</v>
      </c>
      <c r="D30" s="30" t="s">
        <v>86</v>
      </c>
      <c r="E30" s="34" t="s">
        <v>6</v>
      </c>
      <c r="F30" s="25">
        <v>120</v>
      </c>
      <c r="G30" s="63"/>
      <c r="H30" s="17" t="str">
        <f t="shared" si="0"/>
        <v/>
      </c>
      <c r="N30" s="26"/>
    </row>
    <row r="31" spans="2:14" ht="18" customHeight="1" x14ac:dyDescent="0.25">
      <c r="B31" s="21">
        <v>24</v>
      </c>
      <c r="C31" s="33" t="s">
        <v>79</v>
      </c>
      <c r="D31" s="30" t="s">
        <v>87</v>
      </c>
      <c r="E31" s="34" t="s">
        <v>8</v>
      </c>
      <c r="F31" s="25">
        <v>1</v>
      </c>
      <c r="G31" s="63"/>
      <c r="H31" s="17" t="str">
        <f t="shared" si="0"/>
        <v/>
      </c>
      <c r="N31" s="26"/>
    </row>
    <row r="32" spans="2:14" ht="34.5" customHeight="1" x14ac:dyDescent="0.25">
      <c r="B32" s="21">
        <v>25</v>
      </c>
      <c r="C32" s="35" t="s">
        <v>80</v>
      </c>
      <c r="D32" s="36" t="s">
        <v>81</v>
      </c>
      <c r="E32" s="34" t="s">
        <v>8</v>
      </c>
      <c r="F32" s="25">
        <v>1</v>
      </c>
      <c r="G32" s="63"/>
      <c r="H32" s="17" t="str">
        <f t="shared" si="0"/>
        <v/>
      </c>
      <c r="N32" s="26"/>
    </row>
    <row r="33" spans="2:18" ht="18" customHeight="1" x14ac:dyDescent="0.25">
      <c r="B33" s="21">
        <v>26</v>
      </c>
      <c r="C33" s="33" t="s">
        <v>26</v>
      </c>
      <c r="D33" s="30" t="s">
        <v>36</v>
      </c>
      <c r="E33" s="34" t="s">
        <v>6</v>
      </c>
      <c r="F33" s="25">
        <v>64</v>
      </c>
      <c r="G33" s="63"/>
      <c r="H33" s="17" t="str">
        <f t="shared" si="0"/>
        <v/>
      </c>
    </row>
    <row r="34" spans="2:18" s="37" customFormat="1" ht="18" customHeight="1" x14ac:dyDescent="0.25">
      <c r="B34" s="21">
        <v>27</v>
      </c>
      <c r="C34" s="33" t="s">
        <v>12</v>
      </c>
      <c r="D34" s="30" t="s">
        <v>89</v>
      </c>
      <c r="E34" s="34" t="s">
        <v>7</v>
      </c>
      <c r="F34" s="25">
        <v>1828</v>
      </c>
      <c r="G34" s="63"/>
      <c r="H34" s="17" t="str">
        <f t="shared" si="0"/>
        <v/>
      </c>
      <c r="I34" s="38"/>
      <c r="J34" s="13"/>
      <c r="K34" s="13"/>
      <c r="L34" s="13"/>
      <c r="M34" s="13"/>
      <c r="N34" s="13"/>
      <c r="O34" s="13"/>
      <c r="P34" s="13"/>
      <c r="Q34" s="13"/>
      <c r="R34" s="13"/>
    </row>
    <row r="35" spans="2:18" s="37" customFormat="1" ht="18" customHeight="1" x14ac:dyDescent="0.25">
      <c r="B35" s="21">
        <v>28</v>
      </c>
      <c r="C35" s="33" t="s">
        <v>35</v>
      </c>
      <c r="D35" s="30" t="s">
        <v>34</v>
      </c>
      <c r="E35" s="34" t="s">
        <v>7</v>
      </c>
      <c r="F35" s="25">
        <v>150</v>
      </c>
      <c r="G35" s="63"/>
      <c r="H35" s="17" t="str">
        <f t="shared" si="0"/>
        <v/>
      </c>
      <c r="I35" s="38"/>
      <c r="J35" s="13"/>
      <c r="K35" s="13"/>
      <c r="L35" s="13"/>
      <c r="M35" s="13"/>
      <c r="N35" s="13"/>
      <c r="O35" s="13"/>
      <c r="P35" s="13"/>
      <c r="Q35" s="13"/>
      <c r="R35" s="13"/>
    </row>
    <row r="36" spans="2:18" ht="18" customHeight="1" x14ac:dyDescent="0.25">
      <c r="B36" s="21">
        <v>29</v>
      </c>
      <c r="C36" s="33" t="s">
        <v>13</v>
      </c>
      <c r="D36" s="23" t="s">
        <v>16</v>
      </c>
      <c r="E36" s="34" t="s">
        <v>14</v>
      </c>
      <c r="F36" s="25">
        <v>50</v>
      </c>
      <c r="G36" s="63"/>
      <c r="H36" s="17" t="str">
        <f t="shared" si="0"/>
        <v/>
      </c>
      <c r="I36" s="38"/>
    </row>
    <row r="37" spans="2:18" ht="18" customHeight="1" x14ac:dyDescent="0.25">
      <c r="B37" s="21">
        <v>30</v>
      </c>
      <c r="C37" s="33" t="s">
        <v>53</v>
      </c>
      <c r="D37" s="23" t="s">
        <v>54</v>
      </c>
      <c r="E37" s="39" t="s">
        <v>7</v>
      </c>
      <c r="F37" s="25">
        <v>12890</v>
      </c>
      <c r="G37" s="63"/>
      <c r="H37" s="17" t="str">
        <f t="shared" si="0"/>
        <v/>
      </c>
      <c r="I37" s="38"/>
    </row>
    <row r="38" spans="2:18" s="37" customFormat="1" ht="18" customHeight="1" x14ac:dyDescent="0.25">
      <c r="B38" s="21">
        <v>31</v>
      </c>
      <c r="C38" s="33" t="s">
        <v>63</v>
      </c>
      <c r="D38" s="30" t="s">
        <v>64</v>
      </c>
      <c r="E38" s="34" t="s">
        <v>62</v>
      </c>
      <c r="F38" s="25">
        <v>20</v>
      </c>
      <c r="G38" s="63"/>
      <c r="H38" s="17" t="str">
        <f t="shared" si="0"/>
        <v/>
      </c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2:18" s="37" customFormat="1" ht="18" customHeight="1" x14ac:dyDescent="0.25">
      <c r="B39" s="21">
        <v>32</v>
      </c>
      <c r="C39" s="33" t="s">
        <v>65</v>
      </c>
      <c r="D39" s="30" t="s">
        <v>66</v>
      </c>
      <c r="E39" s="34" t="s">
        <v>62</v>
      </c>
      <c r="F39" s="40">
        <v>12</v>
      </c>
      <c r="G39" s="63"/>
      <c r="H39" s="17" t="str">
        <f t="shared" si="0"/>
        <v/>
      </c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2:18" s="37" customFormat="1" ht="18" customHeight="1" x14ac:dyDescent="0.25">
      <c r="B40" s="21">
        <v>33</v>
      </c>
      <c r="C40" s="33" t="s">
        <v>28</v>
      </c>
      <c r="D40" s="30" t="s">
        <v>90</v>
      </c>
      <c r="E40" s="34" t="s">
        <v>29</v>
      </c>
      <c r="F40" s="25">
        <v>171</v>
      </c>
      <c r="G40" s="63"/>
      <c r="H40" s="17" t="str">
        <f t="shared" si="0"/>
        <v/>
      </c>
      <c r="I40" s="38"/>
      <c r="J40" s="13"/>
      <c r="K40" s="13"/>
      <c r="L40" s="13"/>
      <c r="M40" s="13"/>
      <c r="N40" s="13"/>
      <c r="O40" s="13"/>
      <c r="P40" s="13"/>
      <c r="Q40" s="13"/>
      <c r="R40" s="13"/>
    </row>
    <row r="41" spans="2:18" s="37" customFormat="1" ht="18" customHeight="1" x14ac:dyDescent="0.25">
      <c r="B41" s="21">
        <v>34</v>
      </c>
      <c r="C41" s="33" t="s">
        <v>51</v>
      </c>
      <c r="D41" s="30" t="s">
        <v>52</v>
      </c>
      <c r="E41" s="34" t="s">
        <v>8</v>
      </c>
      <c r="F41" s="25">
        <v>1</v>
      </c>
      <c r="G41" s="63"/>
      <c r="H41" s="17" t="str">
        <f t="shared" si="0"/>
        <v/>
      </c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2:18" ht="18" customHeight="1" x14ac:dyDescent="0.25">
      <c r="B42" s="21">
        <v>35</v>
      </c>
      <c r="C42" s="27" t="s">
        <v>37</v>
      </c>
      <c r="D42" s="23" t="s">
        <v>38</v>
      </c>
      <c r="E42" s="39" t="s">
        <v>6</v>
      </c>
      <c r="F42" s="25">
        <v>520</v>
      </c>
      <c r="G42" s="63"/>
      <c r="H42" s="17" t="str">
        <f t="shared" si="0"/>
        <v/>
      </c>
      <c r="I42" s="38"/>
    </row>
    <row r="43" spans="2:18" ht="18" customHeight="1" x14ac:dyDescent="0.25">
      <c r="B43" s="21">
        <v>36</v>
      </c>
      <c r="C43" s="27" t="s">
        <v>15</v>
      </c>
      <c r="D43" s="23" t="s">
        <v>39</v>
      </c>
      <c r="E43" s="39" t="s">
        <v>6</v>
      </c>
      <c r="F43" s="25">
        <v>34</v>
      </c>
      <c r="G43" s="63"/>
      <c r="H43" s="17" t="str">
        <f t="shared" si="0"/>
        <v/>
      </c>
      <c r="I43" s="38"/>
    </row>
    <row r="44" spans="2:18" ht="18" customHeight="1" x14ac:dyDescent="0.25">
      <c r="B44" s="21">
        <v>37</v>
      </c>
      <c r="C44" s="27" t="s">
        <v>27</v>
      </c>
      <c r="D44" s="23" t="s">
        <v>32</v>
      </c>
      <c r="E44" s="39" t="s">
        <v>14</v>
      </c>
      <c r="F44" s="25">
        <v>2121</v>
      </c>
      <c r="G44" s="63"/>
      <c r="H44" s="17" t="str">
        <f t="shared" si="0"/>
        <v/>
      </c>
      <c r="I44" s="38"/>
    </row>
    <row r="45" spans="2:18" ht="18" customHeight="1" x14ac:dyDescent="0.25">
      <c r="B45" s="21">
        <v>38</v>
      </c>
      <c r="C45" s="41" t="s">
        <v>33</v>
      </c>
      <c r="D45" s="23" t="s">
        <v>91</v>
      </c>
      <c r="E45" s="24" t="s">
        <v>9</v>
      </c>
      <c r="F45" s="42">
        <v>1</v>
      </c>
      <c r="G45" s="63"/>
      <c r="H45" s="17" t="str">
        <f t="shared" si="0"/>
        <v/>
      </c>
    </row>
    <row r="46" spans="2:18" ht="18" customHeight="1" x14ac:dyDescent="0.25">
      <c r="B46" s="21">
        <v>39</v>
      </c>
      <c r="C46" s="41" t="s">
        <v>45</v>
      </c>
      <c r="D46" s="23" t="s">
        <v>46</v>
      </c>
      <c r="E46" s="24" t="s">
        <v>8</v>
      </c>
      <c r="F46" s="42">
        <v>2</v>
      </c>
      <c r="G46" s="63"/>
      <c r="H46" s="17" t="str">
        <f t="shared" si="0"/>
        <v/>
      </c>
    </row>
    <row r="47" spans="2:18" ht="18" customHeight="1" x14ac:dyDescent="0.25">
      <c r="B47" s="21">
        <v>40</v>
      </c>
      <c r="C47" s="41" t="s">
        <v>49</v>
      </c>
      <c r="D47" s="23" t="s">
        <v>50</v>
      </c>
      <c r="E47" s="24" t="s">
        <v>8</v>
      </c>
      <c r="F47" s="42">
        <v>5</v>
      </c>
      <c r="G47" s="63"/>
      <c r="H47" s="17" t="str">
        <f t="shared" si="0"/>
        <v/>
      </c>
    </row>
    <row r="48" spans="2:18" ht="18" customHeight="1" x14ac:dyDescent="0.25">
      <c r="B48" s="69" t="s">
        <v>96</v>
      </c>
      <c r="C48" s="70"/>
      <c r="D48" s="70"/>
      <c r="E48" s="70"/>
      <c r="F48" s="70"/>
      <c r="G48" s="71"/>
      <c r="H48" s="1">
        <f>SUM(H8:H47)</f>
        <v>0</v>
      </c>
    </row>
    <row r="49" spans="2:8" ht="18" customHeight="1" x14ac:dyDescent="0.25">
      <c r="B49" s="75" t="s">
        <v>98</v>
      </c>
      <c r="C49" s="76"/>
      <c r="D49" s="76"/>
      <c r="E49" s="76"/>
      <c r="F49" s="76"/>
      <c r="G49" s="76"/>
      <c r="H49" s="76"/>
    </row>
    <row r="50" spans="2:8" ht="18" customHeight="1" x14ac:dyDescent="0.25">
      <c r="B50" s="43">
        <v>1</v>
      </c>
      <c r="C50" s="44"/>
      <c r="D50" s="44" t="s">
        <v>99</v>
      </c>
      <c r="E50" s="86"/>
      <c r="F50" s="87"/>
      <c r="G50" s="87"/>
      <c r="H50" s="88"/>
    </row>
    <row r="51" spans="2:8" ht="18" customHeight="1" x14ac:dyDescent="0.25">
      <c r="B51" s="45">
        <v>1.01</v>
      </c>
      <c r="C51" s="44"/>
      <c r="D51" s="44" t="s">
        <v>100</v>
      </c>
      <c r="E51" s="43" t="s">
        <v>7</v>
      </c>
      <c r="F51" s="45">
        <v>40</v>
      </c>
      <c r="G51" s="64"/>
      <c r="H51" s="44" t="str">
        <f>IF(G51&lt;&gt;"",($F51*G51),"")</f>
        <v/>
      </c>
    </row>
    <row r="52" spans="2:8" ht="18" customHeight="1" x14ac:dyDescent="0.25">
      <c r="B52" s="45">
        <v>1.02</v>
      </c>
      <c r="C52" s="44"/>
      <c r="D52" s="44" t="s">
        <v>101</v>
      </c>
      <c r="E52" s="43" t="s">
        <v>7</v>
      </c>
      <c r="F52" s="45">
        <v>185</v>
      </c>
      <c r="G52" s="64"/>
      <c r="H52" s="44" t="str">
        <f t="shared" ref="H52:H65" si="1">IF(G52&lt;&gt;"",($F52*G52),"")</f>
        <v/>
      </c>
    </row>
    <row r="53" spans="2:8" ht="18" customHeight="1" x14ac:dyDescent="0.25">
      <c r="B53" s="43">
        <v>2</v>
      </c>
      <c r="C53" s="44"/>
      <c r="D53" s="44" t="s">
        <v>102</v>
      </c>
      <c r="E53" s="57"/>
      <c r="F53" s="58"/>
      <c r="G53" s="58"/>
      <c r="H53" s="60" t="str">
        <f t="shared" si="1"/>
        <v/>
      </c>
    </row>
    <row r="54" spans="2:8" ht="18" customHeight="1" x14ac:dyDescent="0.25">
      <c r="B54" s="45">
        <v>2.1</v>
      </c>
      <c r="C54" s="44"/>
      <c r="D54" s="44" t="s">
        <v>103</v>
      </c>
      <c r="E54" s="43" t="s">
        <v>6</v>
      </c>
      <c r="F54" s="45">
        <v>235</v>
      </c>
      <c r="G54" s="64"/>
      <c r="H54" s="44" t="str">
        <f t="shared" si="1"/>
        <v/>
      </c>
    </row>
    <row r="55" spans="2:8" ht="18" customHeight="1" x14ac:dyDescent="0.25">
      <c r="B55" s="45">
        <v>2.2000000000000002</v>
      </c>
      <c r="C55" s="44"/>
      <c r="D55" s="44" t="s">
        <v>104</v>
      </c>
      <c r="E55" s="43" t="s">
        <v>6</v>
      </c>
      <c r="F55" s="45">
        <v>18</v>
      </c>
      <c r="G55" s="64"/>
      <c r="H55" s="44" t="str">
        <f t="shared" si="1"/>
        <v/>
      </c>
    </row>
    <row r="56" spans="2:8" ht="18" customHeight="1" x14ac:dyDescent="0.25">
      <c r="B56" s="43">
        <v>3</v>
      </c>
      <c r="C56" s="44"/>
      <c r="D56" s="44" t="s">
        <v>105</v>
      </c>
      <c r="E56" s="57"/>
      <c r="F56" s="58"/>
      <c r="G56" s="58"/>
      <c r="H56" s="60" t="str">
        <f t="shared" si="1"/>
        <v/>
      </c>
    </row>
    <row r="57" spans="2:8" ht="18" customHeight="1" x14ac:dyDescent="0.25">
      <c r="B57" s="45">
        <v>3.1</v>
      </c>
      <c r="C57" s="44"/>
      <c r="D57" s="44" t="s">
        <v>106</v>
      </c>
      <c r="E57" s="43" t="s">
        <v>8</v>
      </c>
      <c r="F57" s="45">
        <v>12</v>
      </c>
      <c r="G57" s="64"/>
      <c r="H57" s="44" t="str">
        <f t="shared" si="1"/>
        <v/>
      </c>
    </row>
    <row r="58" spans="2:8" ht="18" customHeight="1" x14ac:dyDescent="0.25">
      <c r="B58" s="43">
        <v>4</v>
      </c>
      <c r="C58" s="44"/>
      <c r="D58" s="46" t="s">
        <v>107</v>
      </c>
      <c r="E58" s="43" t="s">
        <v>8</v>
      </c>
      <c r="F58" s="45">
        <v>20</v>
      </c>
      <c r="G58" s="64"/>
      <c r="H58" s="44" t="str">
        <f t="shared" si="1"/>
        <v/>
      </c>
    </row>
    <row r="59" spans="2:8" ht="18" customHeight="1" x14ac:dyDescent="0.25">
      <c r="B59" s="43">
        <v>5</v>
      </c>
      <c r="C59" s="44"/>
      <c r="D59" s="46" t="s">
        <v>108</v>
      </c>
      <c r="E59" s="43" t="s">
        <v>8</v>
      </c>
      <c r="F59" s="45">
        <v>3</v>
      </c>
      <c r="G59" s="64"/>
      <c r="H59" s="44" t="str">
        <f t="shared" si="1"/>
        <v/>
      </c>
    </row>
    <row r="60" spans="2:8" ht="18" customHeight="1" x14ac:dyDescent="0.25">
      <c r="B60" s="43">
        <v>6</v>
      </c>
      <c r="C60" s="44"/>
      <c r="D60" s="46" t="s">
        <v>124</v>
      </c>
      <c r="E60" s="43" t="s">
        <v>8</v>
      </c>
      <c r="F60" s="45">
        <v>1</v>
      </c>
      <c r="G60" s="64"/>
      <c r="H60" s="44" t="str">
        <f t="shared" si="1"/>
        <v/>
      </c>
    </row>
    <row r="61" spans="2:8" s="65" customFormat="1" ht="18" customHeight="1" x14ac:dyDescent="0.25">
      <c r="B61" s="43">
        <v>7</v>
      </c>
      <c r="C61" s="44"/>
      <c r="D61" s="46" t="s">
        <v>125</v>
      </c>
      <c r="E61" s="43" t="s">
        <v>8</v>
      </c>
      <c r="F61" s="45">
        <v>1</v>
      </c>
      <c r="G61" s="64"/>
      <c r="H61" s="44" t="str">
        <f t="shared" si="1"/>
        <v/>
      </c>
    </row>
    <row r="62" spans="2:8" ht="18" customHeight="1" x14ac:dyDescent="0.25">
      <c r="B62" s="43">
        <v>8</v>
      </c>
      <c r="C62" s="44"/>
      <c r="D62" s="46" t="s">
        <v>126</v>
      </c>
      <c r="E62" s="43" t="s">
        <v>6</v>
      </c>
      <c r="F62" s="45">
        <v>235</v>
      </c>
      <c r="G62" s="64"/>
      <c r="H62" s="44" t="str">
        <f t="shared" si="1"/>
        <v/>
      </c>
    </row>
    <row r="63" spans="2:8" ht="18" customHeight="1" x14ac:dyDescent="0.25">
      <c r="B63" s="43">
        <v>9</v>
      </c>
      <c r="C63" s="44"/>
      <c r="D63" s="47" t="s">
        <v>129</v>
      </c>
      <c r="E63" s="43" t="s">
        <v>9</v>
      </c>
      <c r="F63" s="45">
        <v>1</v>
      </c>
      <c r="G63" s="64"/>
      <c r="H63" s="44" t="str">
        <f t="shared" si="1"/>
        <v/>
      </c>
    </row>
    <row r="64" spans="2:8" ht="18" customHeight="1" x14ac:dyDescent="0.25">
      <c r="B64" s="43">
        <v>10</v>
      </c>
      <c r="C64" s="44"/>
      <c r="D64" s="47" t="s">
        <v>127</v>
      </c>
      <c r="E64" s="43" t="s">
        <v>9</v>
      </c>
      <c r="F64" s="45">
        <v>1</v>
      </c>
      <c r="G64" s="64"/>
      <c r="H64" s="44" t="str">
        <f t="shared" si="1"/>
        <v/>
      </c>
    </row>
    <row r="65" spans="2:18" ht="18" customHeight="1" x14ac:dyDescent="0.25">
      <c r="B65" s="43">
        <v>11</v>
      </c>
      <c r="C65" s="44"/>
      <c r="D65" s="46" t="s">
        <v>109</v>
      </c>
      <c r="E65" s="43" t="s">
        <v>9</v>
      </c>
      <c r="F65" s="45">
        <v>1</v>
      </c>
      <c r="G65" s="64"/>
      <c r="H65" s="44" t="str">
        <f t="shared" si="1"/>
        <v/>
      </c>
    </row>
    <row r="66" spans="2:18" ht="18" customHeight="1" x14ac:dyDescent="0.25">
      <c r="B66" s="89" t="s">
        <v>110</v>
      </c>
      <c r="C66" s="90"/>
      <c r="D66" s="90"/>
      <c r="E66" s="90"/>
      <c r="F66" s="90"/>
      <c r="G66" s="91"/>
      <c r="H66" s="59">
        <f>SUM(H51:H65)</f>
        <v>0</v>
      </c>
    </row>
    <row r="67" spans="2:18" ht="24.75" customHeight="1" x14ac:dyDescent="0.25">
      <c r="B67" s="80" t="s">
        <v>111</v>
      </c>
      <c r="C67" s="81"/>
      <c r="D67" s="81"/>
      <c r="E67" s="81"/>
      <c r="F67" s="81"/>
      <c r="G67" s="82"/>
      <c r="H67" s="48">
        <f>SUM(H48,H66)</f>
        <v>0</v>
      </c>
    </row>
    <row r="68" spans="2:18" ht="33" customHeight="1" x14ac:dyDescent="0.25">
      <c r="B68" s="77" t="s">
        <v>10</v>
      </c>
      <c r="C68" s="78"/>
      <c r="D68" s="78"/>
      <c r="E68" s="78"/>
      <c r="F68" s="79"/>
      <c r="G68" s="49">
        <v>0.1</v>
      </c>
      <c r="H68" s="48">
        <f>SUM(H67*G68)</f>
        <v>0</v>
      </c>
    </row>
    <row r="69" spans="2:18" ht="32.25" customHeight="1" x14ac:dyDescent="0.25">
      <c r="B69" s="83" t="s">
        <v>116</v>
      </c>
      <c r="C69" s="83"/>
      <c r="D69" s="83"/>
      <c r="E69" s="83"/>
      <c r="F69" s="83"/>
      <c r="G69" s="83"/>
      <c r="H69" s="48">
        <f>SUM(H67,H68)</f>
        <v>0</v>
      </c>
    </row>
    <row r="70" spans="2:18" ht="33.75" customHeight="1" x14ac:dyDescent="0.25">
      <c r="J70" s="52"/>
    </row>
    <row r="71" spans="2:18" x14ac:dyDescent="0.25">
      <c r="B71" s="66" t="s">
        <v>120</v>
      </c>
      <c r="C71" s="66"/>
      <c r="D71" s="66"/>
    </row>
    <row r="72" spans="2:18" x14ac:dyDescent="0.25">
      <c r="K72" s="53"/>
      <c r="L72" s="53"/>
      <c r="M72" s="53"/>
      <c r="N72" s="53"/>
      <c r="O72" s="53"/>
      <c r="P72" s="53"/>
      <c r="Q72" s="53"/>
      <c r="R72" s="53"/>
    </row>
    <row r="73" spans="2:18" x14ac:dyDescent="0.25">
      <c r="B73" s="66" t="s">
        <v>121</v>
      </c>
      <c r="C73" s="66"/>
      <c r="D73" s="66"/>
      <c r="K73" s="53"/>
      <c r="L73" s="53"/>
      <c r="M73" s="53"/>
      <c r="N73" s="53"/>
      <c r="O73" s="53"/>
      <c r="P73" s="53"/>
      <c r="Q73" s="53"/>
      <c r="R73" s="53"/>
    </row>
    <row r="74" spans="2:18" x14ac:dyDescent="0.25">
      <c r="K74" s="53"/>
      <c r="L74" s="53"/>
      <c r="M74" s="53"/>
      <c r="N74" s="53"/>
      <c r="O74" s="53"/>
      <c r="P74" s="53"/>
      <c r="Q74" s="53"/>
      <c r="R74" s="53"/>
    </row>
    <row r="75" spans="2:18" x14ac:dyDescent="0.25">
      <c r="K75" s="53"/>
      <c r="L75" s="53"/>
      <c r="M75" s="53"/>
      <c r="N75" s="53"/>
      <c r="O75" s="53"/>
      <c r="P75" s="53"/>
      <c r="Q75" s="53"/>
      <c r="R75" s="53"/>
    </row>
    <row r="76" spans="2:18" x14ac:dyDescent="0.25">
      <c r="K76" s="53"/>
      <c r="L76" s="53"/>
      <c r="M76" s="53"/>
      <c r="N76" s="53"/>
      <c r="O76" s="53"/>
      <c r="P76" s="53"/>
      <c r="Q76" s="53"/>
      <c r="R76" s="53"/>
    </row>
    <row r="77" spans="2:18" x14ac:dyDescent="0.25">
      <c r="K77" s="53"/>
      <c r="L77" s="53"/>
      <c r="M77" s="53"/>
      <c r="N77" s="53"/>
      <c r="O77" s="53"/>
      <c r="P77" s="53"/>
      <c r="Q77" s="53"/>
      <c r="R77" s="53"/>
    </row>
    <row r="78" spans="2:18" x14ac:dyDescent="0.25">
      <c r="K78" s="53"/>
      <c r="L78" s="53"/>
      <c r="M78" s="53"/>
      <c r="N78" s="53"/>
      <c r="O78" s="53"/>
      <c r="P78" s="53"/>
      <c r="Q78" s="53"/>
      <c r="R78" s="53"/>
    </row>
    <row r="79" spans="2:18" x14ac:dyDescent="0.25">
      <c r="K79" s="53"/>
      <c r="L79" s="53"/>
      <c r="M79" s="53"/>
      <c r="N79" s="53"/>
      <c r="O79" s="53"/>
      <c r="P79" s="53"/>
      <c r="Q79" s="53"/>
      <c r="R79" s="53"/>
    </row>
    <row r="80" spans="2:18" x14ac:dyDescent="0.25">
      <c r="K80" s="53"/>
      <c r="L80" s="53"/>
      <c r="M80" s="53"/>
      <c r="N80" s="53"/>
      <c r="O80" s="53"/>
      <c r="P80" s="53"/>
      <c r="Q80" s="53"/>
      <c r="R80" s="53"/>
    </row>
    <row r="81" spans="11:18" x14ac:dyDescent="0.25">
      <c r="K81" s="53"/>
      <c r="L81" s="53"/>
      <c r="M81" s="53"/>
      <c r="N81" s="53"/>
      <c r="O81" s="53"/>
      <c r="P81" s="53"/>
      <c r="Q81" s="53"/>
      <c r="R81" s="53"/>
    </row>
    <row r="82" spans="11:18" x14ac:dyDescent="0.25">
      <c r="K82" s="53"/>
      <c r="L82" s="53"/>
      <c r="M82" s="53"/>
      <c r="N82" s="53"/>
      <c r="O82" s="53"/>
      <c r="P82" s="53"/>
      <c r="Q82" s="53"/>
      <c r="R82" s="53"/>
    </row>
    <row r="83" spans="11:18" x14ac:dyDescent="0.25">
      <c r="K83" s="53"/>
      <c r="L83" s="53"/>
      <c r="M83" s="53"/>
      <c r="N83" s="53"/>
      <c r="O83" s="53"/>
      <c r="P83" s="53"/>
      <c r="Q83" s="53"/>
      <c r="R83" s="53"/>
    </row>
    <row r="84" spans="11:18" x14ac:dyDescent="0.25">
      <c r="K84" s="53"/>
      <c r="L84" s="53"/>
      <c r="M84" s="53"/>
      <c r="N84" s="53"/>
      <c r="O84" s="53"/>
      <c r="P84" s="53"/>
      <c r="Q84" s="53"/>
      <c r="R84" s="53"/>
    </row>
    <row r="85" spans="11:18" x14ac:dyDescent="0.25">
      <c r="K85" s="53"/>
      <c r="L85" s="53"/>
      <c r="M85" s="53"/>
      <c r="N85" s="53"/>
      <c r="O85" s="53"/>
      <c r="P85" s="53"/>
      <c r="Q85" s="53"/>
      <c r="R85" s="53"/>
    </row>
    <row r="86" spans="11:18" x14ac:dyDescent="0.25">
      <c r="K86" s="53"/>
      <c r="L86" s="53"/>
      <c r="M86" s="53"/>
      <c r="N86" s="53"/>
      <c r="O86" s="53"/>
      <c r="P86" s="53"/>
      <c r="Q86" s="53"/>
      <c r="R86" s="53"/>
    </row>
    <row r="87" spans="11:18" x14ac:dyDescent="0.25">
      <c r="K87" s="53"/>
      <c r="L87" s="53"/>
      <c r="M87" s="53"/>
      <c r="N87" s="53"/>
      <c r="O87" s="53"/>
      <c r="P87" s="53"/>
      <c r="Q87" s="53"/>
      <c r="R87" s="53"/>
    </row>
  </sheetData>
  <sheetProtection algorithmName="SHA-512" hashValue="vaQs7zKFKv9YS9UpAfDuEAB6BnB+68dhf9DQjSDzJFuuWnQfxZP//IJXR/PShPsdsMCNV038D3Uw6ng9bLGe4g==" saltValue="//tJS0e8dgvONDGDl6hakA==" spinCount="100000" sheet="1" objects="1" scenarios="1"/>
  <mergeCells count="15">
    <mergeCell ref="B71:D71"/>
    <mergeCell ref="B73:D73"/>
    <mergeCell ref="B69:G69"/>
    <mergeCell ref="B48:G48"/>
    <mergeCell ref="B49:H49"/>
    <mergeCell ref="E50:H50"/>
    <mergeCell ref="B66:G66"/>
    <mergeCell ref="B67:G67"/>
    <mergeCell ref="B68:F68"/>
    <mergeCell ref="B7:H7"/>
    <mergeCell ref="B1:E1"/>
    <mergeCell ref="B2:E2"/>
    <mergeCell ref="B3:E3"/>
    <mergeCell ref="B4:E4"/>
    <mergeCell ref="B5:E5"/>
  </mergeCells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Bid Tab A</vt:lpstr>
      <vt:lpstr>Bid Tab B</vt:lpstr>
      <vt:lpstr>'Bid Tab A'!Print_Area</vt:lpstr>
      <vt:lpstr>'Bid Tab B'!Print_Area</vt:lpstr>
      <vt:lpstr>'Bid Tab 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renamed_admin</dc:creator>
  <cp:lastModifiedBy>Jeb Hayter</cp:lastModifiedBy>
  <cp:lastPrinted>2021-08-18T18:43:44Z</cp:lastPrinted>
  <dcterms:created xsi:type="dcterms:W3CDTF">2016-04-15T19:23:54Z</dcterms:created>
  <dcterms:modified xsi:type="dcterms:W3CDTF">2021-08-19T18:24:25Z</dcterms:modified>
</cp:coreProperties>
</file>