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IDS AND PROPOSALS\2017\17-0395DC\"/>
    </mc:Choice>
  </mc:AlternateContent>
  <workbookProtection workbookAlgorithmName="SHA-512" workbookHashValue="zCpirLU0di+ipamnNtWN2Au7enhnOJ+UZ3LEYGxnwalOS+O6YcLK+CL1JiuIthOk1keBYQp0i7BXcjRTa52IqQ==" workbookSaltValue="YlyFnVu7w0T9lybNDUjZNQ==" workbookSpinCount="100000" lockStructure="1"/>
  <bookViews>
    <workbookView xWindow="0" yWindow="0" windowWidth="24000" windowHeight="8610" activeTab="7"/>
  </bookViews>
  <sheets>
    <sheet name="Bid B Part I" sheetId="1" r:id="rId1"/>
    <sheet name="Bid B Part II" sheetId="2" r:id="rId2"/>
    <sheet name="Bid B Part III" sheetId="3" r:id="rId3"/>
    <sheet name="Bid B Part IV" sheetId="4" r:id="rId4"/>
    <sheet name="Bid B Part V" sheetId="5" r:id="rId5"/>
    <sheet name="Bid B Part VI" sheetId="6" r:id="rId6"/>
    <sheet name="Bid B Part VII" sheetId="7" r:id="rId7"/>
    <sheet name="Bid B Summary" sheetId="8" r:id="rId8"/>
  </sheets>
  <definedNames>
    <definedName name="_xlnm.Print_Area" localSheetId="0">'Bid B Part I'!$A$1:$F$54</definedName>
    <definedName name="_xlnm.Print_Area" localSheetId="1">'Bid B Part II'!$A$2:$F$51</definedName>
    <definedName name="_xlnm.Print_Area" localSheetId="2">'Bid B Part III'!$A$2:$F$55</definedName>
    <definedName name="_xlnm.Print_Area" localSheetId="3">'Bid B Part IV'!$A$2:$F$37</definedName>
    <definedName name="_xlnm.Print_Area" localSheetId="4">'Bid B Part V'!$A$2:$F$37</definedName>
    <definedName name="_xlnm.Print_Area" localSheetId="5">'Bid B Part VI'!$A$2:$F$37</definedName>
    <definedName name="_xlnm.Print_Area" localSheetId="6">'Bid B Part VII'!$A$2:$F$22</definedName>
    <definedName name="_xlnm.Print_Area" localSheetId="7">'Bid B Summary'!$A$2:$F$19</definedName>
    <definedName name="_xlnm.Print_Titles" localSheetId="0">'Bid B Part I'!$2:$3</definedName>
    <definedName name="_xlnm.Print_Titles" localSheetId="1">'Bid B Part II'!$2:$3</definedName>
    <definedName name="_xlnm.Print_Titles" localSheetId="2">'Bid B Part III'!$2:$3</definedName>
    <definedName name="_xlnm.Print_Titles" localSheetId="3">'Bid B Part IV'!$2:$3</definedName>
    <definedName name="_xlnm.Print_Titles" localSheetId="4">'Bid B Part V'!$2:$3</definedName>
    <definedName name="_xlnm.Print_Titles" localSheetId="5">'Bid B Part VI'!$2:$3</definedName>
    <definedName name="_xlnm.Print_Titles" localSheetId="6">'Bid B Part VII'!$2:$3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" l="1"/>
  <c r="F20" i="7"/>
  <c r="F18" i="7"/>
  <c r="F17" i="7"/>
  <c r="F16" i="7"/>
  <c r="F15" i="7"/>
  <c r="F14" i="7"/>
  <c r="F13" i="7"/>
  <c r="F11" i="7"/>
  <c r="F9" i="7"/>
  <c r="F8" i="7"/>
  <c r="F6" i="7"/>
  <c r="F4" i="7"/>
  <c r="F36" i="6"/>
  <c r="F35" i="6"/>
  <c r="F34" i="6"/>
  <c r="F32" i="6"/>
  <c r="F31" i="6"/>
  <c r="F30" i="6"/>
  <c r="F29" i="6"/>
  <c r="F28" i="6"/>
  <c r="F27" i="6"/>
  <c r="F26" i="6"/>
  <c r="F25" i="6"/>
  <c r="F24" i="6"/>
  <c r="F23" i="6"/>
  <c r="F21" i="6"/>
  <c r="F20" i="6"/>
  <c r="F18" i="6"/>
  <c r="F17" i="6"/>
  <c r="F16" i="6"/>
  <c r="F15" i="6"/>
  <c r="F14" i="6"/>
  <c r="F13" i="6"/>
  <c r="F11" i="6"/>
  <c r="F10" i="6"/>
  <c r="F8" i="6"/>
  <c r="F7" i="6"/>
  <c r="F5" i="6"/>
  <c r="F4" i="6"/>
  <c r="F36" i="5"/>
  <c r="F35" i="5"/>
  <c r="F34" i="5"/>
  <c r="F32" i="5"/>
  <c r="F31" i="5"/>
  <c r="F30" i="5"/>
  <c r="F29" i="5"/>
  <c r="F28" i="5"/>
  <c r="F27" i="5"/>
  <c r="F26" i="5"/>
  <c r="F25" i="5"/>
  <c r="F24" i="5"/>
  <c r="F23" i="5"/>
  <c r="F21" i="5"/>
  <c r="F20" i="5"/>
  <c r="F18" i="5"/>
  <c r="F17" i="5"/>
  <c r="F16" i="5"/>
  <c r="F15" i="5"/>
  <c r="F14" i="5"/>
  <c r="F13" i="5"/>
  <c r="F11" i="5"/>
  <c r="F10" i="5"/>
  <c r="F8" i="5"/>
  <c r="F7" i="5"/>
  <c r="F5" i="5"/>
  <c r="F4" i="5"/>
  <c r="F36" i="4"/>
  <c r="F35" i="4"/>
  <c r="F34" i="4"/>
  <c r="F32" i="4"/>
  <c r="F31" i="4"/>
  <c r="F30" i="4"/>
  <c r="F29" i="4"/>
  <c r="F28" i="4"/>
  <c r="F27" i="4"/>
  <c r="F26" i="4"/>
  <c r="F25" i="4"/>
  <c r="F24" i="4"/>
  <c r="F23" i="4"/>
  <c r="F21" i="4"/>
  <c r="F20" i="4"/>
  <c r="F18" i="4"/>
  <c r="F17" i="4"/>
  <c r="F16" i="4"/>
  <c r="F15" i="4"/>
  <c r="F14" i="4"/>
  <c r="F13" i="4"/>
  <c r="F11" i="4"/>
  <c r="F10" i="4"/>
  <c r="F8" i="4"/>
  <c r="F7" i="4"/>
  <c r="F5" i="4"/>
  <c r="F4" i="4"/>
  <c r="F54" i="3"/>
  <c r="F53" i="3"/>
  <c r="F52" i="3"/>
  <c r="F51" i="3"/>
  <c r="F50" i="3"/>
  <c r="F49" i="3"/>
  <c r="F47" i="3"/>
  <c r="F46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0" i="3"/>
  <c r="F29" i="3"/>
  <c r="F28" i="3"/>
  <c r="F27" i="3"/>
  <c r="F25" i="3"/>
  <c r="F24" i="3"/>
  <c r="F23" i="3"/>
  <c r="F22" i="3"/>
  <c r="F21" i="3"/>
  <c r="F20" i="3"/>
  <c r="F19" i="3"/>
  <c r="F18" i="3"/>
  <c r="F17" i="3"/>
  <c r="F15" i="3"/>
  <c r="F14" i="3"/>
  <c r="F13" i="3"/>
  <c r="F12" i="3"/>
  <c r="F10" i="3"/>
  <c r="F9" i="3"/>
  <c r="F8" i="3"/>
  <c r="F6" i="3"/>
  <c r="F5" i="3"/>
  <c r="F4" i="3"/>
  <c r="F50" i="2"/>
  <c r="F49" i="2"/>
  <c r="F48" i="2"/>
  <c r="F47" i="2"/>
  <c r="F46" i="2"/>
  <c r="F45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9" i="2"/>
  <c r="F8" i="2"/>
  <c r="F7" i="2"/>
  <c r="F5" i="2"/>
  <c r="F4" i="2"/>
  <c r="F53" i="1"/>
  <c r="F52" i="1"/>
  <c r="F51" i="1"/>
  <c r="F50" i="1"/>
  <c r="F49" i="1"/>
  <c r="F48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9" i="1"/>
  <c r="F8" i="1"/>
  <c r="F7" i="1"/>
  <c r="F5" i="1"/>
  <c r="F4" i="1"/>
  <c r="F22" i="7" l="1"/>
  <c r="F9" i="8" s="1"/>
  <c r="F37" i="6"/>
  <c r="F8" i="8" s="1"/>
  <c r="F37" i="5"/>
  <c r="F7" i="8" s="1"/>
  <c r="F37" i="4"/>
  <c r="F6" i="8" s="1"/>
  <c r="F55" i="3"/>
  <c r="F5" i="8" s="1"/>
  <c r="F51" i="2"/>
  <c r="F4" i="8" s="1"/>
  <c r="F54" i="1"/>
  <c r="F3" i="8" s="1"/>
  <c r="F10" i="8" l="1"/>
  <c r="F11" i="8" s="1"/>
  <c r="F12" i="8" s="1"/>
</calcChain>
</file>

<file path=xl/sharedStrings.xml><?xml version="1.0" encoding="utf-8"?>
<sst xmlns="http://schemas.openxmlformats.org/spreadsheetml/2006/main" count="690" uniqueCount="261">
  <si>
    <t>BID B 1,440 DAYS FOR SUBSTANTIAL COMPLETION</t>
  </si>
  <si>
    <t>PART IB - IW-1</t>
  </si>
  <si>
    <t>ITEM No.</t>
  </si>
  <si>
    <t>DESCRIPTION</t>
  </si>
  <si>
    <t>U/M</t>
  </si>
  <si>
    <t>EST QTY</t>
  </si>
  <si>
    <t>UNIT     COST</t>
  </si>
  <si>
    <t>EXTENDED      COST</t>
  </si>
  <si>
    <t>I-1.</t>
  </si>
  <si>
    <t xml:space="preserve">Mobilize and Demobilize All Equip. to the IW-1 Well Site to Complete Drilling (in a 12 Hr/Day, 5 Day/Week Schedule) and Testing Activities for IW-1, Complete, Including Drilling Pad and Four Water Table Monitoring Wells
</t>
  </si>
  <si>
    <t>LS</t>
  </si>
  <si>
    <t>I-2.</t>
  </si>
  <si>
    <t>Set Pit Casing, Complete</t>
  </si>
  <si>
    <t>I-3.</t>
  </si>
  <si>
    <t xml:space="preserve">Drill Pilot Hole - Drill Nominal 8 to 12-¼ -Inch Dia.  Pilot Hole Using Mud Rotary or Reverse-Air Drilling Techniques, Complete to Depth of:
</t>
  </si>
  <si>
    <t>a. 350 feet bls (Mud Rotary)</t>
  </si>
  <si>
    <t>FT</t>
  </si>
  <si>
    <t>b. 1,800 feet bls (Reverse-air)</t>
  </si>
  <si>
    <t>c. 12-inch Diameter up to 3,500 feet bls (Reverse-air)</t>
  </si>
  <si>
    <t>I-4.</t>
  </si>
  <si>
    <t>Pilot Hole Reaming or Open Hole to Depth of:</t>
  </si>
  <si>
    <t>a. 41-inch Diameter to 350 feet bls (Mud Rotary)</t>
  </si>
  <si>
    <t>b. 31-inch Diameter to 1,600 feet bls (Reverse-air)</t>
  </si>
  <si>
    <t>c. 23-inch Diameter up to 2,000 feet bls (Reverse-air)</t>
  </si>
  <si>
    <t>d. Re-establish 12-inch Diameter open hole up to 3,500 feet bls (Reverse-air)</t>
  </si>
  <si>
    <t>I-5.</t>
  </si>
  <si>
    <t xml:space="preserve">Geophysical Logging - Furnish, Setup, Operate, and Remove all Equip. to Conduct Geophysical Logs in Accordance with Table 1 of Section 02679 on: 
</t>
  </si>
  <si>
    <t>a. Pilot Hole to 350 feet</t>
  </si>
  <si>
    <t>EA</t>
  </si>
  <si>
    <t>b. Reamed Hole to 350 feet</t>
  </si>
  <si>
    <t>c. Pilot Hole to 1,800 feet</t>
  </si>
  <si>
    <t>d. Reamed Hole to 1,600 feet</t>
  </si>
  <si>
    <t>e. Pilot hole  up to 3,500 feet</t>
  </si>
  <si>
    <t>d. Reamed Hole to 2,000 feet</t>
  </si>
  <si>
    <t>f. Completed Well up to 3,500 feet</t>
  </si>
  <si>
    <t>g. Temperature Log Following Each Cement Stage</t>
  </si>
  <si>
    <t>h. Cement Bond Log on Final Casing</t>
  </si>
  <si>
    <t>I-6.</t>
  </si>
  <si>
    <t>Furnish and Install Casing:</t>
  </si>
  <si>
    <t>a. 32-inch Dia. Carbon Steel</t>
  </si>
  <si>
    <t>b. 24-inch Dia. Carbon Steel</t>
  </si>
  <si>
    <t>c. 12-inch Dia. Carbon Steel</t>
  </si>
  <si>
    <t>I-7.</t>
  </si>
  <si>
    <t xml:space="preserve">Grout Casing - Grout Carbon Steel Casing from Bottom to Land Surface and Pilot Holes Prior to Reaming Using ASTM Type II Cement with up to: 
</t>
  </si>
  <si>
    <t>a. 0% Bentonite (Neat)</t>
  </si>
  <si>
    <t>FT3</t>
  </si>
  <si>
    <t xml:space="preserve">b. Up to 6% Bentonite </t>
  </si>
  <si>
    <t>c. Up to 8% Bentonite</t>
  </si>
  <si>
    <t>I-8.</t>
  </si>
  <si>
    <t>Gravel - Furnish and Emplace Clean Gravel Used to Plug Cavities, Complete</t>
  </si>
  <si>
    <t>YD3</t>
  </si>
  <si>
    <t>I-9.</t>
  </si>
  <si>
    <t xml:space="preserve">Pressure Test Casing - Successfully Complete Pressure Test on Final 24-Inch Casing Prior to Drilling Out Plug, Complete
</t>
  </si>
  <si>
    <t>I-10.</t>
  </si>
  <si>
    <t xml:space="preserve">Cores - During Pilot Hole or Open Hole Drilling, Provide 10-Foot Length, 4-Inch Diameter Cores at Selected Intervals, Complete
</t>
  </si>
  <si>
    <t xml:space="preserve">Feet </t>
  </si>
  <si>
    <t>I-11.</t>
  </si>
  <si>
    <t xml:space="preserve">Packer Test Set up - Furnish, Setup, Operate, and Remove all Equip. Necessary to Run Packer Pumping Test, Complete 
</t>
  </si>
  <si>
    <t>I-12.</t>
  </si>
  <si>
    <t>Packer Test Pumping Time, Complete</t>
  </si>
  <si>
    <t>HR</t>
  </si>
  <si>
    <t>I-13.</t>
  </si>
  <si>
    <t>Pumping Test Setup, Complete</t>
  </si>
  <si>
    <t>I-14.</t>
  </si>
  <si>
    <t>Pumping Test Pumping Time, Complete</t>
  </si>
  <si>
    <t>I-15.</t>
  </si>
  <si>
    <t>Development - Develop Well, Complete</t>
  </si>
  <si>
    <t>I-16.</t>
  </si>
  <si>
    <t xml:space="preserve"> Temporary Wellhead 
</t>
  </si>
  <si>
    <t>a. Install Wellhead in accordance with the Drawings, Complete</t>
  </si>
  <si>
    <t>b. Temporary HDPE piping to reclaimed line as shown in Drawings (IW-1 only)</t>
  </si>
  <si>
    <t>Ft</t>
  </si>
  <si>
    <t>c. Hot Tap Reclaimed line, Install Above Ground Appurtenances, and connect with DIP piping as shown in drawings (IW-1 only)</t>
  </si>
  <si>
    <t>I-17.</t>
  </si>
  <si>
    <t>Standby Time (Max. 12 hr/day)</t>
  </si>
  <si>
    <t>I-18.</t>
  </si>
  <si>
    <t xml:space="preserve">Extra Work - Furnish Drilling Rig and Crew to Perform Extra Work Not Included in the Specifications When Directed by the ENGINEER, Complete
</t>
  </si>
  <si>
    <t>I-19.</t>
  </si>
  <si>
    <t>Water Sampling - Collect, Analyze, and Report Water Samples in Accordance with Section 02311 for:</t>
  </si>
  <si>
    <t>a. Water Table Monitoring Wells Weekly Compliance Samples</t>
  </si>
  <si>
    <t xml:space="preserve">b. Exhibit 1, List A </t>
  </si>
  <si>
    <t>c. Exhibit 1, List B</t>
  </si>
  <si>
    <t>d. Exhibit 1, List C</t>
  </si>
  <si>
    <t>I-20.</t>
  </si>
  <si>
    <t xml:space="preserve">Acidization Setup - Setup for Acidization, Complete, Including well kills </t>
  </si>
  <si>
    <t xml:space="preserve">I-21. </t>
  </si>
  <si>
    <t>Furnish and Emplace Acid, Complete</t>
  </si>
  <si>
    <t>GAL</t>
  </si>
  <si>
    <t>TOTAL PART IB</t>
  </si>
  <si>
    <t>PART IIB - IW-2</t>
  </si>
  <si>
    <t>II-1.</t>
  </si>
  <si>
    <t xml:space="preserve">Mobilize and Demobilize All Equip. to the IW-2 Well Site to Complete Drilling (in a 12 Hr/Day, 5 Day/Week Schedule) and Testing Activities for IW-2, Complete, Including Drilling Pad and Four Water Table Monitoring Wells
</t>
  </si>
  <si>
    <t>II-2.</t>
  </si>
  <si>
    <t>II-3.</t>
  </si>
  <si>
    <t>II-4.</t>
  </si>
  <si>
    <t>II-5.</t>
  </si>
  <si>
    <t>II-6.</t>
  </si>
  <si>
    <t>II-7.</t>
  </si>
  <si>
    <t>II-8.</t>
  </si>
  <si>
    <t>II-9.</t>
  </si>
  <si>
    <t>II-10.</t>
  </si>
  <si>
    <t>II-11.</t>
  </si>
  <si>
    <t>II-12.</t>
  </si>
  <si>
    <t>II-13.</t>
  </si>
  <si>
    <t>II-14.</t>
  </si>
  <si>
    <t>II-15.</t>
  </si>
  <si>
    <t>Development - Develop Well by Air Lifting, Complete</t>
  </si>
  <si>
    <t>II-16.</t>
  </si>
  <si>
    <t xml:space="preserve">Temporary Wellhead - Complete Wellhead in accordance with the Drawings, Complete
</t>
  </si>
  <si>
    <t>II-17.</t>
  </si>
  <si>
    <t>II-18.</t>
  </si>
  <si>
    <t>II-19.</t>
  </si>
  <si>
    <t>II-20.</t>
  </si>
  <si>
    <t xml:space="preserve">II-21. </t>
  </si>
  <si>
    <t>TOTAL PART IIB</t>
  </si>
  <si>
    <t>PART IIIB - IW-3</t>
  </si>
  <si>
    <t>III-1.</t>
  </si>
  <si>
    <t xml:space="preserve">a. Mobilize and Demobilize All Equip. to the IW-3 Well Site at the NRWRF to Complete Drilling and Testing Activities for IW-3, Complete, Including Drilling Pad and Four Water Table Monitoring Wells
</t>
  </si>
  <si>
    <r>
      <t xml:space="preserve">b. </t>
    </r>
    <r>
      <rPr>
        <u/>
        <sz val="11"/>
        <color theme="1"/>
        <rFont val="Calibri"/>
        <family val="2"/>
        <scheme val="minor"/>
      </rPr>
      <t>Additional</t>
    </r>
    <r>
      <rPr>
        <sz val="11"/>
        <color theme="1"/>
        <rFont val="Calibri"/>
        <family val="2"/>
        <scheme val="minor"/>
      </rPr>
      <t xml:space="preserve"> Mobilization Cost to Construct Well at SEWRF </t>
    </r>
  </si>
  <si>
    <t>III-2.</t>
  </si>
  <si>
    <t>III-3.</t>
  </si>
  <si>
    <t>III-4.</t>
  </si>
  <si>
    <t>a. 47-inch Diameter to 350 feet bls (Mud Rotary)</t>
  </si>
  <si>
    <t>b. 33-inch Diameter to 1,600 feet bls (Reverse-air)</t>
  </si>
  <si>
    <t>c. 25-inch Diameter up to 2,000 feet bls (Reverse-air)</t>
  </si>
  <si>
    <t>III-5.</t>
  </si>
  <si>
    <t>III-6.</t>
  </si>
  <si>
    <t>a. 34-inch Dia. Carbon Steel</t>
  </si>
  <si>
    <t>b. 26-inch Dia. Carbon Steel</t>
  </si>
  <si>
    <t>c. 16-inch Dia. Carbon Steel</t>
  </si>
  <si>
    <t>d. 9.625-inch Dia. FRP Tubing</t>
  </si>
  <si>
    <t>III-7.</t>
  </si>
  <si>
    <t>III-8.</t>
  </si>
  <si>
    <t>III-9.</t>
  </si>
  <si>
    <t xml:space="preserve">Pressure Test Casing -  Successfully Complete Pressure Test on Casings,  Complete
</t>
  </si>
  <si>
    <t>a.  Final 16-Inch Casing Prior to Drilling Out Plug</t>
  </si>
  <si>
    <t>b. Final 9-Inch FRP Tubing using an Inflatable Packer</t>
  </si>
  <si>
    <t>III-10.</t>
  </si>
  <si>
    <t>III-11.</t>
  </si>
  <si>
    <t>III-12.</t>
  </si>
  <si>
    <t>III-13.</t>
  </si>
  <si>
    <t>III-14.</t>
  </si>
  <si>
    <t>III-15.</t>
  </si>
  <si>
    <t>III-16.</t>
  </si>
  <si>
    <t>III-17.</t>
  </si>
  <si>
    <t>III-18.</t>
  </si>
  <si>
    <t>III-19.</t>
  </si>
  <si>
    <t>III-20.</t>
  </si>
  <si>
    <t xml:space="preserve">III-21. </t>
  </si>
  <si>
    <t>TOTAL PART IIIB</t>
  </si>
  <si>
    <t>PART IVB- DEEP ZONE MONITOR WELL (DZMW-1)</t>
  </si>
  <si>
    <t>IV-1.</t>
  </si>
  <si>
    <t xml:space="preserve">Mobilize and Demobilize All Equip. to the DZMW-1 Well Site to complete Drilling (in a 12 Hr/Day, 5 Day/Week Schedule) and Testing Activities for DZMW-1, Complete, Including Drilling Pad and Four Water Table Monitoring Wells
</t>
  </si>
  <si>
    <t>IV-2.</t>
  </si>
  <si>
    <t>IV-3.</t>
  </si>
  <si>
    <t>a. 350 feet (Mud Rotary)</t>
  </si>
  <si>
    <t>b. 1,600 feet (Reverse-air)</t>
  </si>
  <si>
    <t>IV-4.</t>
  </si>
  <si>
    <t>a. 23-inch Diameter to 350 feet (Mud Rotary)</t>
  </si>
  <si>
    <t>b. 15-inch Diameter to 1,600 feet (Reverse-air)</t>
  </si>
  <si>
    <t>IV-5.</t>
  </si>
  <si>
    <t>c. Pilot Hole to 1,600 feet</t>
  </si>
  <si>
    <t>e. Completed Well to 1,600 feet</t>
  </si>
  <si>
    <t>f. Cement Bond Log on Final FRP Casing</t>
  </si>
  <si>
    <t>IV-6.</t>
  </si>
  <si>
    <t>a. 16-inch Dia. Carbon Steel to 350 feet</t>
  </si>
  <si>
    <t>b. 6-inch Dia. FRP to 1,500 feet</t>
  </si>
  <si>
    <t>IV-7.</t>
  </si>
  <si>
    <t>IV-8.</t>
  </si>
  <si>
    <t>IV-9.</t>
  </si>
  <si>
    <t>IV-10.</t>
  </si>
  <si>
    <t>IV-11.</t>
  </si>
  <si>
    <t>IV-12.</t>
  </si>
  <si>
    <t>IV-13.</t>
  </si>
  <si>
    <t>IV-14.</t>
  </si>
  <si>
    <t>IV-15.</t>
  </si>
  <si>
    <t>c. Exhibit 1, List C</t>
  </si>
  <si>
    <t>TOTAL PART IVB</t>
  </si>
  <si>
    <t>PART VB- DEEP ZONE MONITOR WELL (DZMW-2)</t>
  </si>
  <si>
    <t>Pay Item</t>
  </si>
  <si>
    <t>Description</t>
  </si>
  <si>
    <t>Unit</t>
  </si>
  <si>
    <t>Est. QTY</t>
  </si>
  <si>
    <t>Unit 
Cost</t>
  </si>
  <si>
    <t>Computed Total Price for Item</t>
  </si>
  <si>
    <t xml:space="preserve">Mobilize and Demobilize All Equip. to the DZMW-2 Well Site to complete Drilling (in a 12 Hr/Day, 5 Day/Week Schedule) and Testing Activities for DZMW-2, Complete, Including Drilling Pad and Four Water Table Monitoring Wells
</t>
  </si>
  <si>
    <t>V-3.</t>
  </si>
  <si>
    <t>V-4.</t>
  </si>
  <si>
    <t>V-5.</t>
  </si>
  <si>
    <t>V-6.</t>
  </si>
  <si>
    <t>V-7.</t>
  </si>
  <si>
    <t>V-8.</t>
  </si>
  <si>
    <t>V-9.</t>
  </si>
  <si>
    <t>V-10.</t>
  </si>
  <si>
    <t>V-11.</t>
  </si>
  <si>
    <t>V-12.</t>
  </si>
  <si>
    <t>V-13.</t>
  </si>
  <si>
    <t>V-14.</t>
  </si>
  <si>
    <t>V-15.</t>
  </si>
  <si>
    <t>TOTAL PART VB</t>
  </si>
  <si>
    <t>PART VIB- DEEP ZONE MONITOR WELL (DZMW-3)</t>
  </si>
  <si>
    <t>VI-1.</t>
  </si>
  <si>
    <t xml:space="preserve">Mobilize and Demobilize All Equip. to the DZMW-3 Well Site to complete Drilling (in a 12 Hr/Day, 5 Day/Week Schedule) and Testing Activities for DZMW-3, Complete, Including Drilling Pad and Four Water Table Monitoring Wells
</t>
  </si>
  <si>
    <t>VI-2.</t>
  </si>
  <si>
    <t>VI-3.</t>
  </si>
  <si>
    <t>VI-4.</t>
  </si>
  <si>
    <t>VI-5.</t>
  </si>
  <si>
    <t>VI-6.</t>
  </si>
  <si>
    <t>VI-7.</t>
  </si>
  <si>
    <t>VI-8.</t>
  </si>
  <si>
    <t>VI-9.</t>
  </si>
  <si>
    <t>VI-10.</t>
  </si>
  <si>
    <t>VI-11.</t>
  </si>
  <si>
    <t>VI-12.</t>
  </si>
  <si>
    <t>VI-13.</t>
  </si>
  <si>
    <t>VI-14.</t>
  </si>
  <si>
    <t>VI-15.</t>
  </si>
  <si>
    <t>TOTAL PART VIB</t>
  </si>
  <si>
    <t>PART VIIB - AVON PARK MONITOR WELL CONVERSION (APMW)</t>
  </si>
  <si>
    <t>VII-1.</t>
  </si>
  <si>
    <t xml:space="preserve">Mobilize and Demobilize All Equip. to the Existing Avon Park Test Well Site to Complete Construction and Testing as required, including 200-ft gravel access road, Complete
</t>
  </si>
  <si>
    <t>VII-2.</t>
  </si>
  <si>
    <t>Drill Out Open Hole (if needed) to Depth of:</t>
  </si>
  <si>
    <t>a. 8-inch Diameter up to 1,100 feet (Reverse-air)</t>
  </si>
  <si>
    <t>VII-3.</t>
  </si>
  <si>
    <t>a. Existing Well to 1,050 feet</t>
  </si>
  <si>
    <t>b. Converted Well to  1,100 feet (if needed)</t>
  </si>
  <si>
    <t>VII-4.</t>
  </si>
  <si>
    <t>Furnish and Install Liner Casing (if needed):</t>
  </si>
  <si>
    <t>a. 4-inch Dia. Carbon Steel</t>
  </si>
  <si>
    <t>VII-5.</t>
  </si>
  <si>
    <t xml:space="preserve">Grout Casing - Grout Carbon Steel Casing from Bottom to Land Surface Using ASTM Type II Cement with up to: 
</t>
  </si>
  <si>
    <t>VII-6.</t>
  </si>
  <si>
    <t>VII-7.</t>
  </si>
  <si>
    <t>VII-8.</t>
  </si>
  <si>
    <t>VII-9.</t>
  </si>
  <si>
    <t>VII-10.</t>
  </si>
  <si>
    <t xml:space="preserve">a. Exhibit 1, List A </t>
  </si>
  <si>
    <t>b. Exhibit 1, List C</t>
  </si>
  <si>
    <t>TOTAL PART VIIB</t>
  </si>
  <si>
    <t>SUMMARY OF BID B</t>
  </si>
  <si>
    <t>Total Part IB– Injection Well No. 1 (IW-1) Municipal</t>
  </si>
  <si>
    <t>Total Part IIB – Injection Well No. 2 (IW-2) Municipal</t>
  </si>
  <si>
    <t>Total Part IIIB – Injection Well No. 3 (IW-3)  RO/Municipal</t>
  </si>
  <si>
    <t>Total Part IVB – Deep Zone Monitoring Well No. 1 (DZMW-1)</t>
  </si>
  <si>
    <t>Total Part VB – Deep Zone Monitoring Well No. 2 (DZMW-2)</t>
  </si>
  <si>
    <t>Total Part VIB – Deep Zone Monitoring Well No. 3 (DZMW-3)</t>
  </si>
  <si>
    <t>Total Part VIIB – Avon Park Monitoring Well Conversion (APMW)</t>
  </si>
  <si>
    <t>Total Parts IB through VIIB</t>
  </si>
  <si>
    <t>Contingency (10% of Total Parts 1B through VIIB)</t>
  </si>
  <si>
    <t>Total Parts IB through VIIB Plus Contingency</t>
  </si>
  <si>
    <r>
      <t xml:space="preserve">TIME OF SUBSTANTIAL COMPLETION </t>
    </r>
    <r>
      <rPr>
        <i/>
        <u/>
        <sz val="11"/>
        <color indexed="8"/>
        <rFont val="Arial"/>
        <family val="2"/>
      </rPr>
      <t>for Total Project (Parts IB through VIIB)</t>
    </r>
  </si>
  <si>
    <t>1,440 days</t>
  </si>
  <si>
    <t>IW-1, DZMW-1, and APMW (Parts IB, IVB, and VIIB)</t>
  </si>
  <si>
    <t>420 days</t>
  </si>
  <si>
    <t>IW-2 and DZMW-2 (Parts IIB and VB)</t>
  </si>
  <si>
    <t>480 days</t>
  </si>
  <si>
    <t>IW-3 and DZMW-3 (Parts IIIA and VIB)</t>
  </si>
  <si>
    <t>540 days</t>
  </si>
  <si>
    <r>
      <t xml:space="preserve">TIME OF FINAL COMPLETION </t>
    </r>
    <r>
      <rPr>
        <i/>
        <u/>
        <sz val="11"/>
        <color indexed="8"/>
        <rFont val="Arial"/>
        <family val="2"/>
      </rPr>
      <t>for Total Project (Parts IB through VIIB)</t>
    </r>
  </si>
  <si>
    <t>1,470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</si>
</sst>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i/>
      <u/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6" xfId="1" applyNumberFormat="1" applyFont="1" applyBorder="1" applyAlignme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9" xfId="1" applyNumberFormat="1" applyFont="1" applyBorder="1" applyAlignment="1">
      <alignment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9" xfId="1" applyNumberFormat="1" applyFont="1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4" fontId="0" fillId="0" borderId="9" xfId="1" applyNumberFormat="1" applyFont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4" fillId="0" borderId="8" xfId="0" applyFont="1" applyFill="1" applyBorder="1" applyAlignment="1">
      <alignment horizont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44" fontId="0" fillId="0" borderId="12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4" fontId="2" fillId="0" borderId="13" xfId="1" applyNumberFormat="1" applyFont="1" applyBorder="1" applyAlignment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Border="1" applyAlignment="1"/>
    <xf numFmtId="0" fontId="0" fillId="0" borderId="0" xfId="0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2" fillId="0" borderId="14" xfId="0" applyFont="1" applyBorder="1" applyAlignment="1"/>
    <xf numFmtId="0" fontId="2" fillId="0" borderId="14" xfId="0" applyFont="1" applyBorder="1" applyAlignment="1">
      <alignment horizontal="right"/>
    </xf>
    <xf numFmtId="44" fontId="5" fillId="0" borderId="14" xfId="1" applyNumberFormat="1" applyFont="1" applyBorder="1" applyAlignment="1"/>
    <xf numFmtId="0" fontId="1" fillId="0" borderId="15" xfId="0" applyFont="1" applyBorder="1" applyAlignment="1">
      <alignment horizontal="left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center"/>
    </xf>
    <xf numFmtId="44" fontId="0" fillId="0" borderId="18" xfId="1" applyNumberFormat="1" applyFont="1" applyBorder="1" applyAlignment="1"/>
    <xf numFmtId="0" fontId="0" fillId="0" borderId="16" xfId="0" applyBorder="1" applyAlignment="1">
      <alignment horizontal="left" vertical="center"/>
    </xf>
    <xf numFmtId="44" fontId="0" fillId="0" borderId="18" xfId="1" applyNumberFormat="1" applyFont="1" applyBorder="1" applyAlignment="1">
      <alignment vertical="center"/>
    </xf>
    <xf numFmtId="0" fontId="0" fillId="0" borderId="18" xfId="1" applyNumberFormat="1" applyFont="1" applyBorder="1" applyAlignment="1"/>
    <xf numFmtId="0" fontId="0" fillId="0" borderId="17" xfId="0" applyBorder="1" applyAlignment="1">
      <alignment horizontal="center" vertical="center"/>
    </xf>
    <xf numFmtId="0" fontId="0" fillId="0" borderId="18" xfId="1" applyNumberFormat="1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1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2" xfId="0" applyFill="1" applyBorder="1" applyAlignment="1">
      <alignment horizontal="center" vertical="center"/>
    </xf>
    <xf numFmtId="44" fontId="2" fillId="0" borderId="19" xfId="1" applyNumberFormat="1" applyFont="1" applyBorder="1" applyAlignment="1"/>
    <xf numFmtId="44" fontId="0" fillId="0" borderId="18" xfId="1" applyNumberFormat="1" applyFont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0" fillId="0" borderId="21" xfId="0" applyBorder="1"/>
    <xf numFmtId="0" fontId="0" fillId="0" borderId="21" xfId="0" applyBorder="1" applyAlignment="1"/>
    <xf numFmtId="0" fontId="0" fillId="0" borderId="21" xfId="0" applyBorder="1" applyAlignment="1">
      <alignment horizontal="right"/>
    </xf>
    <xf numFmtId="164" fontId="0" fillId="0" borderId="21" xfId="1" applyNumberFormat="1" applyFont="1" applyBorder="1" applyAlignment="1"/>
    <xf numFmtId="0" fontId="8" fillId="0" borderId="22" xfId="0" applyFont="1" applyBorder="1" applyAlignment="1"/>
    <xf numFmtId="0" fontId="0" fillId="0" borderId="0" xfId="0" applyAlignment="1"/>
    <xf numFmtId="0" fontId="0" fillId="0" borderId="0" xfId="0" applyAlignment="1">
      <alignment horizontal="right"/>
    </xf>
    <xf numFmtId="44" fontId="9" fillId="0" borderId="23" xfId="1" applyNumberFormat="1" applyFont="1" applyBorder="1" applyAlignment="1"/>
    <xf numFmtId="0" fontId="8" fillId="0" borderId="0" xfId="0" applyFont="1" applyBorder="1" applyAlignment="1"/>
    <xf numFmtId="44" fontId="9" fillId="0" borderId="21" xfId="1" applyNumberFormat="1" applyFont="1" applyBorder="1" applyAlignment="1"/>
    <xf numFmtId="0" fontId="10" fillId="0" borderId="0" xfId="0" applyFont="1" applyBorder="1" applyAlignment="1">
      <alignment horizontal="left"/>
    </xf>
    <xf numFmtId="44" fontId="11" fillId="0" borderId="15" xfId="1" applyNumberFormat="1" applyFont="1" applyBorder="1" applyAlignment="1"/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166" fontId="0" fillId="0" borderId="0" xfId="0" applyNumberForma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4" fontId="0" fillId="0" borderId="17" xfId="1" applyNumberFormat="1" applyFont="1" applyBorder="1" applyAlignment="1" applyProtection="1">
      <protection locked="0"/>
    </xf>
    <xf numFmtId="0" fontId="0" fillId="0" borderId="8" xfId="1" applyNumberFormat="1" applyFont="1" applyBorder="1" applyAlignment="1" applyProtection="1">
      <alignment vertical="center"/>
      <protection locked="0"/>
    </xf>
    <xf numFmtId="44" fontId="0" fillId="0" borderId="8" xfId="1" applyNumberFormat="1" applyFont="1" applyBorder="1" applyAlignment="1" applyProtection="1">
      <alignment vertical="center"/>
      <protection locked="0"/>
    </xf>
    <xf numFmtId="0" fontId="0" fillId="0" borderId="8" xfId="1" applyNumberFormat="1" applyFont="1" applyBorder="1" applyAlignment="1" applyProtection="1">
      <protection locked="0"/>
    </xf>
    <xf numFmtId="44" fontId="0" fillId="0" borderId="8" xfId="1" applyNumberFormat="1" applyFont="1" applyBorder="1" applyAlignment="1" applyProtection="1">
      <alignment horizontal="left" vertical="center"/>
      <protection locked="0"/>
    </xf>
    <xf numFmtId="0" fontId="0" fillId="0" borderId="8" xfId="1" applyNumberFormat="1" applyFont="1" applyBorder="1" applyAlignment="1" applyProtection="1">
      <alignment horizontal="left" vertical="center"/>
      <protection locked="0"/>
    </xf>
    <xf numFmtId="44" fontId="0" fillId="0" borderId="8" xfId="1" applyNumberFormat="1" applyFont="1" applyBorder="1" applyAlignment="1" applyProtection="1">
      <protection locked="0"/>
    </xf>
    <xf numFmtId="44" fontId="0" fillId="0" borderId="11" xfId="1" applyNumberFormat="1" applyFont="1" applyBorder="1" applyAlignment="1" applyProtection="1">
      <alignment vertical="center"/>
      <protection locked="0"/>
    </xf>
    <xf numFmtId="44" fontId="2" fillId="0" borderId="0" xfId="0" applyNumberFormat="1" applyFont="1" applyProtection="1">
      <protection locked="0"/>
    </xf>
    <xf numFmtId="44" fontId="0" fillId="0" borderId="0" xfId="1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4" fontId="0" fillId="0" borderId="5" xfId="1" applyNumberFormat="1" applyFont="1" applyBorder="1" applyAlignment="1" applyProtection="1">
      <protection locked="0"/>
    </xf>
    <xf numFmtId="44" fontId="0" fillId="0" borderId="11" xfId="1" applyNumberFormat="1" applyFont="1" applyBorder="1" applyAlignment="1" applyProtection="1">
      <protection locked="0"/>
    </xf>
    <xf numFmtId="0" fontId="0" fillId="0" borderId="0" xfId="0" applyBorder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44" fontId="5" fillId="0" borderId="14" xfId="0" applyNumberFormat="1" applyFont="1" applyBorder="1" applyProtection="1">
      <protection locked="0"/>
    </xf>
    <xf numFmtId="44" fontId="0" fillId="0" borderId="8" xfId="1" applyNumberFormat="1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11.7109375" customWidth="1"/>
    <col min="2" max="2" width="49.140625" customWidth="1"/>
    <col min="3" max="3" width="9.42578125" customWidth="1"/>
    <col min="4" max="4" width="11.5703125" customWidth="1"/>
    <col min="5" max="5" width="14.7109375" style="104" customWidth="1"/>
    <col min="6" max="6" width="20.7109375" customWidth="1"/>
  </cols>
  <sheetData>
    <row r="1" spans="1:9" ht="18.75" x14ac:dyDescent="0.3">
      <c r="A1" s="1" t="s">
        <v>0</v>
      </c>
      <c r="B1" s="2"/>
      <c r="C1" s="2"/>
      <c r="D1" s="2"/>
      <c r="E1" s="103"/>
      <c r="F1" s="2"/>
    </row>
    <row r="2" spans="1:9" ht="19.5" thickBot="1" x14ac:dyDescent="0.35">
      <c r="A2" s="3" t="s">
        <v>1</v>
      </c>
      <c r="B2" s="4"/>
      <c r="C2" s="4"/>
      <c r="D2" s="4"/>
      <c r="E2" s="117"/>
      <c r="F2" s="4"/>
    </row>
    <row r="3" spans="1:9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9" ht="75.75" customHeight="1" x14ac:dyDescent="0.25">
      <c r="A4" s="9" t="s">
        <v>8</v>
      </c>
      <c r="B4" s="10" t="s">
        <v>9</v>
      </c>
      <c r="C4" s="11" t="s">
        <v>10</v>
      </c>
      <c r="D4" s="12">
        <v>1</v>
      </c>
      <c r="E4" s="118">
        <v>0</v>
      </c>
      <c r="F4" s="13">
        <f>PRODUCT(D4:E4)</f>
        <v>0</v>
      </c>
    </row>
    <row r="5" spans="1:9" ht="30" customHeight="1" x14ac:dyDescent="0.25">
      <c r="A5" s="14" t="s">
        <v>11</v>
      </c>
      <c r="B5" s="15" t="s">
        <v>12</v>
      </c>
      <c r="C5" s="16" t="s">
        <v>10</v>
      </c>
      <c r="D5" s="17">
        <v>1</v>
      </c>
      <c r="E5" s="108">
        <v>0</v>
      </c>
      <c r="F5" s="18">
        <f>PRODUCT(D5:E5)</f>
        <v>0</v>
      </c>
    </row>
    <row r="6" spans="1:9" ht="45" customHeight="1" x14ac:dyDescent="0.25">
      <c r="A6" s="19" t="s">
        <v>13</v>
      </c>
      <c r="B6" s="20" t="s">
        <v>14</v>
      </c>
      <c r="C6" s="21"/>
      <c r="D6" s="22"/>
      <c r="E6" s="109"/>
      <c r="F6" s="23"/>
    </row>
    <row r="7" spans="1:9" ht="30" customHeight="1" x14ac:dyDescent="0.25">
      <c r="A7" s="24"/>
      <c r="B7" s="25" t="s">
        <v>15</v>
      </c>
      <c r="C7" s="16" t="s">
        <v>16</v>
      </c>
      <c r="D7" s="17">
        <v>350</v>
      </c>
      <c r="E7" s="108">
        <v>0</v>
      </c>
      <c r="F7" s="18">
        <f t="shared" ref="F7:F9" si="0">PRODUCT(D7:E7)</f>
        <v>0</v>
      </c>
    </row>
    <row r="8" spans="1:9" ht="30" customHeight="1" x14ac:dyDescent="0.25">
      <c r="A8" s="24"/>
      <c r="B8" s="25" t="s">
        <v>17</v>
      </c>
      <c r="C8" s="16" t="s">
        <v>16</v>
      </c>
      <c r="D8" s="26">
        <v>1450</v>
      </c>
      <c r="E8" s="108">
        <v>0</v>
      </c>
      <c r="F8" s="18">
        <f t="shared" si="0"/>
        <v>0</v>
      </c>
      <c r="H8" s="27"/>
    </row>
    <row r="9" spans="1:9" ht="30" customHeight="1" x14ac:dyDescent="0.25">
      <c r="A9" s="24"/>
      <c r="B9" s="25" t="s">
        <v>18</v>
      </c>
      <c r="C9" s="16" t="s">
        <v>16</v>
      </c>
      <c r="D9" s="26">
        <v>1900</v>
      </c>
      <c r="E9" s="108">
        <v>0</v>
      </c>
      <c r="F9" s="18">
        <f t="shared" si="0"/>
        <v>0</v>
      </c>
      <c r="H9" s="27"/>
      <c r="I9" s="28"/>
    </row>
    <row r="10" spans="1:9" ht="30" customHeight="1" x14ac:dyDescent="0.25">
      <c r="A10" s="14" t="s">
        <v>19</v>
      </c>
      <c r="B10" s="29" t="s">
        <v>20</v>
      </c>
      <c r="C10" s="16"/>
      <c r="D10" s="17"/>
      <c r="E10" s="107"/>
      <c r="F10" s="18"/>
      <c r="H10" s="27"/>
    </row>
    <row r="11" spans="1:9" ht="30" customHeight="1" x14ac:dyDescent="0.25">
      <c r="A11" s="14"/>
      <c r="B11" s="25" t="s">
        <v>21</v>
      </c>
      <c r="C11" s="16" t="s">
        <v>16</v>
      </c>
      <c r="D11" s="17">
        <v>350</v>
      </c>
      <c r="E11" s="108">
        <v>0</v>
      </c>
      <c r="F11" s="18">
        <f t="shared" ref="F11:F14" si="1">PRODUCT(D11:E11)</f>
        <v>0</v>
      </c>
      <c r="H11" s="27"/>
    </row>
    <row r="12" spans="1:9" ht="30" customHeight="1" x14ac:dyDescent="0.25">
      <c r="A12" s="14"/>
      <c r="B12" s="25" t="s">
        <v>22</v>
      </c>
      <c r="C12" s="16" t="s">
        <v>16</v>
      </c>
      <c r="D12" s="26">
        <v>1250</v>
      </c>
      <c r="E12" s="108">
        <v>0</v>
      </c>
      <c r="F12" s="18">
        <f t="shared" si="1"/>
        <v>0</v>
      </c>
      <c r="H12" s="27"/>
    </row>
    <row r="13" spans="1:9" ht="30" customHeight="1" x14ac:dyDescent="0.25">
      <c r="A13" s="14"/>
      <c r="B13" s="25" t="s">
        <v>23</v>
      </c>
      <c r="C13" s="16" t="s">
        <v>16</v>
      </c>
      <c r="D13" s="26">
        <v>400</v>
      </c>
      <c r="E13" s="108">
        <v>0</v>
      </c>
      <c r="F13" s="18">
        <f t="shared" si="1"/>
        <v>0</v>
      </c>
      <c r="H13" s="27"/>
    </row>
    <row r="14" spans="1:9" ht="30" customHeight="1" x14ac:dyDescent="0.25">
      <c r="A14" s="14"/>
      <c r="B14" s="25" t="s">
        <v>24</v>
      </c>
      <c r="C14" s="16" t="s">
        <v>16</v>
      </c>
      <c r="D14" s="26">
        <v>1500</v>
      </c>
      <c r="E14" s="108">
        <v>0</v>
      </c>
      <c r="F14" s="18">
        <f t="shared" si="1"/>
        <v>0</v>
      </c>
      <c r="H14" s="27"/>
      <c r="I14" s="28"/>
    </row>
    <row r="15" spans="1:9" ht="45.75" customHeight="1" x14ac:dyDescent="0.25">
      <c r="A15" s="19" t="s">
        <v>25</v>
      </c>
      <c r="B15" s="20" t="s">
        <v>26</v>
      </c>
      <c r="C15" s="21"/>
      <c r="D15" s="22"/>
      <c r="E15" s="109"/>
      <c r="F15" s="23"/>
    </row>
    <row r="16" spans="1:9" ht="24.75" customHeight="1" x14ac:dyDescent="0.25">
      <c r="A16" s="19"/>
      <c r="B16" s="29" t="s">
        <v>27</v>
      </c>
      <c r="C16" s="16" t="s">
        <v>28</v>
      </c>
      <c r="D16" s="17">
        <v>1</v>
      </c>
      <c r="E16" s="110">
        <v>0</v>
      </c>
      <c r="F16" s="18">
        <f t="shared" ref="F16:F24" si="2">PRODUCT(D16:E16)</f>
        <v>0</v>
      </c>
    </row>
    <row r="17" spans="1:6" ht="24.75" customHeight="1" x14ac:dyDescent="0.25">
      <c r="A17" s="19"/>
      <c r="B17" s="29" t="s">
        <v>29</v>
      </c>
      <c r="C17" s="16" t="s">
        <v>28</v>
      </c>
      <c r="D17" s="26">
        <v>1</v>
      </c>
      <c r="E17" s="110">
        <v>0</v>
      </c>
      <c r="F17" s="18">
        <f t="shared" si="2"/>
        <v>0</v>
      </c>
    </row>
    <row r="18" spans="1:6" ht="24.75" customHeight="1" x14ac:dyDescent="0.25">
      <c r="A18" s="19"/>
      <c r="B18" s="29" t="s">
        <v>30</v>
      </c>
      <c r="C18" s="16" t="s">
        <v>28</v>
      </c>
      <c r="D18" s="26">
        <v>1</v>
      </c>
      <c r="E18" s="110">
        <v>0</v>
      </c>
      <c r="F18" s="18">
        <f t="shared" si="2"/>
        <v>0</v>
      </c>
    </row>
    <row r="19" spans="1:6" ht="24.75" customHeight="1" x14ac:dyDescent="0.25">
      <c r="A19" s="19"/>
      <c r="B19" s="29" t="s">
        <v>31</v>
      </c>
      <c r="C19" s="16" t="s">
        <v>28</v>
      </c>
      <c r="D19" s="26">
        <v>1</v>
      </c>
      <c r="E19" s="110">
        <v>0</v>
      </c>
      <c r="F19" s="18">
        <f t="shared" si="2"/>
        <v>0</v>
      </c>
    </row>
    <row r="20" spans="1:6" ht="24.75" customHeight="1" x14ac:dyDescent="0.25">
      <c r="A20" s="19"/>
      <c r="B20" s="29" t="s">
        <v>32</v>
      </c>
      <c r="C20" s="16" t="s">
        <v>28</v>
      </c>
      <c r="D20" s="26">
        <v>1</v>
      </c>
      <c r="E20" s="110">
        <v>0</v>
      </c>
      <c r="F20" s="18">
        <f t="shared" si="2"/>
        <v>0</v>
      </c>
    </row>
    <row r="21" spans="1:6" ht="24.75" customHeight="1" x14ac:dyDescent="0.25">
      <c r="A21" s="19"/>
      <c r="B21" s="29" t="s">
        <v>33</v>
      </c>
      <c r="C21" s="16" t="s">
        <v>28</v>
      </c>
      <c r="D21" s="26">
        <v>1</v>
      </c>
      <c r="E21" s="110">
        <v>0</v>
      </c>
      <c r="F21" s="18">
        <f t="shared" si="2"/>
        <v>0</v>
      </c>
    </row>
    <row r="22" spans="1:6" ht="24.75" customHeight="1" x14ac:dyDescent="0.25">
      <c r="A22" s="19"/>
      <c r="B22" s="29" t="s">
        <v>34</v>
      </c>
      <c r="C22" s="16" t="s">
        <v>28</v>
      </c>
      <c r="D22" s="26">
        <v>1</v>
      </c>
      <c r="E22" s="110">
        <v>0</v>
      </c>
      <c r="F22" s="18">
        <f t="shared" si="2"/>
        <v>0</v>
      </c>
    </row>
    <row r="23" spans="1:6" ht="33.75" customHeight="1" x14ac:dyDescent="0.25">
      <c r="A23" s="19"/>
      <c r="B23" s="29" t="s">
        <v>35</v>
      </c>
      <c r="C23" s="16" t="s">
        <v>28</v>
      </c>
      <c r="D23" s="26">
        <v>5</v>
      </c>
      <c r="E23" s="110">
        <v>0</v>
      </c>
      <c r="F23" s="18">
        <f t="shared" si="2"/>
        <v>0</v>
      </c>
    </row>
    <row r="24" spans="1:6" ht="24.75" customHeight="1" x14ac:dyDescent="0.25">
      <c r="A24" s="19"/>
      <c r="B24" s="29" t="s">
        <v>36</v>
      </c>
      <c r="C24" s="16" t="s">
        <v>28</v>
      </c>
      <c r="D24" s="26">
        <v>1</v>
      </c>
      <c r="E24" s="110">
        <v>0</v>
      </c>
      <c r="F24" s="18">
        <f t="shared" si="2"/>
        <v>0</v>
      </c>
    </row>
    <row r="25" spans="1:6" ht="26.25" customHeight="1" x14ac:dyDescent="0.25">
      <c r="A25" s="14" t="s">
        <v>37</v>
      </c>
      <c r="B25" s="29" t="s">
        <v>38</v>
      </c>
      <c r="C25" s="30"/>
      <c r="D25" s="31"/>
      <c r="E25" s="123"/>
      <c r="F25" s="32"/>
    </row>
    <row r="26" spans="1:6" ht="24.75" customHeight="1" x14ac:dyDescent="0.25">
      <c r="A26" s="14"/>
      <c r="B26" s="25" t="s">
        <v>39</v>
      </c>
      <c r="C26" s="16" t="s">
        <v>16</v>
      </c>
      <c r="D26" s="17">
        <v>350</v>
      </c>
      <c r="E26" s="108">
        <v>0</v>
      </c>
      <c r="F26" s="18">
        <f t="shared" ref="F26:F28" si="3">PRODUCT(D26:E26)</f>
        <v>0</v>
      </c>
    </row>
    <row r="27" spans="1:6" ht="24.75" customHeight="1" x14ac:dyDescent="0.25">
      <c r="A27" s="14"/>
      <c r="B27" s="25" t="s">
        <v>40</v>
      </c>
      <c r="C27" s="16" t="s">
        <v>16</v>
      </c>
      <c r="D27" s="33">
        <v>1600</v>
      </c>
      <c r="E27" s="108">
        <v>0</v>
      </c>
      <c r="F27" s="18">
        <f t="shared" si="3"/>
        <v>0</v>
      </c>
    </row>
    <row r="28" spans="1:6" ht="24.75" customHeight="1" x14ac:dyDescent="0.25">
      <c r="A28" s="14"/>
      <c r="B28" s="25" t="s">
        <v>41</v>
      </c>
      <c r="C28" s="16" t="s">
        <v>16</v>
      </c>
      <c r="D28" s="33">
        <v>2000</v>
      </c>
      <c r="E28" s="108">
        <v>0</v>
      </c>
      <c r="F28" s="18">
        <f t="shared" si="3"/>
        <v>0</v>
      </c>
    </row>
    <row r="29" spans="1:6" ht="46.5" customHeight="1" x14ac:dyDescent="0.25">
      <c r="A29" s="19" t="s">
        <v>42</v>
      </c>
      <c r="B29" s="20" t="s">
        <v>43</v>
      </c>
      <c r="C29" s="16"/>
      <c r="D29" s="17"/>
      <c r="E29" s="107"/>
      <c r="F29" s="18"/>
    </row>
    <row r="30" spans="1:6" ht="24.75" customHeight="1" x14ac:dyDescent="0.25">
      <c r="A30" s="19"/>
      <c r="B30" s="29" t="s">
        <v>44</v>
      </c>
      <c r="C30" s="16" t="s">
        <v>45</v>
      </c>
      <c r="D30" s="33">
        <v>6000</v>
      </c>
      <c r="E30" s="108">
        <v>0</v>
      </c>
      <c r="F30" s="18">
        <f t="shared" ref="F30:F40" si="4">PRODUCT(D30:E30)</f>
        <v>0</v>
      </c>
    </row>
    <row r="31" spans="1:6" ht="24.75" customHeight="1" x14ac:dyDescent="0.25">
      <c r="A31" s="19"/>
      <c r="B31" s="29" t="s">
        <v>46</v>
      </c>
      <c r="C31" s="16" t="s">
        <v>45</v>
      </c>
      <c r="D31" s="33">
        <v>3600</v>
      </c>
      <c r="E31" s="108">
        <v>0</v>
      </c>
      <c r="F31" s="18">
        <f t="shared" si="4"/>
        <v>0</v>
      </c>
    </row>
    <row r="32" spans="1:6" ht="24.75" customHeight="1" x14ac:dyDescent="0.25">
      <c r="A32" s="19"/>
      <c r="B32" s="29" t="s">
        <v>47</v>
      </c>
      <c r="C32" s="16" t="s">
        <v>45</v>
      </c>
      <c r="D32" s="33">
        <v>2400</v>
      </c>
      <c r="E32" s="108">
        <v>0</v>
      </c>
      <c r="F32" s="18">
        <f t="shared" si="4"/>
        <v>0</v>
      </c>
    </row>
    <row r="33" spans="1:6" ht="33" customHeight="1" x14ac:dyDescent="0.25">
      <c r="A33" s="19" t="s">
        <v>48</v>
      </c>
      <c r="B33" s="20" t="s">
        <v>49</v>
      </c>
      <c r="C33" s="34" t="s">
        <v>50</v>
      </c>
      <c r="D33" s="35">
        <v>20</v>
      </c>
      <c r="E33" s="112">
        <v>0</v>
      </c>
      <c r="F33" s="23">
        <f t="shared" si="4"/>
        <v>0</v>
      </c>
    </row>
    <row r="34" spans="1:6" ht="47.25" customHeight="1" x14ac:dyDescent="0.25">
      <c r="A34" s="19" t="s">
        <v>51</v>
      </c>
      <c r="B34" s="36" t="s">
        <v>52</v>
      </c>
      <c r="C34" s="21" t="s">
        <v>10</v>
      </c>
      <c r="D34" s="22">
        <v>1</v>
      </c>
      <c r="E34" s="112">
        <v>0</v>
      </c>
      <c r="F34" s="23">
        <f t="shared" si="4"/>
        <v>0</v>
      </c>
    </row>
    <row r="35" spans="1:6" ht="47.25" customHeight="1" x14ac:dyDescent="0.25">
      <c r="A35" s="19" t="s">
        <v>53</v>
      </c>
      <c r="B35" s="36" t="s">
        <v>54</v>
      </c>
      <c r="C35" s="37" t="s">
        <v>55</v>
      </c>
      <c r="D35" s="35">
        <v>40</v>
      </c>
      <c r="E35" s="112">
        <v>0</v>
      </c>
      <c r="F35" s="23">
        <f t="shared" si="4"/>
        <v>0</v>
      </c>
    </row>
    <row r="36" spans="1:6" ht="47.25" customHeight="1" x14ac:dyDescent="0.25">
      <c r="A36" s="19" t="s">
        <v>56</v>
      </c>
      <c r="B36" s="20" t="s">
        <v>57</v>
      </c>
      <c r="C36" s="21" t="s">
        <v>28</v>
      </c>
      <c r="D36" s="35">
        <v>6</v>
      </c>
      <c r="E36" s="112">
        <v>0</v>
      </c>
      <c r="F36" s="23">
        <f t="shared" si="4"/>
        <v>0</v>
      </c>
    </row>
    <row r="37" spans="1:6" ht="24.75" customHeight="1" x14ac:dyDescent="0.25">
      <c r="A37" s="14" t="s">
        <v>58</v>
      </c>
      <c r="B37" s="29" t="s">
        <v>59</v>
      </c>
      <c r="C37" s="16" t="s">
        <v>60</v>
      </c>
      <c r="D37" s="33">
        <v>100</v>
      </c>
      <c r="E37" s="108">
        <v>0</v>
      </c>
      <c r="F37" s="18">
        <f t="shared" si="4"/>
        <v>0</v>
      </c>
    </row>
    <row r="38" spans="1:6" ht="24.75" customHeight="1" x14ac:dyDescent="0.25">
      <c r="A38" s="14" t="s">
        <v>61</v>
      </c>
      <c r="B38" s="29" t="s">
        <v>62</v>
      </c>
      <c r="C38" s="16" t="s">
        <v>10</v>
      </c>
      <c r="D38" s="17">
        <v>2</v>
      </c>
      <c r="E38" s="108">
        <v>0</v>
      </c>
      <c r="F38" s="18">
        <f t="shared" si="4"/>
        <v>0</v>
      </c>
    </row>
    <row r="39" spans="1:6" ht="24.75" customHeight="1" x14ac:dyDescent="0.25">
      <c r="A39" s="14" t="s">
        <v>63</v>
      </c>
      <c r="B39" s="29" t="s">
        <v>64</v>
      </c>
      <c r="C39" s="16" t="s">
        <v>60</v>
      </c>
      <c r="D39" s="33">
        <v>10</v>
      </c>
      <c r="E39" s="108">
        <v>0</v>
      </c>
      <c r="F39" s="18">
        <f t="shared" si="4"/>
        <v>0</v>
      </c>
    </row>
    <row r="40" spans="1:6" ht="27" customHeight="1" x14ac:dyDescent="0.25">
      <c r="A40" s="14" t="s">
        <v>65</v>
      </c>
      <c r="B40" s="29" t="s">
        <v>66</v>
      </c>
      <c r="C40" s="16" t="s">
        <v>60</v>
      </c>
      <c r="D40" s="33">
        <v>48</v>
      </c>
      <c r="E40" s="112">
        <v>0</v>
      </c>
      <c r="F40" s="23">
        <f t="shared" si="4"/>
        <v>0</v>
      </c>
    </row>
    <row r="41" spans="1:6" ht="31.5" customHeight="1" x14ac:dyDescent="0.25">
      <c r="A41" s="19" t="s">
        <v>67</v>
      </c>
      <c r="B41" s="36" t="s">
        <v>68</v>
      </c>
      <c r="C41" s="16"/>
      <c r="D41" s="33"/>
      <c r="E41" s="109"/>
      <c r="F41" s="23"/>
    </row>
    <row r="42" spans="1:6" ht="31.5" customHeight="1" x14ac:dyDescent="0.25">
      <c r="A42" s="19"/>
      <c r="B42" s="36" t="s">
        <v>69</v>
      </c>
      <c r="C42" s="16" t="s">
        <v>10</v>
      </c>
      <c r="D42" s="33">
        <v>1</v>
      </c>
      <c r="E42" s="112">
        <v>0</v>
      </c>
      <c r="F42" s="23">
        <f t="shared" ref="F42:F46" si="5">PRODUCT(D42:E42)</f>
        <v>0</v>
      </c>
    </row>
    <row r="43" spans="1:6" ht="32.450000000000003" customHeight="1" x14ac:dyDescent="0.25">
      <c r="A43" s="19"/>
      <c r="B43" s="36" t="s">
        <v>70</v>
      </c>
      <c r="C43" s="16" t="s">
        <v>71</v>
      </c>
      <c r="D43" s="33">
        <v>300</v>
      </c>
      <c r="E43" s="112">
        <v>0</v>
      </c>
      <c r="F43" s="23">
        <f t="shared" si="5"/>
        <v>0</v>
      </c>
    </row>
    <row r="44" spans="1:6" ht="45.6" customHeight="1" x14ac:dyDescent="0.25">
      <c r="A44" s="19"/>
      <c r="B44" s="36" t="s">
        <v>72</v>
      </c>
      <c r="C44" s="16" t="s">
        <v>10</v>
      </c>
      <c r="D44" s="33">
        <v>1</v>
      </c>
      <c r="E44" s="112">
        <v>0</v>
      </c>
      <c r="F44" s="23">
        <f t="shared" si="5"/>
        <v>0</v>
      </c>
    </row>
    <row r="45" spans="1:6" ht="24.75" customHeight="1" x14ac:dyDescent="0.25">
      <c r="A45" s="14" t="s">
        <v>73</v>
      </c>
      <c r="B45" s="29" t="s">
        <v>74</v>
      </c>
      <c r="C45" s="16" t="s">
        <v>60</v>
      </c>
      <c r="D45" s="33">
        <v>40</v>
      </c>
      <c r="E45" s="108">
        <v>0</v>
      </c>
      <c r="F45" s="18">
        <f t="shared" si="5"/>
        <v>0</v>
      </c>
    </row>
    <row r="46" spans="1:6" ht="58.5" customHeight="1" x14ac:dyDescent="0.25">
      <c r="A46" s="19" t="s">
        <v>75</v>
      </c>
      <c r="B46" s="36" t="s">
        <v>76</v>
      </c>
      <c r="C46" s="21" t="s">
        <v>60</v>
      </c>
      <c r="D46" s="35">
        <v>40</v>
      </c>
      <c r="E46" s="112">
        <v>0</v>
      </c>
      <c r="F46" s="23">
        <f t="shared" si="5"/>
        <v>0</v>
      </c>
    </row>
    <row r="47" spans="1:6" ht="39.950000000000003" customHeight="1" x14ac:dyDescent="0.25">
      <c r="A47" s="19" t="s">
        <v>77</v>
      </c>
      <c r="B47" s="36" t="s">
        <v>78</v>
      </c>
      <c r="C47" s="21"/>
      <c r="D47" s="35"/>
      <c r="E47" s="109"/>
      <c r="F47" s="23"/>
    </row>
    <row r="48" spans="1:6" ht="33.75" customHeight="1" x14ac:dyDescent="0.25">
      <c r="A48" s="19"/>
      <c r="B48" s="29" t="s">
        <v>79</v>
      </c>
      <c r="C48" s="16" t="s">
        <v>28</v>
      </c>
      <c r="D48" s="33">
        <v>35</v>
      </c>
      <c r="E48" s="108">
        <v>0</v>
      </c>
      <c r="F48" s="18">
        <f t="shared" ref="F48:F53" si="6">PRODUCT(D48:E48)</f>
        <v>0</v>
      </c>
    </row>
    <row r="49" spans="1:6" ht="23.1" customHeight="1" x14ac:dyDescent="0.25">
      <c r="A49" s="19"/>
      <c r="B49" s="29" t="s">
        <v>80</v>
      </c>
      <c r="C49" s="16" t="s">
        <v>28</v>
      </c>
      <c r="D49" s="33">
        <v>70</v>
      </c>
      <c r="E49" s="108">
        <v>0</v>
      </c>
      <c r="F49" s="18">
        <f t="shared" si="6"/>
        <v>0</v>
      </c>
    </row>
    <row r="50" spans="1:6" ht="23.1" customHeight="1" x14ac:dyDescent="0.25">
      <c r="A50" s="19"/>
      <c r="B50" s="29" t="s">
        <v>81</v>
      </c>
      <c r="C50" s="16" t="s">
        <v>28</v>
      </c>
      <c r="D50" s="33">
        <v>12</v>
      </c>
      <c r="E50" s="108">
        <v>0</v>
      </c>
      <c r="F50" s="18">
        <f t="shared" si="6"/>
        <v>0</v>
      </c>
    </row>
    <row r="51" spans="1:6" ht="23.1" customHeight="1" x14ac:dyDescent="0.25">
      <c r="A51" s="19"/>
      <c r="B51" s="29" t="s">
        <v>82</v>
      </c>
      <c r="C51" s="16" t="s">
        <v>28</v>
      </c>
      <c r="D51" s="33">
        <v>1</v>
      </c>
      <c r="E51" s="108">
        <v>0</v>
      </c>
      <c r="F51" s="18">
        <f t="shared" si="6"/>
        <v>0</v>
      </c>
    </row>
    <row r="52" spans="1:6" ht="30.75" customHeight="1" x14ac:dyDescent="0.25">
      <c r="A52" s="19" t="s">
        <v>83</v>
      </c>
      <c r="B52" s="36" t="s">
        <v>84</v>
      </c>
      <c r="C52" s="16" t="s">
        <v>10</v>
      </c>
      <c r="D52" s="33">
        <v>1</v>
      </c>
      <c r="E52" s="108">
        <v>0</v>
      </c>
      <c r="F52" s="18">
        <f t="shared" si="6"/>
        <v>0</v>
      </c>
    </row>
    <row r="53" spans="1:6" ht="24.75" customHeight="1" thickBot="1" x14ac:dyDescent="0.3">
      <c r="A53" s="38" t="s">
        <v>85</v>
      </c>
      <c r="B53" s="39" t="s">
        <v>86</v>
      </c>
      <c r="C53" s="40" t="s">
        <v>87</v>
      </c>
      <c r="D53" s="41">
        <v>10000</v>
      </c>
      <c r="E53" s="119">
        <v>0</v>
      </c>
      <c r="F53" s="42">
        <f t="shared" si="6"/>
        <v>0</v>
      </c>
    </row>
    <row r="54" spans="1:6" ht="35.1" customHeight="1" x14ac:dyDescent="0.25">
      <c r="A54" s="43"/>
      <c r="B54" s="44"/>
      <c r="C54" s="45"/>
      <c r="D54" s="46" t="s">
        <v>88</v>
      </c>
      <c r="E54" s="114"/>
      <c r="F54" s="47">
        <f>SUM(F4:F53)</f>
        <v>0</v>
      </c>
    </row>
    <row r="56" spans="1:6" x14ac:dyDescent="0.25">
      <c r="A56" s="48"/>
      <c r="B56" s="48"/>
      <c r="C56" s="48"/>
      <c r="D56" s="48"/>
      <c r="E56" s="120"/>
      <c r="F56" s="48"/>
    </row>
    <row r="57" spans="1:6" x14ac:dyDescent="0.25">
      <c r="A57" s="49"/>
      <c r="B57" s="50"/>
      <c r="C57" s="51"/>
      <c r="D57" s="52"/>
      <c r="E57" s="121"/>
      <c r="F57" s="53"/>
    </row>
    <row r="58" spans="1:6" x14ac:dyDescent="0.25">
      <c r="A58" s="49"/>
      <c r="B58" s="50"/>
      <c r="C58" s="51"/>
      <c r="D58" s="52"/>
      <c r="E58" s="121"/>
      <c r="F58" s="53"/>
    </row>
    <row r="59" spans="1:6" x14ac:dyDescent="0.25">
      <c r="A59" s="54"/>
      <c r="B59" s="44"/>
      <c r="C59" s="43"/>
      <c r="D59" s="55"/>
      <c r="E59" s="121"/>
      <c r="F59" s="56"/>
    </row>
    <row r="60" spans="1:6" x14ac:dyDescent="0.25">
      <c r="A60" s="49"/>
      <c r="B60" s="50"/>
      <c r="C60" s="51"/>
      <c r="D60" s="52"/>
      <c r="E60" s="121"/>
      <c r="F60" s="53"/>
    </row>
    <row r="61" spans="1:6" x14ac:dyDescent="0.25">
      <c r="A61" s="54"/>
      <c r="B61" s="44"/>
      <c r="C61" s="43"/>
      <c r="D61" s="57"/>
      <c r="E61" s="121"/>
      <c r="F61" s="56"/>
    </row>
    <row r="62" spans="1:6" x14ac:dyDescent="0.25">
      <c r="A62" s="48"/>
      <c r="B62" s="48"/>
      <c r="C62" s="48"/>
      <c r="D62" s="48"/>
      <c r="E62" s="120"/>
      <c r="F62" s="48"/>
    </row>
  </sheetData>
  <sheetProtection algorithmName="SHA-512" hashValue="mL25SyvTkvlweBqC9HCRnriMzrWdcdkH+7/JyP/GZT/PdjoAvL83t3LXeWSBQlQ2hSwWrznwDUAN26bjZG+hIw==" saltValue="r/lYcAODiSPKxTSZm8nClw==" spinCount="100000" sheet="1" objects="1" scenarios="1"/>
  <pageMargins left="0.7" right="0.7" top="0.75" bottom="0.75" header="0.3" footer="0.3"/>
  <pageSetup scale="77" firstPageNumber="17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  <rowBreaks count="2" manualBreakCount="2">
    <brk id="28" max="5" man="1"/>
    <brk id="5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12.7109375" customWidth="1"/>
    <col min="2" max="2" width="46.42578125" customWidth="1"/>
    <col min="3" max="3" width="10.5703125" customWidth="1"/>
    <col min="4" max="4" width="11.710937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3" t="s">
        <v>89</v>
      </c>
      <c r="B2" s="4"/>
      <c r="C2" s="4"/>
      <c r="D2" s="4"/>
      <c r="E2" s="117"/>
      <c r="F2" s="4"/>
    </row>
    <row r="3" spans="1:6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6" ht="75.75" customHeight="1" x14ac:dyDescent="0.25">
      <c r="A4" s="9" t="s">
        <v>90</v>
      </c>
      <c r="B4" s="10" t="s">
        <v>91</v>
      </c>
      <c r="C4" s="11" t="s">
        <v>10</v>
      </c>
      <c r="D4" s="12">
        <v>1</v>
      </c>
      <c r="E4" s="118">
        <v>0</v>
      </c>
      <c r="F4" s="13">
        <f t="shared" ref="F4:F5" si="0">PRODUCT(D4:E4)</f>
        <v>0</v>
      </c>
    </row>
    <row r="5" spans="1:6" ht="30" customHeight="1" x14ac:dyDescent="0.25">
      <c r="A5" s="14" t="s">
        <v>92</v>
      </c>
      <c r="B5" s="15" t="s">
        <v>12</v>
      </c>
      <c r="C5" s="16" t="s">
        <v>10</v>
      </c>
      <c r="D5" s="17">
        <v>1</v>
      </c>
      <c r="E5" s="108">
        <v>0</v>
      </c>
      <c r="F5" s="18">
        <f t="shared" si="0"/>
        <v>0</v>
      </c>
    </row>
    <row r="6" spans="1:6" ht="45" customHeight="1" x14ac:dyDescent="0.25">
      <c r="A6" s="19" t="s">
        <v>93</v>
      </c>
      <c r="B6" s="20" t="s">
        <v>14</v>
      </c>
      <c r="C6" s="21"/>
      <c r="D6" s="22"/>
      <c r="E6" s="112"/>
      <c r="F6" s="23"/>
    </row>
    <row r="7" spans="1:6" ht="24" customHeight="1" x14ac:dyDescent="0.25">
      <c r="A7" s="24"/>
      <c r="B7" s="25" t="s">
        <v>15</v>
      </c>
      <c r="C7" s="16" t="s">
        <v>16</v>
      </c>
      <c r="D7" s="17">
        <v>350</v>
      </c>
      <c r="E7" s="108">
        <v>0</v>
      </c>
      <c r="F7" s="18">
        <f t="shared" ref="F7:F9" si="1">PRODUCT(D7:E7)</f>
        <v>0</v>
      </c>
    </row>
    <row r="8" spans="1:6" ht="24.75" customHeight="1" x14ac:dyDescent="0.25">
      <c r="A8" s="24"/>
      <c r="B8" s="25" t="s">
        <v>17</v>
      </c>
      <c r="C8" s="16" t="s">
        <v>16</v>
      </c>
      <c r="D8" s="26">
        <v>1450</v>
      </c>
      <c r="E8" s="108">
        <v>0</v>
      </c>
      <c r="F8" s="18">
        <f t="shared" si="1"/>
        <v>0</v>
      </c>
    </row>
    <row r="9" spans="1:6" ht="30" customHeight="1" x14ac:dyDescent="0.25">
      <c r="A9" s="24"/>
      <c r="B9" s="25" t="s">
        <v>18</v>
      </c>
      <c r="C9" s="16" t="s">
        <v>16</v>
      </c>
      <c r="D9" s="26">
        <v>1900</v>
      </c>
      <c r="E9" s="108">
        <v>0</v>
      </c>
      <c r="F9" s="18">
        <f t="shared" si="1"/>
        <v>0</v>
      </c>
    </row>
    <row r="10" spans="1:6" ht="24.75" customHeight="1" x14ac:dyDescent="0.25">
      <c r="A10" s="14" t="s">
        <v>94</v>
      </c>
      <c r="B10" s="29" t="s">
        <v>20</v>
      </c>
      <c r="C10" s="16"/>
      <c r="D10" s="17"/>
      <c r="E10" s="108"/>
      <c r="F10" s="18"/>
    </row>
    <row r="11" spans="1:6" ht="28.5" customHeight="1" x14ac:dyDescent="0.25">
      <c r="A11" s="14"/>
      <c r="B11" s="25" t="s">
        <v>21</v>
      </c>
      <c r="C11" s="16" t="s">
        <v>16</v>
      </c>
      <c r="D11" s="17">
        <v>350</v>
      </c>
      <c r="E11" s="108">
        <v>0</v>
      </c>
      <c r="F11" s="18">
        <f t="shared" ref="F11:F14" si="2">PRODUCT(D11:E11)</f>
        <v>0</v>
      </c>
    </row>
    <row r="12" spans="1:6" ht="29.25" customHeight="1" x14ac:dyDescent="0.25">
      <c r="A12" s="14"/>
      <c r="B12" s="25" t="s">
        <v>22</v>
      </c>
      <c r="C12" s="16" t="s">
        <v>16</v>
      </c>
      <c r="D12" s="26">
        <v>1250</v>
      </c>
      <c r="E12" s="108">
        <v>0</v>
      </c>
      <c r="F12" s="18">
        <f t="shared" si="2"/>
        <v>0</v>
      </c>
    </row>
    <row r="13" spans="1:6" ht="30" customHeight="1" x14ac:dyDescent="0.25">
      <c r="A13" s="14"/>
      <c r="B13" s="25" t="s">
        <v>23</v>
      </c>
      <c r="C13" s="16" t="s">
        <v>16</v>
      </c>
      <c r="D13" s="26">
        <v>400</v>
      </c>
      <c r="E13" s="108">
        <v>0</v>
      </c>
      <c r="F13" s="18">
        <f t="shared" si="2"/>
        <v>0</v>
      </c>
    </row>
    <row r="14" spans="1:6" ht="30" customHeight="1" x14ac:dyDescent="0.25">
      <c r="A14" s="14"/>
      <c r="B14" s="25" t="s">
        <v>24</v>
      </c>
      <c r="C14" s="16" t="s">
        <v>16</v>
      </c>
      <c r="D14" s="26">
        <v>1500</v>
      </c>
      <c r="E14" s="108">
        <v>0</v>
      </c>
      <c r="F14" s="18">
        <f t="shared" si="2"/>
        <v>0</v>
      </c>
    </row>
    <row r="15" spans="1:6" ht="45.75" customHeight="1" x14ac:dyDescent="0.25">
      <c r="A15" s="19" t="s">
        <v>95</v>
      </c>
      <c r="B15" s="20" t="s">
        <v>26</v>
      </c>
      <c r="C15" s="21"/>
      <c r="D15" s="22"/>
      <c r="E15" s="112"/>
      <c r="F15" s="23"/>
    </row>
    <row r="16" spans="1:6" ht="24.75" customHeight="1" x14ac:dyDescent="0.25">
      <c r="A16" s="19"/>
      <c r="B16" s="29" t="s">
        <v>27</v>
      </c>
      <c r="C16" s="16" t="s">
        <v>28</v>
      </c>
      <c r="D16" s="17">
        <v>1</v>
      </c>
      <c r="E16" s="110">
        <v>0</v>
      </c>
      <c r="F16" s="18">
        <f t="shared" ref="F16:F24" si="3">PRODUCT(D16:E16)</f>
        <v>0</v>
      </c>
    </row>
    <row r="17" spans="1:6" ht="24.75" customHeight="1" x14ac:dyDescent="0.25">
      <c r="A17" s="19"/>
      <c r="B17" s="29" t="s">
        <v>29</v>
      </c>
      <c r="C17" s="16" t="s">
        <v>28</v>
      </c>
      <c r="D17" s="26">
        <v>1</v>
      </c>
      <c r="E17" s="110">
        <v>0</v>
      </c>
      <c r="F17" s="18">
        <f t="shared" si="3"/>
        <v>0</v>
      </c>
    </row>
    <row r="18" spans="1:6" ht="24.75" customHeight="1" x14ac:dyDescent="0.25">
      <c r="A18" s="19"/>
      <c r="B18" s="29" t="s">
        <v>30</v>
      </c>
      <c r="C18" s="16" t="s">
        <v>28</v>
      </c>
      <c r="D18" s="26">
        <v>1</v>
      </c>
      <c r="E18" s="110">
        <v>0</v>
      </c>
      <c r="F18" s="18">
        <f t="shared" si="3"/>
        <v>0</v>
      </c>
    </row>
    <row r="19" spans="1:6" ht="24.75" customHeight="1" x14ac:dyDescent="0.25">
      <c r="A19" s="19"/>
      <c r="B19" s="29" t="s">
        <v>31</v>
      </c>
      <c r="C19" s="16" t="s">
        <v>28</v>
      </c>
      <c r="D19" s="26">
        <v>1</v>
      </c>
      <c r="E19" s="110">
        <v>0</v>
      </c>
      <c r="F19" s="18">
        <f t="shared" si="3"/>
        <v>0</v>
      </c>
    </row>
    <row r="20" spans="1:6" ht="24.75" customHeight="1" x14ac:dyDescent="0.25">
      <c r="A20" s="19"/>
      <c r="B20" s="29" t="s">
        <v>32</v>
      </c>
      <c r="C20" s="16" t="s">
        <v>28</v>
      </c>
      <c r="D20" s="26">
        <v>1</v>
      </c>
      <c r="E20" s="110">
        <v>0</v>
      </c>
      <c r="F20" s="18">
        <f t="shared" si="3"/>
        <v>0</v>
      </c>
    </row>
    <row r="21" spans="1:6" ht="24.75" customHeight="1" x14ac:dyDescent="0.25">
      <c r="A21" s="19"/>
      <c r="B21" s="29" t="s">
        <v>33</v>
      </c>
      <c r="C21" s="16" t="s">
        <v>28</v>
      </c>
      <c r="D21" s="26">
        <v>1</v>
      </c>
      <c r="E21" s="110">
        <v>0</v>
      </c>
      <c r="F21" s="18">
        <f t="shared" si="3"/>
        <v>0</v>
      </c>
    </row>
    <row r="22" spans="1:6" ht="24.75" customHeight="1" x14ac:dyDescent="0.25">
      <c r="A22" s="19"/>
      <c r="B22" s="29" t="s">
        <v>34</v>
      </c>
      <c r="C22" s="16" t="s">
        <v>28</v>
      </c>
      <c r="D22" s="26">
        <v>1</v>
      </c>
      <c r="E22" s="110">
        <v>0</v>
      </c>
      <c r="F22" s="18">
        <f t="shared" si="3"/>
        <v>0</v>
      </c>
    </row>
    <row r="23" spans="1:6" ht="24.75" customHeight="1" x14ac:dyDescent="0.25">
      <c r="A23" s="19"/>
      <c r="B23" s="29" t="s">
        <v>35</v>
      </c>
      <c r="C23" s="16" t="s">
        <v>28</v>
      </c>
      <c r="D23" s="26">
        <v>5</v>
      </c>
      <c r="E23" s="110">
        <v>0</v>
      </c>
      <c r="F23" s="18">
        <f t="shared" si="3"/>
        <v>0</v>
      </c>
    </row>
    <row r="24" spans="1:6" ht="24.75" customHeight="1" x14ac:dyDescent="0.25">
      <c r="A24" s="19"/>
      <c r="B24" s="29" t="s">
        <v>36</v>
      </c>
      <c r="C24" s="16" t="s">
        <v>28</v>
      </c>
      <c r="D24" s="26">
        <v>1</v>
      </c>
      <c r="E24" s="110">
        <v>0</v>
      </c>
      <c r="F24" s="18">
        <f t="shared" si="3"/>
        <v>0</v>
      </c>
    </row>
    <row r="25" spans="1:6" ht="26.25" customHeight="1" x14ac:dyDescent="0.25">
      <c r="A25" s="14" t="s">
        <v>96</v>
      </c>
      <c r="B25" s="29" t="s">
        <v>38</v>
      </c>
      <c r="C25" s="30"/>
      <c r="D25" s="31"/>
      <c r="E25" s="110"/>
      <c r="F25" s="32"/>
    </row>
    <row r="26" spans="1:6" ht="24.75" customHeight="1" x14ac:dyDescent="0.25">
      <c r="A26" s="14"/>
      <c r="B26" s="25" t="s">
        <v>39</v>
      </c>
      <c r="C26" s="16" t="s">
        <v>16</v>
      </c>
      <c r="D26" s="17">
        <v>350</v>
      </c>
      <c r="E26" s="108">
        <v>0</v>
      </c>
      <c r="F26" s="18">
        <f t="shared" ref="F26:F28" si="4">PRODUCT(D26:E26)</f>
        <v>0</v>
      </c>
    </row>
    <row r="27" spans="1:6" ht="24.75" customHeight="1" x14ac:dyDescent="0.25">
      <c r="A27" s="14"/>
      <c r="B27" s="25" t="s">
        <v>40</v>
      </c>
      <c r="C27" s="16" t="s">
        <v>16</v>
      </c>
      <c r="D27" s="33">
        <v>1600</v>
      </c>
      <c r="E27" s="108">
        <v>0</v>
      </c>
      <c r="F27" s="18">
        <f t="shared" si="4"/>
        <v>0</v>
      </c>
    </row>
    <row r="28" spans="1:6" ht="24.75" customHeight="1" x14ac:dyDescent="0.25">
      <c r="A28" s="14"/>
      <c r="B28" s="25" t="s">
        <v>41</v>
      </c>
      <c r="C28" s="16" t="s">
        <v>16</v>
      </c>
      <c r="D28" s="33">
        <v>2000</v>
      </c>
      <c r="E28" s="108">
        <v>0</v>
      </c>
      <c r="F28" s="18">
        <f t="shared" si="4"/>
        <v>0</v>
      </c>
    </row>
    <row r="29" spans="1:6" ht="46.5" customHeight="1" x14ac:dyDescent="0.25">
      <c r="A29" s="19" t="s">
        <v>97</v>
      </c>
      <c r="B29" s="20" t="s">
        <v>43</v>
      </c>
      <c r="C29" s="16"/>
      <c r="D29" s="17"/>
      <c r="E29" s="108"/>
      <c r="F29" s="18"/>
    </row>
    <row r="30" spans="1:6" ht="24.75" customHeight="1" x14ac:dyDescent="0.25">
      <c r="A30" s="19"/>
      <c r="B30" s="29" t="s">
        <v>44</v>
      </c>
      <c r="C30" s="16" t="s">
        <v>45</v>
      </c>
      <c r="D30" s="33">
        <v>6000</v>
      </c>
      <c r="E30" s="108">
        <v>0</v>
      </c>
      <c r="F30" s="18">
        <f t="shared" ref="F30:F43" si="5">PRODUCT(D30:E30)</f>
        <v>0</v>
      </c>
    </row>
    <row r="31" spans="1:6" ht="24.75" customHeight="1" x14ac:dyDescent="0.25">
      <c r="A31" s="19"/>
      <c r="B31" s="29" t="s">
        <v>46</v>
      </c>
      <c r="C31" s="16" t="s">
        <v>45</v>
      </c>
      <c r="D31" s="33">
        <v>3600</v>
      </c>
      <c r="E31" s="108">
        <v>0</v>
      </c>
      <c r="F31" s="18">
        <f t="shared" si="5"/>
        <v>0</v>
      </c>
    </row>
    <row r="32" spans="1:6" ht="24.75" customHeight="1" x14ac:dyDescent="0.25">
      <c r="A32" s="19"/>
      <c r="B32" s="29" t="s">
        <v>47</v>
      </c>
      <c r="C32" s="16" t="s">
        <v>45</v>
      </c>
      <c r="D32" s="33">
        <v>2400</v>
      </c>
      <c r="E32" s="108">
        <v>0</v>
      </c>
      <c r="F32" s="18">
        <f t="shared" si="5"/>
        <v>0</v>
      </c>
    </row>
    <row r="33" spans="1:6" ht="33" customHeight="1" x14ac:dyDescent="0.25">
      <c r="A33" s="19" t="s">
        <v>98</v>
      </c>
      <c r="B33" s="20" t="s">
        <v>49</v>
      </c>
      <c r="C33" s="34" t="s">
        <v>50</v>
      </c>
      <c r="D33" s="35">
        <v>20</v>
      </c>
      <c r="E33" s="112">
        <v>0</v>
      </c>
      <c r="F33" s="23">
        <f t="shared" si="5"/>
        <v>0</v>
      </c>
    </row>
    <row r="34" spans="1:6" ht="47.25" customHeight="1" x14ac:dyDescent="0.25">
      <c r="A34" s="19" t="s">
        <v>99</v>
      </c>
      <c r="B34" s="36" t="s">
        <v>52</v>
      </c>
      <c r="C34" s="21" t="s">
        <v>10</v>
      </c>
      <c r="D34" s="22">
        <v>1</v>
      </c>
      <c r="E34" s="112">
        <v>0</v>
      </c>
      <c r="F34" s="23">
        <f t="shared" si="5"/>
        <v>0</v>
      </c>
    </row>
    <row r="35" spans="1:6" ht="47.25" customHeight="1" x14ac:dyDescent="0.25">
      <c r="A35" s="19" t="s">
        <v>100</v>
      </c>
      <c r="B35" s="36" t="s">
        <v>54</v>
      </c>
      <c r="C35" s="37" t="s">
        <v>55</v>
      </c>
      <c r="D35" s="35">
        <v>40</v>
      </c>
      <c r="E35" s="112">
        <v>0</v>
      </c>
      <c r="F35" s="23">
        <f t="shared" si="5"/>
        <v>0</v>
      </c>
    </row>
    <row r="36" spans="1:6" ht="47.25" customHeight="1" x14ac:dyDescent="0.25">
      <c r="A36" s="19" t="s">
        <v>101</v>
      </c>
      <c r="B36" s="20" t="s">
        <v>57</v>
      </c>
      <c r="C36" s="21" t="s">
        <v>28</v>
      </c>
      <c r="D36" s="35">
        <v>6</v>
      </c>
      <c r="E36" s="112">
        <v>0</v>
      </c>
      <c r="F36" s="23">
        <f t="shared" si="5"/>
        <v>0</v>
      </c>
    </row>
    <row r="37" spans="1:6" ht="24.75" customHeight="1" x14ac:dyDescent="0.25">
      <c r="A37" s="14" t="s">
        <v>102</v>
      </c>
      <c r="B37" s="29" t="s">
        <v>59</v>
      </c>
      <c r="C37" s="16" t="s">
        <v>60</v>
      </c>
      <c r="D37" s="33">
        <v>100</v>
      </c>
      <c r="E37" s="108">
        <v>0</v>
      </c>
      <c r="F37" s="18">
        <f t="shared" si="5"/>
        <v>0</v>
      </c>
    </row>
    <row r="38" spans="1:6" ht="24.75" customHeight="1" x14ac:dyDescent="0.25">
      <c r="A38" s="14" t="s">
        <v>103</v>
      </c>
      <c r="B38" s="29" t="s">
        <v>62</v>
      </c>
      <c r="C38" s="16" t="s">
        <v>10</v>
      </c>
      <c r="D38" s="17">
        <v>2</v>
      </c>
      <c r="E38" s="108">
        <v>0</v>
      </c>
      <c r="F38" s="18">
        <f t="shared" si="5"/>
        <v>0</v>
      </c>
    </row>
    <row r="39" spans="1:6" ht="24.75" customHeight="1" x14ac:dyDescent="0.25">
      <c r="A39" s="14" t="s">
        <v>104</v>
      </c>
      <c r="B39" s="29" t="s">
        <v>64</v>
      </c>
      <c r="C39" s="16" t="s">
        <v>60</v>
      </c>
      <c r="D39" s="33">
        <v>10</v>
      </c>
      <c r="E39" s="108">
        <v>0</v>
      </c>
      <c r="F39" s="18">
        <f t="shared" si="5"/>
        <v>0</v>
      </c>
    </row>
    <row r="40" spans="1:6" ht="33" customHeight="1" x14ac:dyDescent="0.25">
      <c r="A40" s="14" t="s">
        <v>105</v>
      </c>
      <c r="B40" s="29" t="s">
        <v>106</v>
      </c>
      <c r="C40" s="21" t="s">
        <v>60</v>
      </c>
      <c r="D40" s="22">
        <v>48</v>
      </c>
      <c r="E40" s="112">
        <v>0</v>
      </c>
      <c r="F40" s="23">
        <f t="shared" si="5"/>
        <v>0</v>
      </c>
    </row>
    <row r="41" spans="1:6" ht="31.5" customHeight="1" x14ac:dyDescent="0.25">
      <c r="A41" s="19" t="s">
        <v>107</v>
      </c>
      <c r="B41" s="36" t="s">
        <v>108</v>
      </c>
      <c r="C41" s="21" t="s">
        <v>10</v>
      </c>
      <c r="D41" s="22">
        <v>1</v>
      </c>
      <c r="E41" s="112">
        <v>0</v>
      </c>
      <c r="F41" s="23">
        <f t="shared" si="5"/>
        <v>0</v>
      </c>
    </row>
    <row r="42" spans="1:6" ht="24.75" customHeight="1" x14ac:dyDescent="0.25">
      <c r="A42" s="14" t="s">
        <v>109</v>
      </c>
      <c r="B42" s="29" t="s">
        <v>74</v>
      </c>
      <c r="C42" s="16" t="s">
        <v>60</v>
      </c>
      <c r="D42" s="33">
        <v>40</v>
      </c>
      <c r="E42" s="108">
        <v>0</v>
      </c>
      <c r="F42" s="18">
        <f t="shared" si="5"/>
        <v>0</v>
      </c>
    </row>
    <row r="43" spans="1:6" ht="49.15" customHeight="1" x14ac:dyDescent="0.25">
      <c r="A43" s="19" t="s">
        <v>110</v>
      </c>
      <c r="B43" s="36" t="s">
        <v>76</v>
      </c>
      <c r="C43" s="21" t="s">
        <v>60</v>
      </c>
      <c r="D43" s="35">
        <v>40</v>
      </c>
      <c r="E43" s="112">
        <v>0</v>
      </c>
      <c r="F43" s="23">
        <f t="shared" si="5"/>
        <v>0</v>
      </c>
    </row>
    <row r="44" spans="1:6" ht="36" customHeight="1" x14ac:dyDescent="0.25">
      <c r="A44" s="19" t="s">
        <v>111</v>
      </c>
      <c r="B44" s="36" t="s">
        <v>78</v>
      </c>
      <c r="C44" s="21"/>
      <c r="D44" s="35"/>
      <c r="E44" s="112"/>
      <c r="F44" s="23"/>
    </row>
    <row r="45" spans="1:6" ht="33.75" customHeight="1" x14ac:dyDescent="0.25">
      <c r="A45" s="19"/>
      <c r="B45" s="29" t="s">
        <v>79</v>
      </c>
      <c r="C45" s="16" t="s">
        <v>28</v>
      </c>
      <c r="D45" s="33">
        <v>35</v>
      </c>
      <c r="E45" s="108">
        <v>0</v>
      </c>
      <c r="F45" s="18">
        <f t="shared" ref="F45:F50" si="6">PRODUCT(D45:E45)</f>
        <v>0</v>
      </c>
    </row>
    <row r="46" spans="1:6" ht="24.75" customHeight="1" x14ac:dyDescent="0.25">
      <c r="A46" s="19"/>
      <c r="B46" s="29" t="s">
        <v>80</v>
      </c>
      <c r="C46" s="16" t="s">
        <v>28</v>
      </c>
      <c r="D46" s="33">
        <v>70</v>
      </c>
      <c r="E46" s="108">
        <v>0</v>
      </c>
      <c r="F46" s="18">
        <f t="shared" si="6"/>
        <v>0</v>
      </c>
    </row>
    <row r="47" spans="1:6" ht="24.75" customHeight="1" x14ac:dyDescent="0.25">
      <c r="A47" s="19"/>
      <c r="B47" s="29" t="s">
        <v>81</v>
      </c>
      <c r="C47" s="16" t="s">
        <v>28</v>
      </c>
      <c r="D47" s="33">
        <v>12</v>
      </c>
      <c r="E47" s="108">
        <v>0</v>
      </c>
      <c r="F47" s="18">
        <f t="shared" si="6"/>
        <v>0</v>
      </c>
    </row>
    <row r="48" spans="1:6" ht="24.75" customHeight="1" x14ac:dyDescent="0.25">
      <c r="A48" s="19"/>
      <c r="B48" s="29" t="s">
        <v>82</v>
      </c>
      <c r="C48" s="16" t="s">
        <v>28</v>
      </c>
      <c r="D48" s="33">
        <v>1</v>
      </c>
      <c r="E48" s="108">
        <v>0</v>
      </c>
      <c r="F48" s="18">
        <f t="shared" si="6"/>
        <v>0</v>
      </c>
    </row>
    <row r="49" spans="1:6" ht="36" customHeight="1" x14ac:dyDescent="0.25">
      <c r="A49" s="19" t="s">
        <v>112</v>
      </c>
      <c r="B49" s="29" t="s">
        <v>84</v>
      </c>
      <c r="C49" s="16" t="s">
        <v>10</v>
      </c>
      <c r="D49" s="33">
        <v>1</v>
      </c>
      <c r="E49" s="112">
        <v>0</v>
      </c>
      <c r="F49" s="18">
        <f t="shared" si="6"/>
        <v>0</v>
      </c>
    </row>
    <row r="50" spans="1:6" ht="24.75" customHeight="1" thickBot="1" x14ac:dyDescent="0.3">
      <c r="A50" s="38" t="s">
        <v>113</v>
      </c>
      <c r="B50" s="39" t="s">
        <v>86</v>
      </c>
      <c r="C50" s="40" t="s">
        <v>87</v>
      </c>
      <c r="D50" s="41">
        <v>10000</v>
      </c>
      <c r="E50" s="119">
        <v>0</v>
      </c>
      <c r="F50" s="42">
        <f t="shared" si="6"/>
        <v>0</v>
      </c>
    </row>
    <row r="51" spans="1:6" ht="33.75" customHeight="1" x14ac:dyDescent="0.25">
      <c r="A51" s="58"/>
      <c r="B51" s="59"/>
      <c r="C51" s="60"/>
      <c r="D51" s="61" t="s">
        <v>114</v>
      </c>
      <c r="E51" s="122"/>
      <c r="F51" s="62">
        <f>SUM(F4:F50)</f>
        <v>0</v>
      </c>
    </row>
  </sheetData>
  <sheetProtection algorithmName="SHA-512" hashValue="BTNFTeAHAXHDKdZqb4YfRxOsfvfNrUBbuRMhhVOw44u8tAm29PIH8h/cA+0Hnzc7GcY5q9zigD/nLbomI9nMlQ==" saltValue="Bd3LIvqNmvW80rmIuXxMcA==" spinCount="100000" sheet="1" objects="1" scenarios="1"/>
  <pageMargins left="0.7" right="0.7" top="0.75" bottom="0.75" header="0.3" footer="0.3"/>
  <pageSetup scale="77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  <rowBreaks count="2" manualBreakCount="2">
    <brk id="28" max="5" man="1"/>
    <brk id="5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1.7109375" customWidth="1"/>
    <col min="2" max="2" width="46.42578125" customWidth="1"/>
    <col min="3" max="3" width="9.42578125" customWidth="1"/>
    <col min="4" max="4" width="10.2851562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3" t="s">
        <v>115</v>
      </c>
      <c r="B2" s="4"/>
      <c r="C2" s="4"/>
      <c r="D2" s="4"/>
      <c r="E2" s="117"/>
      <c r="F2" s="4"/>
    </row>
    <row r="3" spans="1:6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6" ht="75.75" customHeight="1" x14ac:dyDescent="0.25">
      <c r="A4" s="9" t="s">
        <v>116</v>
      </c>
      <c r="B4" s="10" t="s">
        <v>117</v>
      </c>
      <c r="C4" s="11" t="s">
        <v>10</v>
      </c>
      <c r="D4" s="12">
        <v>1</v>
      </c>
      <c r="E4" s="118">
        <v>0</v>
      </c>
      <c r="F4" s="13">
        <f>PRODUCT(D4:E4)</f>
        <v>0</v>
      </c>
    </row>
    <row r="5" spans="1:6" ht="34.5" customHeight="1" x14ac:dyDescent="0.25">
      <c r="A5" s="19"/>
      <c r="B5" s="36" t="s">
        <v>118</v>
      </c>
      <c r="C5" s="21" t="s">
        <v>10</v>
      </c>
      <c r="D5" s="22">
        <v>1</v>
      </c>
      <c r="E5" s="112">
        <v>0</v>
      </c>
      <c r="F5" s="23">
        <f t="shared" ref="F5:F6" si="0">PRODUCT(D5:E5)</f>
        <v>0</v>
      </c>
    </row>
    <row r="6" spans="1:6" ht="30" customHeight="1" x14ac:dyDescent="0.25">
      <c r="A6" s="14" t="s">
        <v>119</v>
      </c>
      <c r="B6" s="15" t="s">
        <v>12</v>
      </c>
      <c r="C6" s="16" t="s">
        <v>10</v>
      </c>
      <c r="D6" s="17">
        <v>1</v>
      </c>
      <c r="E6" s="108">
        <v>0</v>
      </c>
      <c r="F6" s="18">
        <f t="shared" si="0"/>
        <v>0</v>
      </c>
    </row>
    <row r="7" spans="1:6" ht="45" customHeight="1" x14ac:dyDescent="0.25">
      <c r="A7" s="19" t="s">
        <v>120</v>
      </c>
      <c r="B7" s="20" t="s">
        <v>14</v>
      </c>
      <c r="C7" s="21"/>
      <c r="D7" s="22"/>
      <c r="E7" s="112"/>
      <c r="F7" s="23"/>
    </row>
    <row r="8" spans="1:6" ht="30" customHeight="1" x14ac:dyDescent="0.25">
      <c r="A8" s="24"/>
      <c r="B8" s="25" t="s">
        <v>15</v>
      </c>
      <c r="C8" s="16" t="s">
        <v>16</v>
      </c>
      <c r="D8" s="17">
        <v>350</v>
      </c>
      <c r="E8" s="108">
        <v>0</v>
      </c>
      <c r="F8" s="18">
        <f t="shared" ref="F8:F10" si="1">PRODUCT(D8:E8)</f>
        <v>0</v>
      </c>
    </row>
    <row r="9" spans="1:6" ht="30" customHeight="1" x14ac:dyDescent="0.25">
      <c r="A9" s="24"/>
      <c r="B9" s="25" t="s">
        <v>17</v>
      </c>
      <c r="C9" s="16" t="s">
        <v>16</v>
      </c>
      <c r="D9" s="26">
        <v>1450</v>
      </c>
      <c r="E9" s="108">
        <v>0</v>
      </c>
      <c r="F9" s="18">
        <f t="shared" si="1"/>
        <v>0</v>
      </c>
    </row>
    <row r="10" spans="1:6" ht="30" customHeight="1" x14ac:dyDescent="0.25">
      <c r="A10" s="24"/>
      <c r="B10" s="25" t="s">
        <v>18</v>
      </c>
      <c r="C10" s="16" t="s">
        <v>16</v>
      </c>
      <c r="D10" s="26">
        <v>1900</v>
      </c>
      <c r="E10" s="108">
        <v>0</v>
      </c>
      <c r="F10" s="18">
        <f t="shared" si="1"/>
        <v>0</v>
      </c>
    </row>
    <row r="11" spans="1:6" ht="30" customHeight="1" x14ac:dyDescent="0.25">
      <c r="A11" s="14" t="s">
        <v>121</v>
      </c>
      <c r="B11" s="29" t="s">
        <v>20</v>
      </c>
      <c r="C11" s="16"/>
      <c r="D11" s="17"/>
      <c r="E11" s="108">
        <v>0</v>
      </c>
      <c r="F11" s="18"/>
    </row>
    <row r="12" spans="1:6" ht="30" customHeight="1" x14ac:dyDescent="0.25">
      <c r="A12" s="14"/>
      <c r="B12" s="25" t="s">
        <v>122</v>
      </c>
      <c r="C12" s="16" t="s">
        <v>16</v>
      </c>
      <c r="D12" s="17">
        <v>350</v>
      </c>
      <c r="E12" s="108">
        <v>0</v>
      </c>
      <c r="F12" s="18">
        <f t="shared" ref="F12:F15" si="2">PRODUCT(D12:E12)</f>
        <v>0</v>
      </c>
    </row>
    <row r="13" spans="1:6" ht="30" customHeight="1" x14ac:dyDescent="0.25">
      <c r="A13" s="14"/>
      <c r="B13" s="25" t="s">
        <v>123</v>
      </c>
      <c r="C13" s="16" t="s">
        <v>16</v>
      </c>
      <c r="D13" s="26">
        <v>1250</v>
      </c>
      <c r="E13" s="108">
        <v>0</v>
      </c>
      <c r="F13" s="18">
        <f t="shared" si="2"/>
        <v>0</v>
      </c>
    </row>
    <row r="14" spans="1:6" ht="30" customHeight="1" x14ac:dyDescent="0.25">
      <c r="A14" s="14"/>
      <c r="B14" s="25" t="s">
        <v>124</v>
      </c>
      <c r="C14" s="16" t="s">
        <v>16</v>
      </c>
      <c r="D14" s="26">
        <v>400</v>
      </c>
      <c r="E14" s="108">
        <v>0</v>
      </c>
      <c r="F14" s="18">
        <f t="shared" si="2"/>
        <v>0</v>
      </c>
    </row>
    <row r="15" spans="1:6" ht="30" customHeight="1" x14ac:dyDescent="0.25">
      <c r="A15" s="14"/>
      <c r="B15" s="25" t="s">
        <v>24</v>
      </c>
      <c r="C15" s="16" t="s">
        <v>16</v>
      </c>
      <c r="D15" s="26">
        <v>1500</v>
      </c>
      <c r="E15" s="108">
        <v>0</v>
      </c>
      <c r="F15" s="18">
        <f t="shared" si="2"/>
        <v>0</v>
      </c>
    </row>
    <row r="16" spans="1:6" ht="45.75" customHeight="1" x14ac:dyDescent="0.25">
      <c r="A16" s="19" t="s">
        <v>125</v>
      </c>
      <c r="B16" s="20" t="s">
        <v>26</v>
      </c>
      <c r="C16" s="21"/>
      <c r="D16" s="22"/>
      <c r="E16" s="112"/>
      <c r="F16" s="23"/>
    </row>
    <row r="17" spans="1:6" ht="24.75" customHeight="1" x14ac:dyDescent="0.25">
      <c r="A17" s="19"/>
      <c r="B17" s="29" t="s">
        <v>27</v>
      </c>
      <c r="C17" s="16" t="s">
        <v>28</v>
      </c>
      <c r="D17" s="17">
        <v>1</v>
      </c>
      <c r="E17" s="110">
        <v>0</v>
      </c>
      <c r="F17" s="18">
        <f t="shared" ref="F17:F25" si="3">PRODUCT(D17:E17)</f>
        <v>0</v>
      </c>
    </row>
    <row r="18" spans="1:6" ht="24.75" customHeight="1" x14ac:dyDescent="0.25">
      <c r="A18" s="19"/>
      <c r="B18" s="29" t="s">
        <v>29</v>
      </c>
      <c r="C18" s="16" t="s">
        <v>28</v>
      </c>
      <c r="D18" s="26">
        <v>1</v>
      </c>
      <c r="E18" s="110">
        <v>0</v>
      </c>
      <c r="F18" s="18">
        <f t="shared" si="3"/>
        <v>0</v>
      </c>
    </row>
    <row r="19" spans="1:6" ht="24.75" customHeight="1" x14ac:dyDescent="0.25">
      <c r="A19" s="19"/>
      <c r="B19" s="29" t="s">
        <v>30</v>
      </c>
      <c r="C19" s="16" t="s">
        <v>28</v>
      </c>
      <c r="D19" s="26">
        <v>1</v>
      </c>
      <c r="E19" s="110">
        <v>0</v>
      </c>
      <c r="F19" s="18">
        <f t="shared" si="3"/>
        <v>0</v>
      </c>
    </row>
    <row r="20" spans="1:6" ht="24.75" customHeight="1" x14ac:dyDescent="0.25">
      <c r="A20" s="19"/>
      <c r="B20" s="29" t="s">
        <v>31</v>
      </c>
      <c r="C20" s="16" t="s">
        <v>28</v>
      </c>
      <c r="D20" s="26">
        <v>1</v>
      </c>
      <c r="E20" s="110">
        <v>0</v>
      </c>
      <c r="F20" s="18">
        <f t="shared" si="3"/>
        <v>0</v>
      </c>
    </row>
    <row r="21" spans="1:6" ht="24.75" customHeight="1" x14ac:dyDescent="0.25">
      <c r="A21" s="19"/>
      <c r="B21" s="29" t="s">
        <v>32</v>
      </c>
      <c r="C21" s="16" t="s">
        <v>28</v>
      </c>
      <c r="D21" s="26">
        <v>1</v>
      </c>
      <c r="E21" s="110">
        <v>0</v>
      </c>
      <c r="F21" s="18">
        <f t="shared" si="3"/>
        <v>0</v>
      </c>
    </row>
    <row r="22" spans="1:6" ht="24.75" customHeight="1" x14ac:dyDescent="0.25">
      <c r="A22" s="19"/>
      <c r="B22" s="29" t="s">
        <v>33</v>
      </c>
      <c r="C22" s="16" t="s">
        <v>28</v>
      </c>
      <c r="D22" s="26">
        <v>1</v>
      </c>
      <c r="E22" s="110">
        <v>0</v>
      </c>
      <c r="F22" s="18">
        <f t="shared" si="3"/>
        <v>0</v>
      </c>
    </row>
    <row r="23" spans="1:6" ht="24.75" customHeight="1" x14ac:dyDescent="0.25">
      <c r="A23" s="19"/>
      <c r="B23" s="29" t="s">
        <v>34</v>
      </c>
      <c r="C23" s="16" t="s">
        <v>28</v>
      </c>
      <c r="D23" s="26">
        <v>1</v>
      </c>
      <c r="E23" s="110">
        <v>0</v>
      </c>
      <c r="F23" s="18">
        <f t="shared" si="3"/>
        <v>0</v>
      </c>
    </row>
    <row r="24" spans="1:6" ht="24.75" customHeight="1" x14ac:dyDescent="0.25">
      <c r="A24" s="19"/>
      <c r="B24" s="29" t="s">
        <v>35</v>
      </c>
      <c r="C24" s="16" t="s">
        <v>28</v>
      </c>
      <c r="D24" s="26">
        <v>5</v>
      </c>
      <c r="E24" s="110">
        <v>0</v>
      </c>
      <c r="F24" s="18">
        <f t="shared" si="3"/>
        <v>0</v>
      </c>
    </row>
    <row r="25" spans="1:6" ht="24.75" customHeight="1" x14ac:dyDescent="0.25">
      <c r="A25" s="19"/>
      <c r="B25" s="29" t="s">
        <v>36</v>
      </c>
      <c r="C25" s="16" t="s">
        <v>28</v>
      </c>
      <c r="D25" s="26">
        <v>1</v>
      </c>
      <c r="E25" s="110">
        <v>0</v>
      </c>
      <c r="F25" s="18">
        <f t="shared" si="3"/>
        <v>0</v>
      </c>
    </row>
    <row r="26" spans="1:6" ht="26.25" customHeight="1" x14ac:dyDescent="0.25">
      <c r="A26" s="14" t="s">
        <v>126</v>
      </c>
      <c r="B26" s="29" t="s">
        <v>38</v>
      </c>
      <c r="C26" s="30"/>
      <c r="D26" s="31"/>
      <c r="E26" s="110">
        <v>0</v>
      </c>
      <c r="F26" s="32"/>
    </row>
    <row r="27" spans="1:6" ht="24.75" customHeight="1" x14ac:dyDescent="0.25">
      <c r="A27" s="14"/>
      <c r="B27" s="25" t="s">
        <v>127</v>
      </c>
      <c r="C27" s="16" t="s">
        <v>16</v>
      </c>
      <c r="D27" s="17">
        <v>350</v>
      </c>
      <c r="E27" s="108">
        <v>0</v>
      </c>
      <c r="F27" s="18">
        <f t="shared" ref="F27:F30" si="4">PRODUCT(D27:E27)</f>
        <v>0</v>
      </c>
    </row>
    <row r="28" spans="1:6" ht="24.75" customHeight="1" x14ac:dyDescent="0.25">
      <c r="A28" s="14"/>
      <c r="B28" s="25" t="s">
        <v>128</v>
      </c>
      <c r="C28" s="16" t="s">
        <v>16</v>
      </c>
      <c r="D28" s="33">
        <v>1600</v>
      </c>
      <c r="E28" s="108">
        <v>0</v>
      </c>
      <c r="F28" s="18">
        <f t="shared" si="4"/>
        <v>0</v>
      </c>
    </row>
    <row r="29" spans="1:6" ht="24.75" customHeight="1" x14ac:dyDescent="0.25">
      <c r="A29" s="14"/>
      <c r="B29" s="25" t="s">
        <v>129</v>
      </c>
      <c r="C29" s="16" t="s">
        <v>16</v>
      </c>
      <c r="D29" s="33">
        <v>2000</v>
      </c>
      <c r="E29" s="108">
        <v>0</v>
      </c>
      <c r="F29" s="18">
        <f t="shared" si="4"/>
        <v>0</v>
      </c>
    </row>
    <row r="30" spans="1:6" ht="24.75" customHeight="1" x14ac:dyDescent="0.25">
      <c r="A30" s="14"/>
      <c r="B30" s="25" t="s">
        <v>130</v>
      </c>
      <c r="C30" s="16" t="s">
        <v>16</v>
      </c>
      <c r="D30" s="33">
        <v>2000</v>
      </c>
      <c r="E30" s="108">
        <v>0</v>
      </c>
      <c r="F30" s="18">
        <f t="shared" si="4"/>
        <v>0</v>
      </c>
    </row>
    <row r="31" spans="1:6" ht="46.5" customHeight="1" x14ac:dyDescent="0.25">
      <c r="A31" s="19" t="s">
        <v>131</v>
      </c>
      <c r="B31" s="20" t="s">
        <v>43</v>
      </c>
      <c r="C31" s="16"/>
      <c r="D31" s="17"/>
      <c r="E31" s="108"/>
      <c r="F31" s="18"/>
    </row>
    <row r="32" spans="1:6" ht="24" customHeight="1" x14ac:dyDescent="0.25">
      <c r="A32" s="19"/>
      <c r="B32" s="29" t="s">
        <v>44</v>
      </c>
      <c r="C32" s="16" t="s">
        <v>45</v>
      </c>
      <c r="D32" s="33">
        <v>7500</v>
      </c>
      <c r="E32" s="108">
        <v>0</v>
      </c>
      <c r="F32" s="18">
        <f t="shared" ref="F32:F35" si="5">PRODUCT(D32:E32)</f>
        <v>0</v>
      </c>
    </row>
    <row r="33" spans="1:6" ht="24.75" customHeight="1" x14ac:dyDescent="0.25">
      <c r="A33" s="19"/>
      <c r="B33" s="29" t="s">
        <v>46</v>
      </c>
      <c r="C33" s="16" t="s">
        <v>45</v>
      </c>
      <c r="D33" s="33">
        <v>4500</v>
      </c>
      <c r="E33" s="108">
        <v>0</v>
      </c>
      <c r="F33" s="18">
        <f t="shared" si="5"/>
        <v>0</v>
      </c>
    </row>
    <row r="34" spans="1:6" ht="24" customHeight="1" x14ac:dyDescent="0.25">
      <c r="A34" s="19"/>
      <c r="B34" s="29" t="s">
        <v>47</v>
      </c>
      <c r="C34" s="16" t="s">
        <v>45</v>
      </c>
      <c r="D34" s="33">
        <v>3000</v>
      </c>
      <c r="E34" s="108">
        <v>0</v>
      </c>
      <c r="F34" s="18">
        <f t="shared" si="5"/>
        <v>0</v>
      </c>
    </row>
    <row r="35" spans="1:6" ht="33" customHeight="1" x14ac:dyDescent="0.25">
      <c r="A35" s="19" t="s">
        <v>132</v>
      </c>
      <c r="B35" s="20" t="s">
        <v>49</v>
      </c>
      <c r="C35" s="34" t="s">
        <v>50</v>
      </c>
      <c r="D35" s="35">
        <v>20</v>
      </c>
      <c r="E35" s="112">
        <v>0</v>
      </c>
      <c r="F35" s="23">
        <f t="shared" si="5"/>
        <v>0</v>
      </c>
    </row>
    <row r="36" spans="1:6" ht="36.75" customHeight="1" x14ac:dyDescent="0.25">
      <c r="A36" s="19" t="s">
        <v>133</v>
      </c>
      <c r="B36" s="36" t="s">
        <v>134</v>
      </c>
      <c r="C36" s="21"/>
      <c r="D36" s="22"/>
      <c r="E36" s="112"/>
      <c r="F36" s="23"/>
    </row>
    <row r="37" spans="1:6" ht="24" customHeight="1" x14ac:dyDescent="0.25">
      <c r="A37" s="19"/>
      <c r="B37" s="29" t="s">
        <v>135</v>
      </c>
      <c r="C37" s="21" t="s">
        <v>10</v>
      </c>
      <c r="D37" s="22">
        <v>1</v>
      </c>
      <c r="E37" s="112">
        <v>0</v>
      </c>
      <c r="F37" s="23">
        <f t="shared" ref="F37:F47" si="6">PRODUCT(D37:E37)</f>
        <v>0</v>
      </c>
    </row>
    <row r="38" spans="1:6" ht="24" customHeight="1" x14ac:dyDescent="0.25">
      <c r="A38" s="19"/>
      <c r="B38" s="29" t="s">
        <v>136</v>
      </c>
      <c r="C38" s="21" t="s">
        <v>10</v>
      </c>
      <c r="D38" s="22">
        <v>1</v>
      </c>
      <c r="E38" s="112">
        <v>0</v>
      </c>
      <c r="F38" s="23">
        <f t="shared" si="6"/>
        <v>0</v>
      </c>
    </row>
    <row r="39" spans="1:6" ht="47.25" customHeight="1" x14ac:dyDescent="0.25">
      <c r="A39" s="19" t="s">
        <v>137</v>
      </c>
      <c r="B39" s="36" t="s">
        <v>54</v>
      </c>
      <c r="C39" s="37" t="s">
        <v>55</v>
      </c>
      <c r="D39" s="35">
        <v>40</v>
      </c>
      <c r="E39" s="112">
        <v>0</v>
      </c>
      <c r="F39" s="23">
        <f t="shared" si="6"/>
        <v>0</v>
      </c>
    </row>
    <row r="40" spans="1:6" ht="47.25" customHeight="1" x14ac:dyDescent="0.25">
      <c r="A40" s="19" t="s">
        <v>138</v>
      </c>
      <c r="B40" s="20" t="s">
        <v>57</v>
      </c>
      <c r="C40" s="21" t="s">
        <v>28</v>
      </c>
      <c r="D40" s="35">
        <v>8</v>
      </c>
      <c r="E40" s="112">
        <v>0</v>
      </c>
      <c r="F40" s="23">
        <f t="shared" si="6"/>
        <v>0</v>
      </c>
    </row>
    <row r="41" spans="1:6" ht="24.75" customHeight="1" x14ac:dyDescent="0.25">
      <c r="A41" s="14" t="s">
        <v>139</v>
      </c>
      <c r="B41" s="29" t="s">
        <v>59</v>
      </c>
      <c r="C41" s="16" t="s">
        <v>60</v>
      </c>
      <c r="D41" s="33">
        <v>130</v>
      </c>
      <c r="E41" s="108">
        <v>0</v>
      </c>
      <c r="F41" s="18">
        <f t="shared" si="6"/>
        <v>0</v>
      </c>
    </row>
    <row r="42" spans="1:6" ht="24.75" customHeight="1" x14ac:dyDescent="0.25">
      <c r="A42" s="14" t="s">
        <v>140</v>
      </c>
      <c r="B42" s="29" t="s">
        <v>62</v>
      </c>
      <c r="C42" s="16" t="s">
        <v>10</v>
      </c>
      <c r="D42" s="17">
        <v>2</v>
      </c>
      <c r="E42" s="108">
        <v>0</v>
      </c>
      <c r="F42" s="18">
        <f t="shared" si="6"/>
        <v>0</v>
      </c>
    </row>
    <row r="43" spans="1:6" ht="24.75" customHeight="1" x14ac:dyDescent="0.25">
      <c r="A43" s="14" t="s">
        <v>141</v>
      </c>
      <c r="B43" s="29" t="s">
        <v>64</v>
      </c>
      <c r="C43" s="16" t="s">
        <v>60</v>
      </c>
      <c r="D43" s="33">
        <v>10</v>
      </c>
      <c r="E43" s="108">
        <v>0</v>
      </c>
      <c r="F43" s="18">
        <f t="shared" si="6"/>
        <v>0</v>
      </c>
    </row>
    <row r="44" spans="1:6" ht="33" customHeight="1" x14ac:dyDescent="0.25">
      <c r="A44" s="14" t="s">
        <v>142</v>
      </c>
      <c r="B44" s="29" t="s">
        <v>106</v>
      </c>
      <c r="C44" s="21" t="s">
        <v>60</v>
      </c>
      <c r="D44" s="22">
        <v>48</v>
      </c>
      <c r="E44" s="112">
        <v>0</v>
      </c>
      <c r="F44" s="23">
        <f t="shared" si="6"/>
        <v>0</v>
      </c>
    </row>
    <row r="45" spans="1:6" ht="31.5" customHeight="1" x14ac:dyDescent="0.25">
      <c r="A45" s="19" t="s">
        <v>143</v>
      </c>
      <c r="B45" s="36" t="s">
        <v>108</v>
      </c>
      <c r="C45" s="21" t="s">
        <v>10</v>
      </c>
      <c r="D45" s="22">
        <v>1</v>
      </c>
      <c r="E45" s="112">
        <v>0</v>
      </c>
      <c r="F45" s="23">
        <f t="shared" si="6"/>
        <v>0</v>
      </c>
    </row>
    <row r="46" spans="1:6" ht="24.75" customHeight="1" x14ac:dyDescent="0.25">
      <c r="A46" s="14" t="s">
        <v>144</v>
      </c>
      <c r="B46" s="29" t="s">
        <v>74</v>
      </c>
      <c r="C46" s="16" t="s">
        <v>60</v>
      </c>
      <c r="D46" s="33">
        <v>40</v>
      </c>
      <c r="E46" s="108">
        <v>0</v>
      </c>
      <c r="F46" s="18">
        <f t="shared" si="6"/>
        <v>0</v>
      </c>
    </row>
    <row r="47" spans="1:6" ht="58.5" customHeight="1" x14ac:dyDescent="0.25">
      <c r="A47" s="19" t="s">
        <v>145</v>
      </c>
      <c r="B47" s="36" t="s">
        <v>76</v>
      </c>
      <c r="C47" s="21" t="s">
        <v>60</v>
      </c>
      <c r="D47" s="35">
        <v>40</v>
      </c>
      <c r="E47" s="112">
        <v>0</v>
      </c>
      <c r="F47" s="23">
        <f t="shared" si="6"/>
        <v>0</v>
      </c>
    </row>
    <row r="48" spans="1:6" ht="47.25" customHeight="1" x14ac:dyDescent="0.25">
      <c r="A48" s="19" t="s">
        <v>146</v>
      </c>
      <c r="B48" s="36" t="s">
        <v>78</v>
      </c>
      <c r="C48" s="21"/>
      <c r="D48" s="35"/>
      <c r="E48" s="112"/>
      <c r="F48" s="23"/>
    </row>
    <row r="49" spans="1:6" ht="33.75" customHeight="1" x14ac:dyDescent="0.25">
      <c r="A49" s="19"/>
      <c r="B49" s="29" t="s">
        <v>79</v>
      </c>
      <c r="C49" s="16" t="s">
        <v>28</v>
      </c>
      <c r="D49" s="33">
        <v>52</v>
      </c>
      <c r="E49" s="108">
        <v>0</v>
      </c>
      <c r="F49" s="18">
        <f t="shared" ref="F49:F54" si="7">PRODUCT(D49:E49)</f>
        <v>0</v>
      </c>
    </row>
    <row r="50" spans="1:6" ht="24.75" customHeight="1" x14ac:dyDescent="0.25">
      <c r="A50" s="19"/>
      <c r="B50" s="29" t="s">
        <v>80</v>
      </c>
      <c r="C50" s="16" t="s">
        <v>28</v>
      </c>
      <c r="D50" s="33">
        <v>70</v>
      </c>
      <c r="E50" s="108">
        <v>0</v>
      </c>
      <c r="F50" s="18">
        <f t="shared" si="7"/>
        <v>0</v>
      </c>
    </row>
    <row r="51" spans="1:6" ht="24.75" customHeight="1" x14ac:dyDescent="0.25">
      <c r="A51" s="19"/>
      <c r="B51" s="29" t="s">
        <v>81</v>
      </c>
      <c r="C51" s="16" t="s">
        <v>28</v>
      </c>
      <c r="D51" s="33">
        <v>16</v>
      </c>
      <c r="E51" s="108">
        <v>0</v>
      </c>
      <c r="F51" s="18">
        <f t="shared" si="7"/>
        <v>0</v>
      </c>
    </row>
    <row r="52" spans="1:6" ht="24.75" customHeight="1" x14ac:dyDescent="0.25">
      <c r="A52" s="19"/>
      <c r="B52" s="29" t="s">
        <v>82</v>
      </c>
      <c r="C52" s="16" t="s">
        <v>28</v>
      </c>
      <c r="D52" s="33">
        <v>1</v>
      </c>
      <c r="E52" s="108">
        <v>0</v>
      </c>
      <c r="F52" s="18">
        <f t="shared" si="7"/>
        <v>0</v>
      </c>
    </row>
    <row r="53" spans="1:6" ht="39" customHeight="1" x14ac:dyDescent="0.25">
      <c r="A53" s="19" t="s">
        <v>147</v>
      </c>
      <c r="B53" s="29" t="s">
        <v>84</v>
      </c>
      <c r="C53" s="16" t="s">
        <v>10</v>
      </c>
      <c r="D53" s="33">
        <v>1</v>
      </c>
      <c r="E53" s="108">
        <v>0</v>
      </c>
      <c r="F53" s="18">
        <f t="shared" si="7"/>
        <v>0</v>
      </c>
    </row>
    <row r="54" spans="1:6" ht="24.75" customHeight="1" thickBot="1" x14ac:dyDescent="0.3">
      <c r="A54" s="38" t="s">
        <v>148</v>
      </c>
      <c r="B54" s="39" t="s">
        <v>86</v>
      </c>
      <c r="C54" s="40" t="s">
        <v>87</v>
      </c>
      <c r="D54" s="41">
        <v>10000</v>
      </c>
      <c r="E54" s="119">
        <v>0</v>
      </c>
      <c r="F54" s="42">
        <f t="shared" si="7"/>
        <v>0</v>
      </c>
    </row>
    <row r="55" spans="1:6" ht="42" customHeight="1" x14ac:dyDescent="0.25">
      <c r="A55" s="43"/>
      <c r="B55" s="44"/>
      <c r="C55" s="45"/>
      <c r="D55" s="46" t="s">
        <v>149</v>
      </c>
      <c r="E55" s="114"/>
      <c r="F55" s="47">
        <f>SUM(F4:F54)</f>
        <v>0</v>
      </c>
    </row>
  </sheetData>
  <sheetProtection algorithmName="SHA-512" hashValue="xXUPClhKCvxcoIinLWF5C8jSroxLNU3XPmnshkBSxUpAuhzPpZmVx7ey7xwneidXhw9wRYvZiQo7N3BFsvbP8Q==" saltValue="RoOmN6G6YZFAG+B3QDKT5w==" spinCount="100000" sheet="1" objects="1" scenarios="1"/>
  <pageMargins left="0.7" right="0.7" top="0.75" bottom="0.75" header="0.3" footer="0.3"/>
  <pageSetup scale="79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  <rowBreaks count="2" manualBreakCount="2">
    <brk id="25" max="5" man="1"/>
    <brk id="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F7" sqref="F7"/>
    </sheetView>
  </sheetViews>
  <sheetFormatPr defaultRowHeight="15" x14ac:dyDescent="0.25"/>
  <cols>
    <col min="1" max="1" width="10.28515625" customWidth="1"/>
    <col min="2" max="2" width="46.42578125" customWidth="1"/>
    <col min="3" max="3" width="9.4257812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63" t="s">
        <v>150</v>
      </c>
      <c r="B2" s="63"/>
    </row>
    <row r="3" spans="1:6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6" ht="77.25" customHeight="1" x14ac:dyDescent="0.25">
      <c r="A4" s="64" t="s">
        <v>151</v>
      </c>
      <c r="B4" s="10" t="s">
        <v>152</v>
      </c>
      <c r="C4" s="65" t="s">
        <v>10</v>
      </c>
      <c r="D4" s="12">
        <v>1</v>
      </c>
      <c r="E4" s="106">
        <v>0</v>
      </c>
      <c r="F4" s="66">
        <f>PRODUCT(D4:E4)</f>
        <v>0</v>
      </c>
    </row>
    <row r="5" spans="1:6" ht="25.5" customHeight="1" x14ac:dyDescent="0.25">
      <c r="A5" s="67" t="s">
        <v>153</v>
      </c>
      <c r="B5" s="15" t="s">
        <v>12</v>
      </c>
      <c r="C5" s="16" t="s">
        <v>10</v>
      </c>
      <c r="D5" s="17">
        <v>1</v>
      </c>
      <c r="E5" s="108">
        <v>0</v>
      </c>
      <c r="F5" s="68">
        <f>PRODUCT(D5:E5)</f>
        <v>0</v>
      </c>
    </row>
    <row r="6" spans="1:6" ht="45.75" customHeight="1" x14ac:dyDescent="0.25">
      <c r="A6" s="64" t="s">
        <v>154</v>
      </c>
      <c r="B6" s="20" t="s">
        <v>14</v>
      </c>
      <c r="C6" s="65"/>
      <c r="D6" s="22"/>
      <c r="E6" s="109"/>
      <c r="F6" s="69"/>
    </row>
    <row r="7" spans="1:6" ht="25.5" customHeight="1" x14ac:dyDescent="0.25">
      <c r="A7" s="24"/>
      <c r="B7" s="25" t="s">
        <v>155</v>
      </c>
      <c r="C7" s="70" t="s">
        <v>16</v>
      </c>
      <c r="D7" s="17">
        <v>350</v>
      </c>
      <c r="E7" s="108">
        <v>0</v>
      </c>
      <c r="F7" s="68">
        <f t="shared" ref="F7:F8" si="0">PRODUCT(D7:E7)</f>
        <v>0</v>
      </c>
    </row>
    <row r="8" spans="1:6" ht="25.5" customHeight="1" x14ac:dyDescent="0.25">
      <c r="A8" s="24"/>
      <c r="B8" s="25" t="s">
        <v>156</v>
      </c>
      <c r="C8" s="70" t="s">
        <v>16</v>
      </c>
      <c r="D8" s="26">
        <v>1250</v>
      </c>
      <c r="E8" s="108">
        <v>0</v>
      </c>
      <c r="F8" s="68">
        <f t="shared" si="0"/>
        <v>0</v>
      </c>
    </row>
    <row r="9" spans="1:6" ht="27.75" customHeight="1" x14ac:dyDescent="0.25">
      <c r="A9" s="67" t="s">
        <v>157</v>
      </c>
      <c r="B9" s="29" t="s">
        <v>20</v>
      </c>
      <c r="C9" s="70"/>
      <c r="D9" s="17"/>
      <c r="E9" s="107"/>
      <c r="F9" s="71"/>
    </row>
    <row r="10" spans="1:6" ht="27.75" customHeight="1" x14ac:dyDescent="0.25">
      <c r="A10" s="67"/>
      <c r="B10" s="25" t="s">
        <v>158</v>
      </c>
      <c r="C10" s="70" t="s">
        <v>16</v>
      </c>
      <c r="D10" s="17">
        <v>350</v>
      </c>
      <c r="E10" s="108">
        <v>0</v>
      </c>
      <c r="F10" s="68">
        <f t="shared" ref="F10:F11" si="1">PRODUCT(D10:E10)</f>
        <v>0</v>
      </c>
    </row>
    <row r="11" spans="1:6" ht="27.75" customHeight="1" x14ac:dyDescent="0.25">
      <c r="A11" s="67"/>
      <c r="B11" s="25" t="s">
        <v>159</v>
      </c>
      <c r="C11" s="70" t="s">
        <v>16</v>
      </c>
      <c r="D11" s="26">
        <v>1250</v>
      </c>
      <c r="E11" s="108">
        <v>0</v>
      </c>
      <c r="F11" s="68">
        <f t="shared" si="1"/>
        <v>0</v>
      </c>
    </row>
    <row r="12" spans="1:6" ht="48" customHeight="1" x14ac:dyDescent="0.25">
      <c r="A12" s="64" t="s">
        <v>160</v>
      </c>
      <c r="B12" s="20" t="s">
        <v>26</v>
      </c>
      <c r="C12" s="65"/>
      <c r="D12" s="22"/>
      <c r="E12" s="109"/>
      <c r="F12" s="69"/>
    </row>
    <row r="13" spans="1:6" ht="26.25" customHeight="1" x14ac:dyDescent="0.25">
      <c r="A13" s="64"/>
      <c r="B13" s="29" t="s">
        <v>27</v>
      </c>
      <c r="C13" s="70" t="s">
        <v>28</v>
      </c>
      <c r="D13" s="17">
        <v>1</v>
      </c>
      <c r="E13" s="110">
        <v>0</v>
      </c>
      <c r="F13" s="68">
        <f t="shared" ref="F13:F18" si="2">PRODUCT(D13:E13)</f>
        <v>0</v>
      </c>
    </row>
    <row r="14" spans="1:6" ht="26.25" customHeight="1" x14ac:dyDescent="0.25">
      <c r="A14" s="64"/>
      <c r="B14" s="29" t="s">
        <v>29</v>
      </c>
      <c r="C14" s="70" t="s">
        <v>28</v>
      </c>
      <c r="D14" s="26">
        <v>1</v>
      </c>
      <c r="E14" s="110">
        <v>0</v>
      </c>
      <c r="F14" s="68">
        <f t="shared" si="2"/>
        <v>0</v>
      </c>
    </row>
    <row r="15" spans="1:6" ht="26.25" customHeight="1" x14ac:dyDescent="0.25">
      <c r="A15" s="64"/>
      <c r="B15" s="29" t="s">
        <v>161</v>
      </c>
      <c r="C15" s="70" t="s">
        <v>28</v>
      </c>
      <c r="D15" s="26">
        <v>1</v>
      </c>
      <c r="E15" s="110">
        <v>0</v>
      </c>
      <c r="F15" s="68">
        <f t="shared" si="2"/>
        <v>0</v>
      </c>
    </row>
    <row r="16" spans="1:6" ht="26.25" customHeight="1" x14ac:dyDescent="0.25">
      <c r="A16" s="64"/>
      <c r="B16" s="29" t="s">
        <v>31</v>
      </c>
      <c r="C16" s="70" t="s">
        <v>28</v>
      </c>
      <c r="D16" s="26">
        <v>1</v>
      </c>
      <c r="E16" s="110">
        <v>0</v>
      </c>
      <c r="F16" s="68">
        <f t="shared" si="2"/>
        <v>0</v>
      </c>
    </row>
    <row r="17" spans="1:6" ht="26.25" customHeight="1" x14ac:dyDescent="0.25">
      <c r="A17" s="64"/>
      <c r="B17" s="29" t="s">
        <v>162</v>
      </c>
      <c r="C17" s="70" t="s">
        <v>28</v>
      </c>
      <c r="D17" s="26">
        <v>1</v>
      </c>
      <c r="E17" s="110">
        <v>0</v>
      </c>
      <c r="F17" s="68">
        <f t="shared" si="2"/>
        <v>0</v>
      </c>
    </row>
    <row r="18" spans="1:6" ht="26.25" customHeight="1" x14ac:dyDescent="0.25">
      <c r="A18" s="64"/>
      <c r="B18" s="29" t="s">
        <v>163</v>
      </c>
      <c r="C18" s="70" t="s">
        <v>28</v>
      </c>
      <c r="D18" s="26">
        <v>1</v>
      </c>
      <c r="E18" s="110">
        <v>0</v>
      </c>
      <c r="F18" s="68">
        <f t="shared" si="2"/>
        <v>0</v>
      </c>
    </row>
    <row r="19" spans="1:6" ht="26.25" customHeight="1" x14ac:dyDescent="0.25">
      <c r="A19" s="67" t="s">
        <v>164</v>
      </c>
      <c r="B19" s="29" t="s">
        <v>38</v>
      </c>
      <c r="C19" s="72"/>
      <c r="D19" s="31"/>
      <c r="E19" s="111"/>
      <c r="F19" s="73"/>
    </row>
    <row r="20" spans="1:6" ht="26.25" customHeight="1" x14ac:dyDescent="0.25">
      <c r="A20" s="67"/>
      <c r="B20" s="25" t="s">
        <v>165</v>
      </c>
      <c r="C20" s="70" t="s">
        <v>16</v>
      </c>
      <c r="D20" s="17">
        <v>350</v>
      </c>
      <c r="E20" s="108">
        <v>0</v>
      </c>
      <c r="F20" s="68">
        <f t="shared" ref="F20:F21" si="3">PRODUCT(D20:E20)</f>
        <v>0</v>
      </c>
    </row>
    <row r="21" spans="1:6" ht="26.25" customHeight="1" x14ac:dyDescent="0.25">
      <c r="A21" s="67"/>
      <c r="B21" s="25" t="s">
        <v>166</v>
      </c>
      <c r="C21" s="70" t="s">
        <v>16</v>
      </c>
      <c r="D21" s="17">
        <v>1150</v>
      </c>
      <c r="E21" s="108">
        <v>0</v>
      </c>
      <c r="F21" s="68">
        <f t="shared" si="3"/>
        <v>0</v>
      </c>
    </row>
    <row r="22" spans="1:6" ht="47.25" customHeight="1" x14ac:dyDescent="0.25">
      <c r="A22" s="64" t="s">
        <v>167</v>
      </c>
      <c r="B22" s="20" t="s">
        <v>43</v>
      </c>
      <c r="C22" s="16"/>
      <c r="D22" s="17"/>
      <c r="E22" s="107"/>
      <c r="F22" s="71"/>
    </row>
    <row r="23" spans="1:6" ht="26.25" customHeight="1" x14ac:dyDescent="0.25">
      <c r="A23" s="64"/>
      <c r="B23" s="29" t="s">
        <v>44</v>
      </c>
      <c r="C23" s="16" t="s">
        <v>45</v>
      </c>
      <c r="D23" s="33">
        <v>1500</v>
      </c>
      <c r="E23" s="108">
        <v>0</v>
      </c>
      <c r="F23" s="68">
        <f t="shared" ref="F23:F32" si="4">PRODUCT(D23:E23)</f>
        <v>0</v>
      </c>
    </row>
    <row r="24" spans="1:6" ht="26.25" customHeight="1" x14ac:dyDescent="0.25">
      <c r="A24" s="64"/>
      <c r="B24" s="29" t="s">
        <v>46</v>
      </c>
      <c r="C24" s="16" t="s">
        <v>45</v>
      </c>
      <c r="D24" s="33">
        <v>900</v>
      </c>
      <c r="E24" s="108">
        <v>0</v>
      </c>
      <c r="F24" s="68">
        <f t="shared" si="4"/>
        <v>0</v>
      </c>
    </row>
    <row r="25" spans="1:6" ht="26.25" customHeight="1" x14ac:dyDescent="0.25">
      <c r="A25" s="64"/>
      <c r="B25" s="29" t="s">
        <v>47</v>
      </c>
      <c r="C25" s="16" t="s">
        <v>45</v>
      </c>
      <c r="D25" s="33">
        <v>600</v>
      </c>
      <c r="E25" s="108">
        <v>0</v>
      </c>
      <c r="F25" s="68">
        <f t="shared" si="4"/>
        <v>0</v>
      </c>
    </row>
    <row r="26" spans="1:6" ht="31.5" customHeight="1" x14ac:dyDescent="0.25">
      <c r="A26" s="64" t="s">
        <v>168</v>
      </c>
      <c r="B26" s="20" t="s">
        <v>49</v>
      </c>
      <c r="C26" s="34" t="s">
        <v>50</v>
      </c>
      <c r="D26" s="35">
        <v>5</v>
      </c>
      <c r="E26" s="112">
        <v>0</v>
      </c>
      <c r="F26" s="66">
        <f t="shared" si="4"/>
        <v>0</v>
      </c>
    </row>
    <row r="27" spans="1:6" ht="32.25" customHeight="1" x14ac:dyDescent="0.25">
      <c r="A27" s="67" t="s">
        <v>169</v>
      </c>
      <c r="B27" s="29" t="s">
        <v>106</v>
      </c>
      <c r="C27" s="34" t="s">
        <v>60</v>
      </c>
      <c r="D27" s="35">
        <v>24</v>
      </c>
      <c r="E27" s="112">
        <v>0</v>
      </c>
      <c r="F27" s="66">
        <f t="shared" si="4"/>
        <v>0</v>
      </c>
    </row>
    <row r="28" spans="1:6" ht="30" customHeight="1" x14ac:dyDescent="0.25">
      <c r="A28" s="67" t="s">
        <v>170</v>
      </c>
      <c r="B28" s="36" t="s">
        <v>108</v>
      </c>
      <c r="C28" s="21" t="s">
        <v>10</v>
      </c>
      <c r="D28" s="22">
        <v>1</v>
      </c>
      <c r="E28" s="108">
        <v>0</v>
      </c>
      <c r="F28" s="68">
        <f t="shared" si="4"/>
        <v>0</v>
      </c>
    </row>
    <row r="29" spans="1:6" ht="30" customHeight="1" x14ac:dyDescent="0.25">
      <c r="A29" s="67" t="s">
        <v>171</v>
      </c>
      <c r="B29" s="20" t="s">
        <v>57</v>
      </c>
      <c r="C29" s="21" t="s">
        <v>28</v>
      </c>
      <c r="D29" s="35">
        <v>2</v>
      </c>
      <c r="E29" s="112">
        <v>0</v>
      </c>
      <c r="F29" s="66">
        <f t="shared" si="4"/>
        <v>0</v>
      </c>
    </row>
    <row r="30" spans="1:6" ht="30" customHeight="1" x14ac:dyDescent="0.25">
      <c r="A30" s="67" t="s">
        <v>172</v>
      </c>
      <c r="B30" s="29" t="s">
        <v>59</v>
      </c>
      <c r="C30" s="16" t="s">
        <v>60</v>
      </c>
      <c r="D30" s="33">
        <v>32</v>
      </c>
      <c r="E30" s="108">
        <v>0</v>
      </c>
      <c r="F30" s="68">
        <f t="shared" si="4"/>
        <v>0</v>
      </c>
    </row>
    <row r="31" spans="1:6" ht="24.75" customHeight="1" x14ac:dyDescent="0.25">
      <c r="A31" s="67" t="s">
        <v>173</v>
      </c>
      <c r="B31" s="29" t="s">
        <v>74</v>
      </c>
      <c r="C31" s="16" t="s">
        <v>60</v>
      </c>
      <c r="D31" s="33">
        <v>20</v>
      </c>
      <c r="E31" s="108">
        <v>0</v>
      </c>
      <c r="F31" s="68">
        <f t="shared" si="4"/>
        <v>0</v>
      </c>
    </row>
    <row r="32" spans="1:6" ht="62.25" customHeight="1" x14ac:dyDescent="0.25">
      <c r="A32" s="64" t="s">
        <v>174</v>
      </c>
      <c r="B32" s="36" t="s">
        <v>76</v>
      </c>
      <c r="C32" s="21" t="s">
        <v>60</v>
      </c>
      <c r="D32" s="35">
        <v>20</v>
      </c>
      <c r="E32" s="112">
        <v>0</v>
      </c>
      <c r="F32" s="66">
        <f t="shared" si="4"/>
        <v>0</v>
      </c>
    </row>
    <row r="33" spans="1:6" ht="45" x14ac:dyDescent="0.25">
      <c r="A33" s="64" t="s">
        <v>175</v>
      </c>
      <c r="B33" s="36" t="s">
        <v>78</v>
      </c>
      <c r="C33" s="21"/>
      <c r="D33" s="35"/>
      <c r="E33" s="109"/>
      <c r="F33" s="69"/>
    </row>
    <row r="34" spans="1:6" ht="30" customHeight="1" x14ac:dyDescent="0.25">
      <c r="A34" s="64"/>
      <c r="B34" s="29" t="s">
        <v>79</v>
      </c>
      <c r="C34" s="21" t="s">
        <v>28</v>
      </c>
      <c r="D34" s="35">
        <v>22</v>
      </c>
      <c r="E34" s="108">
        <v>0</v>
      </c>
      <c r="F34" s="68">
        <f t="shared" ref="F34:F36" si="5">PRODUCT(D34:E34)</f>
        <v>0</v>
      </c>
    </row>
    <row r="35" spans="1:6" ht="24.75" customHeight="1" x14ac:dyDescent="0.25">
      <c r="A35" s="64"/>
      <c r="B35" s="29" t="s">
        <v>80</v>
      </c>
      <c r="C35" s="16" t="s">
        <v>28</v>
      </c>
      <c r="D35" s="33">
        <v>28</v>
      </c>
      <c r="E35" s="108">
        <v>0</v>
      </c>
      <c r="F35" s="68">
        <f t="shared" si="5"/>
        <v>0</v>
      </c>
    </row>
    <row r="36" spans="1:6" ht="24.75" customHeight="1" thickBot="1" x14ac:dyDescent="0.3">
      <c r="A36" s="74"/>
      <c r="B36" s="39" t="s">
        <v>176</v>
      </c>
      <c r="C36" s="40" t="s">
        <v>28</v>
      </c>
      <c r="D36" s="75">
        <v>1</v>
      </c>
      <c r="E36" s="113">
        <v>0</v>
      </c>
      <c r="F36" s="42">
        <f t="shared" si="5"/>
        <v>0</v>
      </c>
    </row>
    <row r="37" spans="1:6" ht="42" customHeight="1" thickBot="1" x14ac:dyDescent="0.3">
      <c r="C37" s="45"/>
      <c r="D37" s="46" t="s">
        <v>177</v>
      </c>
      <c r="E37" s="116"/>
      <c r="F37" s="76">
        <f>SUM(F4:F36)</f>
        <v>0</v>
      </c>
    </row>
  </sheetData>
  <sheetProtection algorithmName="SHA-512" hashValue="9SwZWvD7Bb0EOyKDiO4J0qKpFHZGWzixMgt8dtjXNxYIZdvxEYAvQSY25mK+slr1bL7HkqMvzWQHC36QOLIK3Q==" saltValue="pzITz6cClF1dpgG78F39Pw==" spinCount="100000" sheet="1" objects="1" scenarios="1"/>
  <pageMargins left="0.7" right="0.7" top="0.75" bottom="0.75" header="0.3" footer="0.3"/>
  <pageSetup scale="81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F7" sqref="F7"/>
    </sheetView>
  </sheetViews>
  <sheetFormatPr defaultRowHeight="15" x14ac:dyDescent="0.25"/>
  <cols>
    <col min="1" max="1" width="10.28515625" customWidth="1"/>
    <col min="2" max="2" width="46.42578125" customWidth="1"/>
    <col min="3" max="3" width="9.4257812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3" t="s">
        <v>178</v>
      </c>
    </row>
    <row r="3" spans="1:6" ht="30.75" thickBot="1" x14ac:dyDescent="0.3">
      <c r="A3" s="5" t="s">
        <v>179</v>
      </c>
      <c r="B3" s="6" t="s">
        <v>180</v>
      </c>
      <c r="C3" s="7" t="s">
        <v>181</v>
      </c>
      <c r="D3" s="7" t="s">
        <v>182</v>
      </c>
      <c r="E3" s="105" t="s">
        <v>183</v>
      </c>
      <c r="F3" s="8" t="s">
        <v>184</v>
      </c>
    </row>
    <row r="4" spans="1:6" ht="77.25" customHeight="1" x14ac:dyDescent="0.25">
      <c r="A4" s="64" t="s">
        <v>151</v>
      </c>
      <c r="B4" s="10" t="s">
        <v>185</v>
      </c>
      <c r="C4" s="65" t="s">
        <v>10</v>
      </c>
      <c r="D4" s="12">
        <v>1</v>
      </c>
      <c r="E4" s="106">
        <v>0</v>
      </c>
      <c r="F4" s="66">
        <f>PRODUCT(D4:E4)</f>
        <v>0</v>
      </c>
    </row>
    <row r="5" spans="1:6" ht="25.5" customHeight="1" x14ac:dyDescent="0.25">
      <c r="A5" s="67" t="s">
        <v>153</v>
      </c>
      <c r="B5" s="15" t="s">
        <v>12</v>
      </c>
      <c r="C5" s="16" t="s">
        <v>10</v>
      </c>
      <c r="D5" s="17">
        <v>1</v>
      </c>
      <c r="E5" s="108">
        <v>0</v>
      </c>
      <c r="F5" s="68">
        <f>PRODUCT(D5:E5)</f>
        <v>0</v>
      </c>
    </row>
    <row r="6" spans="1:6" ht="45.75" customHeight="1" x14ac:dyDescent="0.25">
      <c r="A6" s="64" t="s">
        <v>186</v>
      </c>
      <c r="B6" s="20" t="s">
        <v>14</v>
      </c>
      <c r="C6" s="65"/>
      <c r="D6" s="22"/>
      <c r="E6" s="109"/>
      <c r="F6" s="69"/>
    </row>
    <row r="7" spans="1:6" ht="25.5" customHeight="1" x14ac:dyDescent="0.25">
      <c r="A7" s="24"/>
      <c r="B7" s="25" t="s">
        <v>155</v>
      </c>
      <c r="C7" s="70" t="s">
        <v>16</v>
      </c>
      <c r="D7" s="17">
        <v>350</v>
      </c>
      <c r="E7" s="108">
        <v>0</v>
      </c>
      <c r="F7" s="68">
        <f t="shared" ref="F7:F8" si="0">PRODUCT(D7:E7)</f>
        <v>0</v>
      </c>
    </row>
    <row r="8" spans="1:6" ht="25.5" customHeight="1" x14ac:dyDescent="0.25">
      <c r="A8" s="24"/>
      <c r="B8" s="25" t="s">
        <v>156</v>
      </c>
      <c r="C8" s="70" t="s">
        <v>16</v>
      </c>
      <c r="D8" s="26">
        <v>1250</v>
      </c>
      <c r="E8" s="108">
        <v>0</v>
      </c>
      <c r="F8" s="68">
        <f t="shared" si="0"/>
        <v>0</v>
      </c>
    </row>
    <row r="9" spans="1:6" ht="27.75" customHeight="1" x14ac:dyDescent="0.25">
      <c r="A9" s="67" t="s">
        <v>187</v>
      </c>
      <c r="B9" s="29" t="s">
        <v>20</v>
      </c>
      <c r="C9" s="70"/>
      <c r="D9" s="17"/>
      <c r="E9" s="107"/>
      <c r="F9" s="71"/>
    </row>
    <row r="10" spans="1:6" ht="27.75" customHeight="1" x14ac:dyDescent="0.25">
      <c r="A10" s="67"/>
      <c r="B10" s="25" t="s">
        <v>158</v>
      </c>
      <c r="C10" s="70" t="s">
        <v>16</v>
      </c>
      <c r="D10" s="17">
        <v>350</v>
      </c>
      <c r="E10" s="108">
        <v>0</v>
      </c>
      <c r="F10" s="68">
        <f t="shared" ref="F10:F11" si="1">PRODUCT(D10:E10)</f>
        <v>0</v>
      </c>
    </row>
    <row r="11" spans="1:6" ht="27.75" customHeight="1" x14ac:dyDescent="0.25">
      <c r="A11" s="67"/>
      <c r="B11" s="25" t="s">
        <v>159</v>
      </c>
      <c r="C11" s="70" t="s">
        <v>16</v>
      </c>
      <c r="D11" s="26">
        <v>1250</v>
      </c>
      <c r="E11" s="108">
        <v>0</v>
      </c>
      <c r="F11" s="68">
        <f t="shared" si="1"/>
        <v>0</v>
      </c>
    </row>
    <row r="12" spans="1:6" ht="48" customHeight="1" x14ac:dyDescent="0.25">
      <c r="A12" s="64" t="s">
        <v>188</v>
      </c>
      <c r="B12" s="20" t="s">
        <v>26</v>
      </c>
      <c r="C12" s="65"/>
      <c r="D12" s="22"/>
      <c r="E12" s="109"/>
      <c r="F12" s="69"/>
    </row>
    <row r="13" spans="1:6" ht="26.25" customHeight="1" x14ac:dyDescent="0.25">
      <c r="A13" s="64"/>
      <c r="B13" s="29" t="s">
        <v>27</v>
      </c>
      <c r="C13" s="70" t="s">
        <v>28</v>
      </c>
      <c r="D13" s="17">
        <v>1</v>
      </c>
      <c r="E13" s="110">
        <v>0</v>
      </c>
      <c r="F13" s="68">
        <f t="shared" ref="F13:F18" si="2">PRODUCT(D13:E13)</f>
        <v>0</v>
      </c>
    </row>
    <row r="14" spans="1:6" ht="26.25" customHeight="1" x14ac:dyDescent="0.25">
      <c r="A14" s="64"/>
      <c r="B14" s="29" t="s">
        <v>29</v>
      </c>
      <c r="C14" s="70" t="s">
        <v>28</v>
      </c>
      <c r="D14" s="26">
        <v>1</v>
      </c>
      <c r="E14" s="110">
        <v>0</v>
      </c>
      <c r="F14" s="68">
        <f t="shared" si="2"/>
        <v>0</v>
      </c>
    </row>
    <row r="15" spans="1:6" ht="26.25" customHeight="1" x14ac:dyDescent="0.25">
      <c r="A15" s="64"/>
      <c r="B15" s="29" t="s">
        <v>161</v>
      </c>
      <c r="C15" s="70" t="s">
        <v>28</v>
      </c>
      <c r="D15" s="26">
        <v>1</v>
      </c>
      <c r="E15" s="110">
        <v>0</v>
      </c>
      <c r="F15" s="68">
        <f t="shared" si="2"/>
        <v>0</v>
      </c>
    </row>
    <row r="16" spans="1:6" ht="26.25" customHeight="1" x14ac:dyDescent="0.25">
      <c r="A16" s="64"/>
      <c r="B16" s="29" t="s">
        <v>31</v>
      </c>
      <c r="C16" s="70" t="s">
        <v>28</v>
      </c>
      <c r="D16" s="26">
        <v>1</v>
      </c>
      <c r="E16" s="110">
        <v>0</v>
      </c>
      <c r="F16" s="68">
        <f t="shared" si="2"/>
        <v>0</v>
      </c>
    </row>
    <row r="17" spans="1:6" ht="26.25" customHeight="1" x14ac:dyDescent="0.25">
      <c r="A17" s="64"/>
      <c r="B17" s="29" t="s">
        <v>162</v>
      </c>
      <c r="C17" s="70" t="s">
        <v>28</v>
      </c>
      <c r="D17" s="26">
        <v>1</v>
      </c>
      <c r="E17" s="110">
        <v>0</v>
      </c>
      <c r="F17" s="68">
        <f t="shared" si="2"/>
        <v>0</v>
      </c>
    </row>
    <row r="18" spans="1:6" ht="26.25" customHeight="1" x14ac:dyDescent="0.25">
      <c r="A18" s="64"/>
      <c r="B18" s="29" t="s">
        <v>163</v>
      </c>
      <c r="C18" s="70" t="s">
        <v>28</v>
      </c>
      <c r="D18" s="26">
        <v>1</v>
      </c>
      <c r="E18" s="110">
        <v>0</v>
      </c>
      <c r="F18" s="68">
        <f t="shared" si="2"/>
        <v>0</v>
      </c>
    </row>
    <row r="19" spans="1:6" ht="26.25" customHeight="1" x14ac:dyDescent="0.25">
      <c r="A19" s="67" t="s">
        <v>189</v>
      </c>
      <c r="B19" s="29" t="s">
        <v>38</v>
      </c>
      <c r="C19" s="72"/>
      <c r="D19" s="31"/>
      <c r="E19" s="111"/>
      <c r="F19" s="73"/>
    </row>
    <row r="20" spans="1:6" ht="26.25" customHeight="1" x14ac:dyDescent="0.25">
      <c r="A20" s="67"/>
      <c r="B20" s="25" t="s">
        <v>165</v>
      </c>
      <c r="C20" s="70" t="s">
        <v>16</v>
      </c>
      <c r="D20" s="17">
        <v>350</v>
      </c>
      <c r="E20" s="108">
        <v>0</v>
      </c>
      <c r="F20" s="68">
        <f t="shared" ref="F20:F21" si="3">PRODUCT(D20:E20)</f>
        <v>0</v>
      </c>
    </row>
    <row r="21" spans="1:6" ht="26.25" customHeight="1" x14ac:dyDescent="0.25">
      <c r="A21" s="67"/>
      <c r="B21" s="25" t="s">
        <v>166</v>
      </c>
      <c r="C21" s="70" t="s">
        <v>16</v>
      </c>
      <c r="D21" s="17">
        <v>1150</v>
      </c>
      <c r="E21" s="108">
        <v>0</v>
      </c>
      <c r="F21" s="68">
        <f t="shared" si="3"/>
        <v>0</v>
      </c>
    </row>
    <row r="22" spans="1:6" ht="47.25" customHeight="1" x14ac:dyDescent="0.25">
      <c r="A22" s="64" t="s">
        <v>190</v>
      </c>
      <c r="B22" s="20" t="s">
        <v>43</v>
      </c>
      <c r="C22" s="16"/>
      <c r="D22" s="17"/>
      <c r="E22" s="107"/>
      <c r="F22" s="71"/>
    </row>
    <row r="23" spans="1:6" ht="26.25" customHeight="1" x14ac:dyDescent="0.25">
      <c r="A23" s="64"/>
      <c r="B23" s="29" t="s">
        <v>44</v>
      </c>
      <c r="C23" s="16" t="s">
        <v>45</v>
      </c>
      <c r="D23" s="33">
        <v>1500</v>
      </c>
      <c r="E23" s="108">
        <v>0</v>
      </c>
      <c r="F23" s="68">
        <f t="shared" ref="F23:F32" si="4">PRODUCT(D23:E23)</f>
        <v>0</v>
      </c>
    </row>
    <row r="24" spans="1:6" ht="26.25" customHeight="1" x14ac:dyDescent="0.25">
      <c r="A24" s="64"/>
      <c r="B24" s="29" t="s">
        <v>46</v>
      </c>
      <c r="C24" s="16" t="s">
        <v>45</v>
      </c>
      <c r="D24" s="33">
        <v>900</v>
      </c>
      <c r="E24" s="108">
        <v>0</v>
      </c>
      <c r="F24" s="68">
        <f t="shared" si="4"/>
        <v>0</v>
      </c>
    </row>
    <row r="25" spans="1:6" ht="26.25" customHeight="1" x14ac:dyDescent="0.25">
      <c r="A25" s="64"/>
      <c r="B25" s="29" t="s">
        <v>47</v>
      </c>
      <c r="C25" s="16" t="s">
        <v>45</v>
      </c>
      <c r="D25" s="33">
        <v>600</v>
      </c>
      <c r="E25" s="108">
        <v>0</v>
      </c>
      <c r="F25" s="68">
        <f t="shared" si="4"/>
        <v>0</v>
      </c>
    </row>
    <row r="26" spans="1:6" ht="31.5" customHeight="1" x14ac:dyDescent="0.25">
      <c r="A26" s="64" t="s">
        <v>191</v>
      </c>
      <c r="B26" s="20" t="s">
        <v>49</v>
      </c>
      <c r="C26" s="34" t="s">
        <v>50</v>
      </c>
      <c r="D26" s="35">
        <v>5</v>
      </c>
      <c r="E26" s="112">
        <v>0</v>
      </c>
      <c r="F26" s="66">
        <f t="shared" si="4"/>
        <v>0</v>
      </c>
    </row>
    <row r="27" spans="1:6" ht="32.25" customHeight="1" x14ac:dyDescent="0.25">
      <c r="A27" s="67" t="s">
        <v>192</v>
      </c>
      <c r="B27" s="29" t="s">
        <v>106</v>
      </c>
      <c r="C27" s="34" t="s">
        <v>60</v>
      </c>
      <c r="D27" s="35">
        <v>24</v>
      </c>
      <c r="E27" s="112">
        <v>0</v>
      </c>
      <c r="F27" s="66">
        <f t="shared" si="4"/>
        <v>0</v>
      </c>
    </row>
    <row r="28" spans="1:6" ht="30" customHeight="1" x14ac:dyDescent="0.25">
      <c r="A28" s="67" t="s">
        <v>193</v>
      </c>
      <c r="B28" s="36" t="s">
        <v>108</v>
      </c>
      <c r="C28" s="21" t="s">
        <v>10</v>
      </c>
      <c r="D28" s="22">
        <v>1</v>
      </c>
      <c r="E28" s="108">
        <v>0</v>
      </c>
      <c r="F28" s="68">
        <f t="shared" si="4"/>
        <v>0</v>
      </c>
    </row>
    <row r="29" spans="1:6" ht="30" customHeight="1" x14ac:dyDescent="0.25">
      <c r="A29" s="67" t="s">
        <v>194</v>
      </c>
      <c r="B29" s="20" t="s">
        <v>57</v>
      </c>
      <c r="C29" s="21" t="s">
        <v>28</v>
      </c>
      <c r="D29" s="35">
        <v>2</v>
      </c>
      <c r="E29" s="112">
        <v>0</v>
      </c>
      <c r="F29" s="66">
        <f t="shared" si="4"/>
        <v>0</v>
      </c>
    </row>
    <row r="30" spans="1:6" ht="30" customHeight="1" x14ac:dyDescent="0.25">
      <c r="A30" s="67" t="s">
        <v>195</v>
      </c>
      <c r="B30" s="29" t="s">
        <v>59</v>
      </c>
      <c r="C30" s="16" t="s">
        <v>60</v>
      </c>
      <c r="D30" s="33">
        <v>32</v>
      </c>
      <c r="E30" s="108">
        <v>0</v>
      </c>
      <c r="F30" s="68">
        <f t="shared" si="4"/>
        <v>0</v>
      </c>
    </row>
    <row r="31" spans="1:6" ht="24.75" customHeight="1" x14ac:dyDescent="0.25">
      <c r="A31" s="67" t="s">
        <v>196</v>
      </c>
      <c r="B31" s="29" t="s">
        <v>74</v>
      </c>
      <c r="C31" s="16" t="s">
        <v>60</v>
      </c>
      <c r="D31" s="33">
        <v>20</v>
      </c>
      <c r="E31" s="108">
        <v>0</v>
      </c>
      <c r="F31" s="68">
        <f t="shared" si="4"/>
        <v>0</v>
      </c>
    </row>
    <row r="32" spans="1:6" ht="62.25" customHeight="1" x14ac:dyDescent="0.25">
      <c r="A32" s="64" t="s">
        <v>197</v>
      </c>
      <c r="B32" s="36" t="s">
        <v>76</v>
      </c>
      <c r="C32" s="21" t="s">
        <v>60</v>
      </c>
      <c r="D32" s="35">
        <v>20</v>
      </c>
      <c r="E32" s="112">
        <v>0</v>
      </c>
      <c r="F32" s="66">
        <f t="shared" si="4"/>
        <v>0</v>
      </c>
    </row>
    <row r="33" spans="1:6" ht="45" x14ac:dyDescent="0.25">
      <c r="A33" s="64" t="s">
        <v>198</v>
      </c>
      <c r="B33" s="36" t="s">
        <v>78</v>
      </c>
      <c r="C33" s="21"/>
      <c r="D33" s="35"/>
      <c r="E33" s="109"/>
      <c r="F33" s="69"/>
    </row>
    <row r="34" spans="1:6" ht="30" customHeight="1" x14ac:dyDescent="0.25">
      <c r="A34" s="64"/>
      <c r="B34" s="29" t="s">
        <v>79</v>
      </c>
      <c r="C34" s="21" t="s">
        <v>28</v>
      </c>
      <c r="D34" s="35">
        <v>22</v>
      </c>
      <c r="E34" s="108">
        <v>0</v>
      </c>
      <c r="F34" s="68">
        <f t="shared" ref="F34:F36" si="5">PRODUCT(D34:E34)</f>
        <v>0</v>
      </c>
    </row>
    <row r="35" spans="1:6" ht="24.75" customHeight="1" x14ac:dyDescent="0.25">
      <c r="A35" s="64"/>
      <c r="B35" s="29" t="s">
        <v>80</v>
      </c>
      <c r="C35" s="16" t="s">
        <v>28</v>
      </c>
      <c r="D35" s="33">
        <v>28</v>
      </c>
      <c r="E35" s="108">
        <v>0</v>
      </c>
      <c r="F35" s="68">
        <f t="shared" si="5"/>
        <v>0</v>
      </c>
    </row>
    <row r="36" spans="1:6" ht="24.75" customHeight="1" thickBot="1" x14ac:dyDescent="0.3">
      <c r="A36" s="74"/>
      <c r="B36" s="39" t="s">
        <v>176</v>
      </c>
      <c r="C36" s="40" t="s">
        <v>28</v>
      </c>
      <c r="D36" s="75">
        <v>1</v>
      </c>
      <c r="E36" s="113">
        <v>0</v>
      </c>
      <c r="F36" s="42">
        <f t="shared" si="5"/>
        <v>0</v>
      </c>
    </row>
    <row r="37" spans="1:6" ht="42" customHeight="1" thickBot="1" x14ac:dyDescent="0.3">
      <c r="C37" s="45"/>
      <c r="D37" s="46" t="s">
        <v>199</v>
      </c>
      <c r="E37" s="114"/>
      <c r="F37" s="76">
        <f>SUM(F4:F36)</f>
        <v>0</v>
      </c>
    </row>
  </sheetData>
  <sheetProtection algorithmName="SHA-512" hashValue="8znzTAZT4RZg/fdHaGxow/I+GRK/4ODq9kIgp3BMQvWTdy9a7+W6/ZQgpBvw0NPB+ZUHgwk1SNsvYRX16FlnmQ==" saltValue="MDM0J1oLgoD4Ltu+F8H5tA==" spinCount="100000" sheet="1" objects="1" scenarios="1"/>
  <pageMargins left="0.7" right="0.7" top="0.75" bottom="0.75" header="0.3" footer="0.3"/>
  <pageSetup scale="81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D10" sqref="D10"/>
    </sheetView>
  </sheetViews>
  <sheetFormatPr defaultRowHeight="15" x14ac:dyDescent="0.25"/>
  <cols>
    <col min="1" max="1" width="10.28515625" customWidth="1"/>
    <col min="2" max="2" width="46.42578125" customWidth="1"/>
    <col min="3" max="3" width="9.4257812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3" t="s">
        <v>200</v>
      </c>
    </row>
    <row r="3" spans="1:6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6" ht="77.25" customHeight="1" x14ac:dyDescent="0.25">
      <c r="A4" s="64" t="s">
        <v>201</v>
      </c>
      <c r="B4" s="10" t="s">
        <v>202</v>
      </c>
      <c r="C4" s="65" t="s">
        <v>10</v>
      </c>
      <c r="D4" s="12">
        <v>1</v>
      </c>
      <c r="E4" s="106">
        <v>0</v>
      </c>
      <c r="F4" s="66">
        <f>PRODUCT(D4:E4)</f>
        <v>0</v>
      </c>
    </row>
    <row r="5" spans="1:6" ht="25.5" customHeight="1" x14ac:dyDescent="0.25">
      <c r="A5" s="67" t="s">
        <v>203</v>
      </c>
      <c r="B5" s="15" t="s">
        <v>12</v>
      </c>
      <c r="C5" s="16" t="s">
        <v>10</v>
      </c>
      <c r="D5" s="17">
        <v>1</v>
      </c>
      <c r="E5" s="108">
        <v>0</v>
      </c>
      <c r="F5" s="68">
        <f>PRODUCT(D5:E5)</f>
        <v>0</v>
      </c>
    </row>
    <row r="6" spans="1:6" ht="45.75" customHeight="1" x14ac:dyDescent="0.25">
      <c r="A6" s="64" t="s">
        <v>204</v>
      </c>
      <c r="B6" s="20" t="s">
        <v>14</v>
      </c>
      <c r="C6" s="65"/>
      <c r="D6" s="22"/>
      <c r="E6" s="109"/>
      <c r="F6" s="69"/>
    </row>
    <row r="7" spans="1:6" ht="25.5" customHeight="1" x14ac:dyDescent="0.25">
      <c r="A7" s="24"/>
      <c r="B7" s="25" t="s">
        <v>155</v>
      </c>
      <c r="C7" s="70" t="s">
        <v>16</v>
      </c>
      <c r="D7" s="17">
        <v>350</v>
      </c>
      <c r="E7" s="108">
        <v>0</v>
      </c>
      <c r="F7" s="68">
        <f t="shared" ref="F7:F8" si="0">PRODUCT(D7:E7)</f>
        <v>0</v>
      </c>
    </row>
    <row r="8" spans="1:6" ht="25.5" customHeight="1" x14ac:dyDescent="0.25">
      <c r="A8" s="24"/>
      <c r="B8" s="25" t="s">
        <v>156</v>
      </c>
      <c r="C8" s="70" t="s">
        <v>16</v>
      </c>
      <c r="D8" s="26">
        <v>1250</v>
      </c>
      <c r="E8" s="108">
        <v>0</v>
      </c>
      <c r="F8" s="68">
        <f t="shared" si="0"/>
        <v>0</v>
      </c>
    </row>
    <row r="9" spans="1:6" ht="27.75" customHeight="1" x14ac:dyDescent="0.25">
      <c r="A9" s="67" t="s">
        <v>205</v>
      </c>
      <c r="B9" s="29" t="s">
        <v>20</v>
      </c>
      <c r="C9" s="70"/>
      <c r="D9" s="17"/>
      <c r="E9" s="108">
        <v>0</v>
      </c>
      <c r="F9" s="68"/>
    </row>
    <row r="10" spans="1:6" ht="27.75" customHeight="1" x14ac:dyDescent="0.25">
      <c r="A10" s="67"/>
      <c r="B10" s="25" t="s">
        <v>158</v>
      </c>
      <c r="C10" s="70" t="s">
        <v>16</v>
      </c>
      <c r="D10" s="17">
        <v>350</v>
      </c>
      <c r="E10" s="108">
        <v>0</v>
      </c>
      <c r="F10" s="68">
        <f t="shared" ref="F10:F11" si="1">PRODUCT(D10:E10)</f>
        <v>0</v>
      </c>
    </row>
    <row r="11" spans="1:6" ht="27.75" customHeight="1" x14ac:dyDescent="0.25">
      <c r="A11" s="67"/>
      <c r="B11" s="25" t="s">
        <v>159</v>
      </c>
      <c r="C11" s="70" t="s">
        <v>16</v>
      </c>
      <c r="D11" s="26">
        <v>1250</v>
      </c>
      <c r="E11" s="108">
        <v>0</v>
      </c>
      <c r="F11" s="68">
        <f t="shared" si="1"/>
        <v>0</v>
      </c>
    </row>
    <row r="12" spans="1:6" ht="48" customHeight="1" x14ac:dyDescent="0.25">
      <c r="A12" s="64" t="s">
        <v>206</v>
      </c>
      <c r="B12" s="20" t="s">
        <v>26</v>
      </c>
      <c r="C12" s="65"/>
      <c r="D12" s="22"/>
      <c r="E12" s="109"/>
      <c r="F12" s="69"/>
    </row>
    <row r="13" spans="1:6" ht="26.25" customHeight="1" x14ac:dyDescent="0.25">
      <c r="A13" s="64"/>
      <c r="B13" s="29" t="s">
        <v>27</v>
      </c>
      <c r="C13" s="70" t="s">
        <v>28</v>
      </c>
      <c r="D13" s="17">
        <v>1</v>
      </c>
      <c r="E13" s="110">
        <v>0</v>
      </c>
      <c r="F13" s="68">
        <f t="shared" ref="F13:F18" si="2">PRODUCT(D13:E13)</f>
        <v>0</v>
      </c>
    </row>
    <row r="14" spans="1:6" ht="26.25" customHeight="1" x14ac:dyDescent="0.25">
      <c r="A14" s="64"/>
      <c r="B14" s="29" t="s">
        <v>29</v>
      </c>
      <c r="C14" s="70" t="s">
        <v>28</v>
      </c>
      <c r="D14" s="26">
        <v>1</v>
      </c>
      <c r="E14" s="110">
        <v>0</v>
      </c>
      <c r="F14" s="68">
        <f t="shared" si="2"/>
        <v>0</v>
      </c>
    </row>
    <row r="15" spans="1:6" ht="26.25" customHeight="1" x14ac:dyDescent="0.25">
      <c r="A15" s="64"/>
      <c r="B15" s="29" t="s">
        <v>161</v>
      </c>
      <c r="C15" s="70" t="s">
        <v>28</v>
      </c>
      <c r="D15" s="26">
        <v>1</v>
      </c>
      <c r="E15" s="110">
        <v>0</v>
      </c>
      <c r="F15" s="68">
        <f t="shared" si="2"/>
        <v>0</v>
      </c>
    </row>
    <row r="16" spans="1:6" ht="26.25" customHeight="1" x14ac:dyDescent="0.25">
      <c r="A16" s="64"/>
      <c r="B16" s="29" t="s">
        <v>31</v>
      </c>
      <c r="C16" s="70" t="s">
        <v>28</v>
      </c>
      <c r="D16" s="26">
        <v>1</v>
      </c>
      <c r="E16" s="110">
        <v>0</v>
      </c>
      <c r="F16" s="68">
        <f t="shared" si="2"/>
        <v>0</v>
      </c>
    </row>
    <row r="17" spans="1:6" ht="26.25" customHeight="1" x14ac:dyDescent="0.25">
      <c r="A17" s="64"/>
      <c r="B17" s="29" t="s">
        <v>162</v>
      </c>
      <c r="C17" s="70" t="s">
        <v>28</v>
      </c>
      <c r="D17" s="26">
        <v>1</v>
      </c>
      <c r="E17" s="110">
        <v>0</v>
      </c>
      <c r="F17" s="68">
        <f t="shared" si="2"/>
        <v>0</v>
      </c>
    </row>
    <row r="18" spans="1:6" ht="26.25" customHeight="1" x14ac:dyDescent="0.25">
      <c r="A18" s="64"/>
      <c r="B18" s="29" t="s">
        <v>163</v>
      </c>
      <c r="C18" s="70" t="s">
        <v>28</v>
      </c>
      <c r="D18" s="26">
        <v>1</v>
      </c>
      <c r="E18" s="110">
        <v>0</v>
      </c>
      <c r="F18" s="68">
        <f t="shared" si="2"/>
        <v>0</v>
      </c>
    </row>
    <row r="19" spans="1:6" ht="26.25" customHeight="1" x14ac:dyDescent="0.25">
      <c r="A19" s="67" t="s">
        <v>207</v>
      </c>
      <c r="B19" s="29" t="s">
        <v>38</v>
      </c>
      <c r="C19" s="72"/>
      <c r="D19" s="31"/>
      <c r="E19" s="110">
        <v>0</v>
      </c>
      <c r="F19" s="77"/>
    </row>
    <row r="20" spans="1:6" ht="26.25" customHeight="1" x14ac:dyDescent="0.25">
      <c r="A20" s="67"/>
      <c r="B20" s="25" t="s">
        <v>165</v>
      </c>
      <c r="C20" s="70" t="s">
        <v>16</v>
      </c>
      <c r="D20" s="17">
        <v>350</v>
      </c>
      <c r="E20" s="108">
        <v>0</v>
      </c>
      <c r="F20" s="68">
        <f t="shared" ref="F20:F21" si="3">PRODUCT(D20:E20)</f>
        <v>0</v>
      </c>
    </row>
    <row r="21" spans="1:6" ht="26.25" customHeight="1" x14ac:dyDescent="0.25">
      <c r="A21" s="67"/>
      <c r="B21" s="25" t="s">
        <v>166</v>
      </c>
      <c r="C21" s="70" t="s">
        <v>16</v>
      </c>
      <c r="D21" s="17">
        <v>1150</v>
      </c>
      <c r="E21" s="108">
        <v>0</v>
      </c>
      <c r="F21" s="68">
        <f t="shared" si="3"/>
        <v>0</v>
      </c>
    </row>
    <row r="22" spans="1:6" ht="47.25" customHeight="1" x14ac:dyDescent="0.25">
      <c r="A22" s="64" t="s">
        <v>208</v>
      </c>
      <c r="B22" s="20" t="s">
        <v>43</v>
      </c>
      <c r="C22" s="16"/>
      <c r="D22" s="17"/>
      <c r="E22" s="107"/>
      <c r="F22" s="71"/>
    </row>
    <row r="23" spans="1:6" ht="26.25" customHeight="1" x14ac:dyDescent="0.25">
      <c r="A23" s="64"/>
      <c r="B23" s="29" t="s">
        <v>44</v>
      </c>
      <c r="C23" s="16" t="s">
        <v>45</v>
      </c>
      <c r="D23" s="33">
        <v>1500</v>
      </c>
      <c r="E23" s="108">
        <v>0</v>
      </c>
      <c r="F23" s="68">
        <f t="shared" ref="F23:F32" si="4">PRODUCT(D23:E23)</f>
        <v>0</v>
      </c>
    </row>
    <row r="24" spans="1:6" ht="26.25" customHeight="1" x14ac:dyDescent="0.25">
      <c r="A24" s="64"/>
      <c r="B24" s="29" t="s">
        <v>46</v>
      </c>
      <c r="C24" s="16" t="s">
        <v>45</v>
      </c>
      <c r="D24" s="33">
        <v>900</v>
      </c>
      <c r="E24" s="108">
        <v>0</v>
      </c>
      <c r="F24" s="68">
        <f t="shared" si="4"/>
        <v>0</v>
      </c>
    </row>
    <row r="25" spans="1:6" ht="26.25" customHeight="1" x14ac:dyDescent="0.25">
      <c r="A25" s="64"/>
      <c r="B25" s="29" t="s">
        <v>47</v>
      </c>
      <c r="C25" s="16" t="s">
        <v>45</v>
      </c>
      <c r="D25" s="33">
        <v>600</v>
      </c>
      <c r="E25" s="108">
        <v>0</v>
      </c>
      <c r="F25" s="68">
        <f t="shared" si="4"/>
        <v>0</v>
      </c>
    </row>
    <row r="26" spans="1:6" ht="31.5" customHeight="1" x14ac:dyDescent="0.25">
      <c r="A26" s="64" t="s">
        <v>209</v>
      </c>
      <c r="B26" s="20" t="s">
        <v>49</v>
      </c>
      <c r="C26" s="34" t="s">
        <v>50</v>
      </c>
      <c r="D26" s="35">
        <v>5</v>
      </c>
      <c r="E26" s="112">
        <v>0</v>
      </c>
      <c r="F26" s="66">
        <f t="shared" si="4"/>
        <v>0</v>
      </c>
    </row>
    <row r="27" spans="1:6" ht="32.25" customHeight="1" x14ac:dyDescent="0.25">
      <c r="A27" s="67" t="s">
        <v>210</v>
      </c>
      <c r="B27" s="29" t="s">
        <v>106</v>
      </c>
      <c r="C27" s="34" t="s">
        <v>60</v>
      </c>
      <c r="D27" s="35">
        <v>24</v>
      </c>
      <c r="E27" s="112">
        <v>0</v>
      </c>
      <c r="F27" s="66">
        <f t="shared" si="4"/>
        <v>0</v>
      </c>
    </row>
    <row r="28" spans="1:6" ht="30" customHeight="1" x14ac:dyDescent="0.25">
      <c r="A28" s="67" t="s">
        <v>211</v>
      </c>
      <c r="B28" s="36" t="s">
        <v>108</v>
      </c>
      <c r="C28" s="21" t="s">
        <v>10</v>
      </c>
      <c r="D28" s="22">
        <v>1</v>
      </c>
      <c r="E28" s="108">
        <v>0</v>
      </c>
      <c r="F28" s="68">
        <f t="shared" si="4"/>
        <v>0</v>
      </c>
    </row>
    <row r="29" spans="1:6" ht="30" customHeight="1" x14ac:dyDescent="0.25">
      <c r="A29" s="67" t="s">
        <v>212</v>
      </c>
      <c r="B29" s="20" t="s">
        <v>57</v>
      </c>
      <c r="C29" s="21" t="s">
        <v>28</v>
      </c>
      <c r="D29" s="35">
        <v>2</v>
      </c>
      <c r="E29" s="112">
        <v>0</v>
      </c>
      <c r="F29" s="66">
        <f t="shared" si="4"/>
        <v>0</v>
      </c>
    </row>
    <row r="30" spans="1:6" ht="30" customHeight="1" x14ac:dyDescent="0.25">
      <c r="A30" s="67" t="s">
        <v>213</v>
      </c>
      <c r="B30" s="29" t="s">
        <v>59</v>
      </c>
      <c r="C30" s="16" t="s">
        <v>60</v>
      </c>
      <c r="D30" s="33">
        <v>32</v>
      </c>
      <c r="E30" s="108">
        <v>0</v>
      </c>
      <c r="F30" s="68">
        <f t="shared" si="4"/>
        <v>0</v>
      </c>
    </row>
    <row r="31" spans="1:6" ht="24.75" customHeight="1" x14ac:dyDescent="0.25">
      <c r="A31" s="67" t="s">
        <v>214</v>
      </c>
      <c r="B31" s="29" t="s">
        <v>74</v>
      </c>
      <c r="C31" s="16" t="s">
        <v>60</v>
      </c>
      <c r="D31" s="33">
        <v>20</v>
      </c>
      <c r="E31" s="108">
        <v>0</v>
      </c>
      <c r="F31" s="68">
        <f t="shared" si="4"/>
        <v>0</v>
      </c>
    </row>
    <row r="32" spans="1:6" ht="62.25" customHeight="1" x14ac:dyDescent="0.25">
      <c r="A32" s="64" t="s">
        <v>215</v>
      </c>
      <c r="B32" s="36" t="s">
        <v>76</v>
      </c>
      <c r="C32" s="21" t="s">
        <v>60</v>
      </c>
      <c r="D32" s="35">
        <v>20</v>
      </c>
      <c r="E32" s="112">
        <v>0</v>
      </c>
      <c r="F32" s="66">
        <f t="shared" si="4"/>
        <v>0</v>
      </c>
    </row>
    <row r="33" spans="1:6" ht="45" x14ac:dyDescent="0.25">
      <c r="A33" s="64" t="s">
        <v>216</v>
      </c>
      <c r="B33" s="36" t="s">
        <v>78</v>
      </c>
      <c r="C33" s="21"/>
      <c r="D33" s="35"/>
      <c r="E33" s="109"/>
      <c r="F33" s="69"/>
    </row>
    <row r="34" spans="1:6" ht="30" customHeight="1" x14ac:dyDescent="0.25">
      <c r="A34" s="64"/>
      <c r="B34" s="29" t="s">
        <v>79</v>
      </c>
      <c r="C34" s="21" t="s">
        <v>28</v>
      </c>
      <c r="D34" s="35">
        <v>22</v>
      </c>
      <c r="E34" s="108">
        <v>0</v>
      </c>
      <c r="F34" s="68">
        <f t="shared" ref="F34:F36" si="5">PRODUCT(D34:E34)</f>
        <v>0</v>
      </c>
    </row>
    <row r="35" spans="1:6" ht="24.75" customHeight="1" x14ac:dyDescent="0.25">
      <c r="A35" s="64"/>
      <c r="B35" s="29" t="s">
        <v>80</v>
      </c>
      <c r="C35" s="16" t="s">
        <v>28</v>
      </c>
      <c r="D35" s="33">
        <v>28</v>
      </c>
      <c r="E35" s="108">
        <v>0</v>
      </c>
      <c r="F35" s="68">
        <f t="shared" si="5"/>
        <v>0</v>
      </c>
    </row>
    <row r="36" spans="1:6" ht="24.75" customHeight="1" thickBot="1" x14ac:dyDescent="0.3">
      <c r="A36" s="74"/>
      <c r="B36" s="39" t="s">
        <v>176</v>
      </c>
      <c r="C36" s="40" t="s">
        <v>28</v>
      </c>
      <c r="D36" s="75">
        <v>1</v>
      </c>
      <c r="E36" s="113">
        <v>0</v>
      </c>
      <c r="F36" s="42">
        <f t="shared" si="5"/>
        <v>0</v>
      </c>
    </row>
    <row r="37" spans="1:6" ht="42" customHeight="1" thickBot="1" x14ac:dyDescent="0.3">
      <c r="C37" s="45"/>
      <c r="D37" s="46" t="s">
        <v>217</v>
      </c>
      <c r="E37" s="114"/>
      <c r="F37" s="76">
        <f>SUM(F4:F36)</f>
        <v>0</v>
      </c>
    </row>
    <row r="38" spans="1:6" x14ac:dyDescent="0.25">
      <c r="E38" s="115"/>
    </row>
  </sheetData>
  <sheetProtection algorithmName="SHA-512" hashValue="jSGDbW+jOsfCxMTA+oZmCM9/CLg4DsaBbkgYmEto+yt9I8tOhupZGm9VFyeywv2G/p+sIczL2JpUvVx4pcVpSw==" saltValue="rpCkrat4LmQBWEQ7LWpoyg==" spinCount="100000" sheet="1" objects="1" scenarios="1"/>
  <pageMargins left="0.7" right="0.7" top="0.75" bottom="0.75" header="0.3" footer="0.3"/>
  <pageSetup scale="81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opLeftCell="B1" zoomScaleNormal="100" workbookViewId="0">
      <selection activeCell="F11" sqref="F11"/>
    </sheetView>
  </sheetViews>
  <sheetFormatPr defaultColWidth="17.7109375" defaultRowHeight="15" x14ac:dyDescent="0.25"/>
  <cols>
    <col min="1" max="1" width="10.28515625" customWidth="1"/>
    <col min="2" max="2" width="46.42578125" customWidth="1"/>
    <col min="3" max="3" width="9.42578125" customWidth="1"/>
    <col min="5" max="5" width="14.7109375" style="104" customWidth="1"/>
    <col min="6" max="6" width="20.7109375" customWidth="1"/>
  </cols>
  <sheetData>
    <row r="1" spans="1:6" ht="18.75" x14ac:dyDescent="0.3">
      <c r="A1" s="1" t="s">
        <v>0</v>
      </c>
      <c r="B1" s="2"/>
      <c r="C1" s="2"/>
      <c r="D1" s="2"/>
      <c r="E1" s="103"/>
      <c r="F1" s="2"/>
    </row>
    <row r="2" spans="1:6" ht="19.5" thickBot="1" x14ac:dyDescent="0.35">
      <c r="A2" s="3" t="s">
        <v>218</v>
      </c>
    </row>
    <row r="3" spans="1:6" ht="15.75" thickBot="1" x14ac:dyDescent="0.3">
      <c r="A3" s="5" t="s">
        <v>2</v>
      </c>
      <c r="B3" s="6" t="s">
        <v>3</v>
      </c>
      <c r="C3" s="7" t="s">
        <v>4</v>
      </c>
      <c r="D3" s="7" t="s">
        <v>5</v>
      </c>
      <c r="E3" s="105" t="s">
        <v>6</v>
      </c>
      <c r="F3" s="8" t="s">
        <v>7</v>
      </c>
    </row>
    <row r="4" spans="1:6" ht="47.25" customHeight="1" x14ac:dyDescent="0.25">
      <c r="A4" s="64" t="s">
        <v>219</v>
      </c>
      <c r="B4" s="10" t="s">
        <v>220</v>
      </c>
      <c r="C4" s="65" t="s">
        <v>10</v>
      </c>
      <c r="D4" s="12">
        <v>1</v>
      </c>
      <c r="E4" s="106">
        <v>0</v>
      </c>
      <c r="F4" s="66">
        <f>PRODUCT(D4:E4)</f>
        <v>0</v>
      </c>
    </row>
    <row r="5" spans="1:6" ht="24" customHeight="1" x14ac:dyDescent="0.25">
      <c r="A5" s="67" t="s">
        <v>221</v>
      </c>
      <c r="B5" s="29" t="s">
        <v>222</v>
      </c>
      <c r="C5" s="70"/>
      <c r="D5" s="17"/>
      <c r="E5" s="107"/>
      <c r="F5" s="71"/>
    </row>
    <row r="6" spans="1:6" ht="24" customHeight="1" x14ac:dyDescent="0.25">
      <c r="A6" s="67"/>
      <c r="B6" s="25" t="s">
        <v>223</v>
      </c>
      <c r="C6" s="70" t="s">
        <v>16</v>
      </c>
      <c r="D6" s="17">
        <v>100</v>
      </c>
      <c r="E6" s="108">
        <v>0</v>
      </c>
      <c r="F6" s="68">
        <f>PRODUCT(D6:E6)</f>
        <v>0</v>
      </c>
    </row>
    <row r="7" spans="1:6" ht="48.75" customHeight="1" x14ac:dyDescent="0.25">
      <c r="A7" s="64" t="s">
        <v>224</v>
      </c>
      <c r="B7" s="20" t="s">
        <v>26</v>
      </c>
      <c r="C7" s="65"/>
      <c r="D7" s="22"/>
      <c r="E7" s="109"/>
      <c r="F7" s="69"/>
    </row>
    <row r="8" spans="1:6" ht="24.75" customHeight="1" x14ac:dyDescent="0.25">
      <c r="A8" s="64"/>
      <c r="B8" s="29" t="s">
        <v>225</v>
      </c>
      <c r="C8" s="70" t="s">
        <v>28</v>
      </c>
      <c r="D8" s="17">
        <v>1</v>
      </c>
      <c r="E8" s="110">
        <v>0</v>
      </c>
      <c r="F8" s="68">
        <f t="shared" ref="F8:F9" si="0">PRODUCT(D8:E8)</f>
        <v>0</v>
      </c>
    </row>
    <row r="9" spans="1:6" ht="24.75" customHeight="1" x14ac:dyDescent="0.25">
      <c r="A9" s="64"/>
      <c r="B9" s="29" t="s">
        <v>226</v>
      </c>
      <c r="C9" s="70" t="s">
        <v>28</v>
      </c>
      <c r="D9" s="26">
        <v>1</v>
      </c>
      <c r="E9" s="110">
        <v>0</v>
      </c>
      <c r="F9" s="68">
        <f t="shared" si="0"/>
        <v>0</v>
      </c>
    </row>
    <row r="10" spans="1:6" ht="24.75" customHeight="1" x14ac:dyDescent="0.25">
      <c r="A10" s="67" t="s">
        <v>227</v>
      </c>
      <c r="B10" s="29" t="s">
        <v>228</v>
      </c>
      <c r="C10" s="72"/>
      <c r="D10" s="31"/>
      <c r="E10" s="111"/>
      <c r="F10" s="73"/>
    </row>
    <row r="11" spans="1:6" ht="24.75" customHeight="1" x14ac:dyDescent="0.25">
      <c r="A11" s="67"/>
      <c r="B11" s="25" t="s">
        <v>229</v>
      </c>
      <c r="C11" s="70" t="s">
        <v>16</v>
      </c>
      <c r="D11" s="17">
        <v>900</v>
      </c>
      <c r="E11" s="108">
        <v>0</v>
      </c>
      <c r="F11" s="68">
        <f>PRODUCT(D11:E11)</f>
        <v>0</v>
      </c>
    </row>
    <row r="12" spans="1:6" ht="47.25" customHeight="1" x14ac:dyDescent="0.25">
      <c r="A12" s="64" t="s">
        <v>230</v>
      </c>
      <c r="B12" s="20" t="s">
        <v>231</v>
      </c>
      <c r="C12" s="16"/>
      <c r="D12" s="17"/>
      <c r="E12" s="107"/>
      <c r="F12" s="71"/>
    </row>
    <row r="13" spans="1:6" ht="24.75" customHeight="1" x14ac:dyDescent="0.25">
      <c r="A13" s="64"/>
      <c r="B13" s="29" t="s">
        <v>44</v>
      </c>
      <c r="C13" s="16" t="s">
        <v>45</v>
      </c>
      <c r="D13" s="33">
        <v>200</v>
      </c>
      <c r="E13" s="108">
        <v>0</v>
      </c>
      <c r="F13" s="68">
        <f t="shared" ref="F13:F18" si="1">PRODUCT(D13:E13)</f>
        <v>0</v>
      </c>
    </row>
    <row r="14" spans="1:6" ht="24.75" customHeight="1" x14ac:dyDescent="0.25">
      <c r="A14" s="64"/>
      <c r="B14" s="29" t="s">
        <v>46</v>
      </c>
      <c r="C14" s="16" t="s">
        <v>45</v>
      </c>
      <c r="D14" s="33">
        <v>80</v>
      </c>
      <c r="E14" s="108">
        <v>0</v>
      </c>
      <c r="F14" s="68">
        <f t="shared" si="1"/>
        <v>0</v>
      </c>
    </row>
    <row r="15" spans="1:6" ht="31.5" customHeight="1" x14ac:dyDescent="0.25">
      <c r="A15" s="67" t="s">
        <v>232</v>
      </c>
      <c r="B15" s="29" t="s">
        <v>106</v>
      </c>
      <c r="C15" s="34" t="s">
        <v>60</v>
      </c>
      <c r="D15" s="35">
        <v>24</v>
      </c>
      <c r="E15" s="112">
        <v>0</v>
      </c>
      <c r="F15" s="66">
        <f t="shared" si="1"/>
        <v>0</v>
      </c>
    </row>
    <row r="16" spans="1:6" ht="32.25" customHeight="1" x14ac:dyDescent="0.25">
      <c r="A16" s="64" t="s">
        <v>233</v>
      </c>
      <c r="B16" s="36" t="s">
        <v>108</v>
      </c>
      <c r="C16" s="21" t="s">
        <v>10</v>
      </c>
      <c r="D16" s="22">
        <v>1</v>
      </c>
      <c r="E16" s="112">
        <v>0</v>
      </c>
      <c r="F16" s="66">
        <f t="shared" si="1"/>
        <v>0</v>
      </c>
    </row>
    <row r="17" spans="1:6" ht="24.75" customHeight="1" x14ac:dyDescent="0.25">
      <c r="A17" s="67" t="s">
        <v>234</v>
      </c>
      <c r="B17" s="29" t="s">
        <v>74</v>
      </c>
      <c r="C17" s="16" t="s">
        <v>60</v>
      </c>
      <c r="D17" s="33">
        <v>20</v>
      </c>
      <c r="E17" s="108">
        <v>0</v>
      </c>
      <c r="F17" s="68">
        <f t="shared" si="1"/>
        <v>0</v>
      </c>
    </row>
    <row r="18" spans="1:6" ht="45.75" customHeight="1" x14ac:dyDescent="0.25">
      <c r="A18" s="64" t="s">
        <v>235</v>
      </c>
      <c r="B18" s="36" t="s">
        <v>76</v>
      </c>
      <c r="C18" s="21" t="s">
        <v>60</v>
      </c>
      <c r="D18" s="35">
        <v>20</v>
      </c>
      <c r="E18" s="112">
        <v>0</v>
      </c>
      <c r="F18" s="66">
        <f t="shared" si="1"/>
        <v>0</v>
      </c>
    </row>
    <row r="19" spans="1:6" ht="45" x14ac:dyDescent="0.25">
      <c r="A19" s="64" t="s">
        <v>236</v>
      </c>
      <c r="B19" s="36" t="s">
        <v>78</v>
      </c>
      <c r="C19" s="21"/>
      <c r="D19" s="35"/>
      <c r="E19" s="107"/>
      <c r="F19" s="71"/>
    </row>
    <row r="20" spans="1:6" ht="24.75" customHeight="1" x14ac:dyDescent="0.25">
      <c r="A20" s="64"/>
      <c r="B20" s="29" t="s">
        <v>237</v>
      </c>
      <c r="C20" s="78" t="s">
        <v>28</v>
      </c>
      <c r="D20" s="33">
        <v>1</v>
      </c>
      <c r="E20" s="108">
        <v>0</v>
      </c>
      <c r="F20" s="68">
        <f t="shared" ref="F20:F21" si="2">PRODUCT(D20:E20)</f>
        <v>0</v>
      </c>
    </row>
    <row r="21" spans="1:6" ht="24.75" customHeight="1" thickBot="1" x14ac:dyDescent="0.3">
      <c r="A21" s="74"/>
      <c r="B21" s="39" t="s">
        <v>238</v>
      </c>
      <c r="C21" s="79" t="s">
        <v>28</v>
      </c>
      <c r="D21" s="80">
        <v>1</v>
      </c>
      <c r="E21" s="113">
        <v>0</v>
      </c>
      <c r="F21" s="42">
        <f t="shared" si="2"/>
        <v>0</v>
      </c>
    </row>
    <row r="22" spans="1:6" ht="42" customHeight="1" thickBot="1" x14ac:dyDescent="0.3">
      <c r="C22" s="45"/>
      <c r="D22" s="46" t="s">
        <v>239</v>
      </c>
      <c r="E22" s="114"/>
      <c r="F22" s="76">
        <f>SUM(F4:F21)</f>
        <v>0</v>
      </c>
    </row>
  </sheetData>
  <sheetProtection algorithmName="SHA-512" hashValue="EpJtypR17PHWyrDjBnhUarPfWMR48+ITey5kp8nTSum11o3DRMith9QbbrcRib4Afe+R6odnIm0Un7dcGjCoCw==" saltValue="8BDizzCTQ06+JtnFxzjsSw==" spinCount="100000" sheet="1" objects="1" scenarios="1"/>
  <pageMargins left="0.7" right="0.7" top="0.75" bottom="0.75" header="0.3" footer="0.3"/>
  <pageSetup scale="75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Normal="100" workbookViewId="0"/>
  </sheetViews>
  <sheetFormatPr defaultRowHeight="15" x14ac:dyDescent="0.25"/>
  <cols>
    <col min="1" max="1" width="10.28515625" customWidth="1"/>
    <col min="2" max="2" width="49.42578125" customWidth="1"/>
    <col min="3" max="3" width="9.42578125" customWidth="1"/>
    <col min="5" max="5" width="10.42578125" customWidth="1"/>
    <col min="6" max="6" width="20.7109375" customWidth="1"/>
  </cols>
  <sheetData>
    <row r="1" spans="1:11" ht="18.75" x14ac:dyDescent="0.3">
      <c r="A1" s="1" t="s">
        <v>0</v>
      </c>
      <c r="B1" s="2"/>
      <c r="C1" s="2"/>
      <c r="D1" s="2"/>
      <c r="E1" s="2"/>
      <c r="F1" s="2"/>
    </row>
    <row r="2" spans="1:11" ht="29.25" customHeight="1" x14ac:dyDescent="0.35">
      <c r="A2" s="81" t="s">
        <v>240</v>
      </c>
      <c r="B2" s="82"/>
      <c r="C2" s="83"/>
      <c r="D2" s="84"/>
      <c r="E2" s="82"/>
      <c r="F2" s="85"/>
    </row>
    <row r="3" spans="1:11" ht="29.25" customHeight="1" x14ac:dyDescent="0.25">
      <c r="A3" s="86" t="s">
        <v>241</v>
      </c>
      <c r="B3" s="86"/>
      <c r="C3" s="87"/>
      <c r="D3" s="88"/>
      <c r="F3" s="89">
        <f>'Bid B Part I'!$F$54</f>
        <v>0</v>
      </c>
    </row>
    <row r="4" spans="1:11" ht="29.25" customHeight="1" x14ac:dyDescent="0.25">
      <c r="A4" s="90" t="s">
        <v>242</v>
      </c>
      <c r="B4" s="90"/>
      <c r="C4" s="87"/>
      <c r="D4" s="88"/>
      <c r="F4" s="91">
        <f>'Bid B Part II'!$F$51</f>
        <v>0</v>
      </c>
    </row>
    <row r="5" spans="1:11" ht="29.25" customHeight="1" x14ac:dyDescent="0.25">
      <c r="A5" s="90" t="s">
        <v>243</v>
      </c>
      <c r="B5" s="90"/>
      <c r="C5" s="87"/>
      <c r="D5" s="88"/>
      <c r="F5" s="89">
        <f>'Bid B Part III'!$F$55</f>
        <v>0</v>
      </c>
    </row>
    <row r="6" spans="1:11" ht="29.25" customHeight="1" x14ac:dyDescent="0.25">
      <c r="A6" s="90" t="s">
        <v>244</v>
      </c>
      <c r="B6" s="90"/>
      <c r="C6" s="87"/>
      <c r="D6" s="88"/>
      <c r="F6" s="89">
        <f>'Bid B Part IV'!$F$37</f>
        <v>0</v>
      </c>
    </row>
    <row r="7" spans="1:11" ht="29.25" customHeight="1" x14ac:dyDescent="0.25">
      <c r="A7" s="90" t="s">
        <v>245</v>
      </c>
      <c r="B7" s="90"/>
      <c r="C7" s="87"/>
      <c r="D7" s="88"/>
      <c r="F7" s="89">
        <f>'Bid B Part V'!$F$37</f>
        <v>0</v>
      </c>
    </row>
    <row r="8" spans="1:11" ht="29.25" customHeight="1" x14ac:dyDescent="0.25">
      <c r="A8" s="90" t="s">
        <v>246</v>
      </c>
      <c r="B8" s="90"/>
      <c r="C8" s="87"/>
      <c r="D8" s="88"/>
      <c r="F8" s="89">
        <f>'Bid B Part VI'!$F$37</f>
        <v>0</v>
      </c>
    </row>
    <row r="9" spans="1:11" ht="29.25" customHeight="1" x14ac:dyDescent="0.25">
      <c r="A9" s="90" t="s">
        <v>247</v>
      </c>
      <c r="B9" s="90"/>
      <c r="C9" s="87"/>
      <c r="D9" s="88"/>
      <c r="F9" s="89">
        <f>'Bid B Part VII'!$F$22</f>
        <v>0</v>
      </c>
    </row>
    <row r="10" spans="1:11" ht="30.75" customHeight="1" thickBot="1" x14ac:dyDescent="0.3">
      <c r="A10" s="92" t="s">
        <v>248</v>
      </c>
      <c r="B10" s="92"/>
      <c r="C10" s="87"/>
      <c r="D10" s="88"/>
      <c r="F10" s="93">
        <f>SUM(F3:F9)</f>
        <v>0</v>
      </c>
    </row>
    <row r="11" spans="1:11" ht="29.25" customHeight="1" x14ac:dyDescent="0.25">
      <c r="A11" s="94"/>
      <c r="B11" s="94" t="s">
        <v>249</v>
      </c>
      <c r="C11" s="87"/>
      <c r="D11" s="88"/>
      <c r="F11" s="89">
        <f>PRODUCT(F10*0.1)</f>
        <v>0</v>
      </c>
      <c r="I11" s="95"/>
      <c r="J11" s="95"/>
      <c r="K11" s="95"/>
    </row>
    <row r="12" spans="1:11" ht="32.25" customHeight="1" thickBot="1" x14ac:dyDescent="0.3">
      <c r="A12" s="92" t="s">
        <v>250</v>
      </c>
      <c r="B12" s="92"/>
      <c r="C12" s="87"/>
      <c r="D12" s="88"/>
      <c r="F12" s="93">
        <f>SUM(F10:F11)</f>
        <v>0</v>
      </c>
      <c r="I12" s="95"/>
      <c r="J12" s="95"/>
      <c r="K12" s="96"/>
    </row>
    <row r="13" spans="1:11" ht="29.25" customHeight="1" x14ac:dyDescent="0.25">
      <c r="A13" s="97"/>
      <c r="B13" s="97"/>
      <c r="C13" s="87"/>
      <c r="D13" s="88"/>
      <c r="F13" s="53"/>
      <c r="I13" s="95"/>
      <c r="J13" s="95"/>
      <c r="K13" s="95"/>
    </row>
    <row r="14" spans="1:11" ht="29.25" customHeight="1" x14ac:dyDescent="0.25">
      <c r="A14" s="98" t="s">
        <v>251</v>
      </c>
      <c r="B14" s="98"/>
      <c r="C14" s="98"/>
      <c r="D14" s="98"/>
      <c r="E14" s="98"/>
      <c r="F14" s="99" t="s">
        <v>252</v>
      </c>
      <c r="I14" s="95"/>
      <c r="J14" s="95"/>
      <c r="K14" s="100"/>
    </row>
    <row r="15" spans="1:11" ht="19.149999999999999" customHeight="1" x14ac:dyDescent="0.25">
      <c r="A15" s="101"/>
      <c r="B15" s="101" t="s">
        <v>253</v>
      </c>
      <c r="C15" s="102" t="s">
        <v>254</v>
      </c>
      <c r="D15" s="101"/>
      <c r="E15" s="101"/>
      <c r="F15" s="99"/>
      <c r="I15" s="95"/>
      <c r="J15" s="95"/>
      <c r="K15" s="100"/>
    </row>
    <row r="16" spans="1:11" ht="19.149999999999999" customHeight="1" x14ac:dyDescent="0.25">
      <c r="A16" s="101"/>
      <c r="B16" s="101" t="s">
        <v>255</v>
      </c>
      <c r="C16" s="102" t="s">
        <v>256</v>
      </c>
      <c r="D16" s="101"/>
      <c r="E16" s="101"/>
      <c r="F16" s="99"/>
      <c r="I16" s="95"/>
      <c r="J16" s="95"/>
      <c r="K16" s="100"/>
    </row>
    <row r="17" spans="1:6" ht="19.149999999999999" customHeight="1" x14ac:dyDescent="0.25">
      <c r="A17" s="94"/>
      <c r="B17" s="94" t="s">
        <v>257</v>
      </c>
      <c r="C17" s="95" t="s">
        <v>258</v>
      </c>
      <c r="D17" s="88"/>
      <c r="F17" s="53"/>
    </row>
    <row r="18" spans="1:6" ht="19.149999999999999" customHeight="1" x14ac:dyDescent="0.25">
      <c r="A18" s="94"/>
      <c r="B18" s="94"/>
      <c r="C18" s="95"/>
      <c r="D18" s="88"/>
      <c r="F18" s="53"/>
    </row>
    <row r="19" spans="1:6" ht="19.149999999999999" customHeight="1" x14ac:dyDescent="0.25">
      <c r="A19" s="98" t="s">
        <v>259</v>
      </c>
      <c r="B19" s="98"/>
      <c r="C19" s="98"/>
      <c r="D19" s="98"/>
      <c r="E19" s="98"/>
      <c r="F19" s="99" t="s">
        <v>260</v>
      </c>
    </row>
  </sheetData>
  <sheetProtection algorithmName="SHA-512" hashValue="4/j+P2pjC1RzV+nOkHeb5r/fRkeCr/ZjhrUd+szW//J4+JOwJKJl86DxYw4LciAeTprargt822CNMSdvxn7niA==" saltValue="S6x2UmkvYipBeWjc1tZzSQ==" spinCount="100000" sheet="1" objects="1" scenarios="1"/>
  <pageMargins left="0.7" right="0.7" top="0.75" bottom="0.75" header="0.3" footer="0.3"/>
  <pageSetup scale="82" fitToHeight="0" orientation="portrait" r:id="rId1"/>
  <headerFooter>
    <oddHeader xml:space="preserve">&amp;C&amp;12BID FORM
(Submit in Triplicate)&amp;R&amp;10IFB 17-0395DC
Master Reuse Wet Weather
 Management Well System </oddHeader>
    <oddFooter>&amp;LBidder: ______________________________&amp;RBid Form B -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Bid B Part I</vt:lpstr>
      <vt:lpstr>Bid B Part II</vt:lpstr>
      <vt:lpstr>Bid B Part III</vt:lpstr>
      <vt:lpstr>Bid B Part IV</vt:lpstr>
      <vt:lpstr>Bid B Part V</vt:lpstr>
      <vt:lpstr>Bid B Part VI</vt:lpstr>
      <vt:lpstr>Bid B Part VII</vt:lpstr>
      <vt:lpstr>Bid B Summary</vt:lpstr>
      <vt:lpstr>'Bid B Part I'!Print_Area</vt:lpstr>
      <vt:lpstr>'Bid B Part II'!Print_Area</vt:lpstr>
      <vt:lpstr>'Bid B Part III'!Print_Area</vt:lpstr>
      <vt:lpstr>'Bid B Part IV'!Print_Area</vt:lpstr>
      <vt:lpstr>'Bid B Part V'!Print_Area</vt:lpstr>
      <vt:lpstr>'Bid B Part VI'!Print_Area</vt:lpstr>
      <vt:lpstr>'Bid B Part VII'!Print_Area</vt:lpstr>
      <vt:lpstr>'Bid B Summary'!Print_Area</vt:lpstr>
      <vt:lpstr>'Bid B Part I'!Print_Titles</vt:lpstr>
      <vt:lpstr>'Bid B Part II'!Print_Titles</vt:lpstr>
      <vt:lpstr>'Bid B Part III'!Print_Titles</vt:lpstr>
      <vt:lpstr>'Bid B Part IV'!Print_Titles</vt:lpstr>
      <vt:lpstr>'Bid B Part V'!Print_Titles</vt:lpstr>
      <vt:lpstr>'Bid B Part VI'!Print_Titles</vt:lpstr>
      <vt:lpstr>'Bid B Part VII'!Print_Titles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2017-04-06T14:22:37Z</cp:lastPrinted>
  <dcterms:created xsi:type="dcterms:W3CDTF">2017-04-06T13:54:31Z</dcterms:created>
  <dcterms:modified xsi:type="dcterms:W3CDTF">2017-04-07T17:12:28Z</dcterms:modified>
</cp:coreProperties>
</file>