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S:\Bids, Proposals, Quotes\2021\21-TA003713AJ  BRADENTON BEACH GRAVITY SEWER REPLACEMENT\Working Docs\Solicitation Docs\"/>
    </mc:Choice>
  </mc:AlternateContent>
  <xr:revisionPtr revIDLastSave="0" documentId="13_ncr:1_{CF74ABBA-9A0C-4B66-A8C1-C461C2A0E0F6}" xr6:coauthVersionLast="37" xr6:coauthVersionMax="45" xr10:uidLastSave="{00000000-0000-0000-0000-000000000000}"/>
  <bookViews>
    <workbookView xWindow="0" yWindow="0" windowWidth="20760" windowHeight="12390" xr2:uid="{7D8F254E-F719-48C0-A7D9-018A45C972E6}"/>
  </bookViews>
  <sheets>
    <sheet name="BID A&quot;FORM " sheetId="4" r:id="rId1"/>
    <sheet name="BID &quot;B&quot;FORM" sheetId="3" r:id="rId2"/>
  </sheets>
  <definedNames>
    <definedName name="_xlnm.Print_Area" localSheetId="1">'BID "B"FORM'!$A$1:$F$53</definedName>
    <definedName name="_xlnm.Print_Area" localSheetId="0">'BID A"FORM '!$A$1:$F$53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2" i="4" l="1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50" i="4" s="1"/>
  <c r="F17" i="4"/>
  <c r="F14" i="4"/>
  <c r="F13" i="4"/>
  <c r="F12" i="4"/>
  <c r="F11" i="4"/>
  <c r="F10" i="4"/>
  <c r="F15" i="4" s="1"/>
  <c r="F51" i="4" s="1"/>
  <c r="A10" i="4"/>
  <c r="A11" i="4" s="1"/>
  <c r="A12" i="4" s="1"/>
  <c r="A13" i="4" s="1"/>
  <c r="A14" i="4" s="1"/>
  <c r="F9" i="4"/>
  <c r="A9" i="4"/>
  <c r="F8" i="4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4" i="3"/>
  <c r="F13" i="3"/>
  <c r="F12" i="3"/>
  <c r="F11" i="3"/>
  <c r="F10" i="3"/>
  <c r="F9" i="3"/>
  <c r="F8" i="3"/>
  <c r="F52" i="4" l="1"/>
  <c r="F53" i="4"/>
  <c r="F15" i="3"/>
  <c r="F50" i="3"/>
  <c r="F51" i="3" s="1"/>
  <c r="F52" i="3" s="1"/>
  <c r="F53" i="3" s="1"/>
  <c r="A52" i="3" l="1"/>
  <c r="A9" i="3"/>
  <c r="A10" i="3" s="1"/>
  <c r="A11" i="3" s="1"/>
  <c r="A12" i="3" s="1"/>
  <c r="A13" i="3" s="1"/>
  <c r="A14" i="3" s="1"/>
</calcChain>
</file>

<file path=xl/sharedStrings.xml><?xml version="1.0" encoding="utf-8"?>
<sst xmlns="http://schemas.openxmlformats.org/spreadsheetml/2006/main" count="196" uniqueCount="64">
  <si>
    <t>ITEM</t>
  </si>
  <si>
    <t>DESCRIPTION</t>
  </si>
  <si>
    <t>QUANTITY</t>
  </si>
  <si>
    <t>UNIT PRICE</t>
  </si>
  <si>
    <t>AMOUNT</t>
  </si>
  <si>
    <t>I.  MISCELLANEOUS</t>
  </si>
  <si>
    <t>LS</t>
  </si>
  <si>
    <t>Erosion and Sediment Control</t>
  </si>
  <si>
    <t>Project Signs</t>
  </si>
  <si>
    <t>Record Drawings</t>
  </si>
  <si>
    <t>SUBTOTAL</t>
  </si>
  <si>
    <t>LF</t>
  </si>
  <si>
    <t>EA</t>
  </si>
  <si>
    <t>II. PROPOSED IMPROVEMENTS</t>
  </si>
  <si>
    <t>Mobilization (10%)</t>
  </si>
  <si>
    <t>Bypass Pumping</t>
  </si>
  <si>
    <t>CY</t>
  </si>
  <si>
    <t>SY</t>
  </si>
  <si>
    <t>Contract Contingency (10%)</t>
  </si>
  <si>
    <t>Connection to Existing Manhole</t>
  </si>
  <si>
    <t>Maintenance of Traffic</t>
  </si>
  <si>
    <t>Clearing and Grubbing</t>
  </si>
  <si>
    <t>Preconstruction Video</t>
  </si>
  <si>
    <t>Standard Precast Concrete Manhole</t>
  </si>
  <si>
    <t>Brick Driveway Restoration</t>
  </si>
  <si>
    <t>Sodding</t>
  </si>
  <si>
    <t>BRADENTON BEACH GRAVITY REPLACEMENT</t>
  </si>
  <si>
    <t>Connection to Existing Lift Station Wet Well</t>
  </si>
  <si>
    <t>Demolish Existing Manhole Cone, Ring, and Cover and Fill Abandoned Manhole with Compacted Soil</t>
  </si>
  <si>
    <t>12" PVC SDR 26 Sanitary Sewer Main (Open Cut)</t>
  </si>
  <si>
    <t>8" PVC SDR 26 Sanitary Sewer Main (Open Cut)</t>
  </si>
  <si>
    <t>Cut In Manhole</t>
  </si>
  <si>
    <t>Connection to Existing 4" Force Main, Manhole Tie In, Below Grade Air Release Valve, Fittings, and Associated Appurtenances</t>
  </si>
  <si>
    <t>10" PVC C900 DR 25 Sanitary Sewer Main (Open Cut)</t>
  </si>
  <si>
    <t>Construct and Connect Service Lateral (Private Property)</t>
  </si>
  <si>
    <t>Relocate Existing Water Main Service Lateral</t>
  </si>
  <si>
    <t>Modify Existing Sanitary Service Lateral</t>
  </si>
  <si>
    <t>Mailbox Removal and Replacement</t>
  </si>
  <si>
    <t>Sidewalk &amp; Concrete Driveway Restoration</t>
  </si>
  <si>
    <t>8" PVC C900 DR 25 Sanitary Sewer Main (Open Cut)</t>
  </si>
  <si>
    <t>Grout Fill and Abandon Existing Sanitary Sewer &amp; 4" Force Main</t>
  </si>
  <si>
    <t>Cap and Replace Service Lateral (Right of Way) - 12-inch x 6-inch PVC SDR 26 WYE</t>
  </si>
  <si>
    <t>8" PVC C900 DR 18 Certalok (Close Tolerance HDD)</t>
  </si>
  <si>
    <r>
      <t xml:space="preserve">Cap and Replace Service Lateral (Right of Way) - 8-inch x 6-inch SDR 26 WYE </t>
    </r>
    <r>
      <rPr>
        <b/>
        <sz val="12"/>
        <rFont val="Times New Roman"/>
        <family val="1"/>
      </rPr>
      <t>(Addendum No. 3)</t>
    </r>
  </si>
  <si>
    <r>
      <t xml:space="preserve">Cap and Replace Service Lateral (Right of Way) - 8-inch x 6-inch PVC C900 WYE (6" Branch to fit SDR 26 Service) CTHDD Tie-Ins </t>
    </r>
    <r>
      <rPr>
        <b/>
        <sz val="12"/>
        <rFont val="Times New Roman"/>
        <family val="1"/>
      </rPr>
      <t>(Addendum No. 3)</t>
    </r>
  </si>
  <si>
    <r>
      <t xml:space="preserve">Cap and Replace Service Lateral (Right of Way) - 8-inch x 6-inch PVC C900 WYE (6" Branch to fit SDR 26 Service) 13th Street Tie-Ins </t>
    </r>
    <r>
      <rPr>
        <b/>
        <u/>
        <sz val="12"/>
        <rFont val="Times New Roman"/>
        <family val="1"/>
      </rPr>
      <t>(Addendum No. 3)</t>
    </r>
  </si>
  <si>
    <r>
      <t>Construct Service Lateral (Private Property)</t>
    </r>
    <r>
      <rPr>
        <b/>
        <sz val="12"/>
        <rFont val="Times New Roman"/>
        <family val="1"/>
      </rPr>
      <t xml:space="preserve"> (Addendum No. 3)</t>
    </r>
  </si>
  <si>
    <r>
      <t xml:space="preserve">Precast Polymer Concrete Manhole  </t>
    </r>
    <r>
      <rPr>
        <b/>
        <sz val="12"/>
        <rFont val="Times New Roman"/>
        <family val="1"/>
      </rPr>
      <t>(Addendum No. 3)</t>
    </r>
  </si>
  <si>
    <r>
      <t xml:space="preserve">Precast Polymer Concrete Drop Manhole </t>
    </r>
    <r>
      <rPr>
        <b/>
        <sz val="12"/>
        <rFont val="Times New Roman"/>
        <family val="1"/>
      </rPr>
      <t>(Addendum No. 3)</t>
    </r>
  </si>
  <si>
    <r>
      <t xml:space="preserve">Pavement Full Depth Road Restoration </t>
    </r>
    <r>
      <rPr>
        <b/>
        <sz val="12"/>
        <rFont val="Times New Roman"/>
        <family val="1"/>
      </rPr>
      <t>(Addendum No. 3)</t>
    </r>
  </si>
  <si>
    <r>
      <t xml:space="preserve">Shell Road Restoration </t>
    </r>
    <r>
      <rPr>
        <b/>
        <u/>
        <sz val="12"/>
        <rFont val="Times New Roman"/>
        <family val="1"/>
      </rPr>
      <t>(Addendum No. 3)</t>
    </r>
  </si>
  <si>
    <r>
      <t xml:space="preserve">Shell Restoration </t>
    </r>
    <r>
      <rPr>
        <b/>
        <u/>
        <sz val="12"/>
        <rFont val="Times New Roman"/>
        <family val="1"/>
      </rPr>
      <t>(Addendum No. 3)</t>
    </r>
  </si>
  <si>
    <r>
      <t xml:space="preserve">Removal and Replacement of Unsuitable Material, Including Limerock, Brick, Concrete, Mucky Sand </t>
    </r>
    <r>
      <rPr>
        <b/>
        <sz val="12"/>
        <rFont val="Times New Roman"/>
        <family val="1"/>
      </rPr>
      <t>(Addendum No. 3)</t>
    </r>
  </si>
  <si>
    <r>
      <t xml:space="preserve">FDOT Pavement Repair and Restoration: Mill and Resurfacing </t>
    </r>
    <r>
      <rPr>
        <b/>
        <sz val="12"/>
        <rFont val="Times New Roman"/>
        <family val="1"/>
      </rPr>
      <t xml:space="preserve">(Addendum No. 3) </t>
    </r>
  </si>
  <si>
    <r>
      <t xml:space="preserve">FDOT Full Depth Road Restoration </t>
    </r>
    <r>
      <rPr>
        <b/>
        <u/>
        <sz val="12"/>
        <rFont val="Times New Roman"/>
        <family val="1"/>
      </rPr>
      <t>(Addendum No. 3)</t>
    </r>
  </si>
  <si>
    <t>APPENDIX K</t>
  </si>
  <si>
    <t>BID FORM</t>
  </si>
  <si>
    <t>Bidder must provide a prices for each line item for their bid to be considered responsive.</t>
  </si>
  <si>
    <t xml:space="preserve">SUBTOTAL TOTAL BASE BID </t>
  </si>
  <si>
    <t>Bid "B" BASED ON 760 CALENDAR DAY FOR COMPLETION</t>
  </si>
  <si>
    <t>PROPOSED IMPROVEMENTS SUBTOTAL</t>
  </si>
  <si>
    <t>TOTAL BID "B"PRICE INCLUDING TOTAL CONSTRUCTION COSTS BASED ON 760 CALENDAR DAY COMPLETION</t>
  </si>
  <si>
    <t>TOTAL BID "A"PRICE INCLUDING TOTAL CONSTRUCTION COSTS BASED ON 670 CALENDAR DAY COMPLETION</t>
  </si>
  <si>
    <t>Bid "A" BASED ON 670 CALENDAR DAY FOR COMPLETION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</si>
</sst>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77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 applyProtection="1">
      <alignment horizontal="right" vertical="center"/>
    </xf>
    <xf numFmtId="0" fontId="4" fillId="3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vertical="center" wrapText="1"/>
    </xf>
    <xf numFmtId="1" fontId="4" fillId="0" borderId="7" xfId="2" applyNumberFormat="1" applyFont="1" applyFill="1" applyBorder="1" applyAlignment="1">
      <alignment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1" fontId="5" fillId="0" borderId="7" xfId="2" applyNumberFormat="1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3" borderId="7" xfId="2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0" borderId="7" xfId="2" applyFont="1" applyBorder="1" applyAlignment="1">
      <alignment vertical="center" wrapText="1"/>
    </xf>
    <xf numFmtId="0" fontId="4" fillId="0" borderId="7" xfId="3" applyFont="1" applyFill="1" applyBorder="1" applyAlignment="1">
      <alignment horizontal="left" vertical="center"/>
    </xf>
    <xf numFmtId="44" fontId="4" fillId="0" borderId="7" xfId="4" applyFont="1" applyFill="1" applyBorder="1" applyAlignment="1">
      <alignment horizontal="center" vertical="center"/>
    </xf>
    <xf numFmtId="164" fontId="4" fillId="0" borderId="7" xfId="4" applyNumberFormat="1" applyFont="1" applyFill="1" applyBorder="1" applyAlignment="1">
      <alignment horizontal="right" vertical="center"/>
    </xf>
    <xf numFmtId="0" fontId="3" fillId="2" borderId="1" xfId="2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3" fillId="2" borderId="2" xfId="2" applyFont="1" applyFill="1" applyBorder="1" applyAlignment="1">
      <alignment vertical="center"/>
    </xf>
    <xf numFmtId="0" fontId="7" fillId="0" borderId="0" xfId="0" applyFont="1"/>
    <xf numFmtId="44" fontId="3" fillId="2" borderId="12" xfId="1" applyNumberFormat="1" applyFont="1" applyFill="1" applyBorder="1" applyAlignment="1" applyProtection="1">
      <alignment horizontal="right" vertical="center"/>
    </xf>
    <xf numFmtId="9" fontId="4" fillId="0" borderId="7" xfId="3" applyNumberFormat="1" applyFont="1" applyFill="1" applyBorder="1" applyAlignment="1">
      <alignment horizontal="right" vertical="center"/>
    </xf>
    <xf numFmtId="44" fontId="4" fillId="0" borderId="8" xfId="4" applyNumberFormat="1" applyFont="1" applyFill="1" applyBorder="1" applyAlignment="1" applyProtection="1">
      <alignment vertical="center"/>
    </xf>
    <xf numFmtId="0" fontId="3" fillId="2" borderId="1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4" fontId="3" fillId="2" borderId="9" xfId="0" applyNumberFormat="1" applyFont="1" applyFill="1" applyBorder="1" applyAlignment="1">
      <alignment vertical="center"/>
    </xf>
    <xf numFmtId="4" fontId="3" fillId="2" borderId="10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4" fontId="3" fillId="2" borderId="9" xfId="0" applyNumberFormat="1" applyFont="1" applyFill="1" applyBorder="1" applyAlignment="1">
      <alignment horizontal="left" vertical="center"/>
    </xf>
    <xf numFmtId="4" fontId="5" fillId="2" borderId="10" xfId="0" applyNumberFormat="1" applyFont="1" applyFill="1" applyBorder="1" applyAlignment="1">
      <alignment horizontal="right" vertical="center"/>
    </xf>
    <xf numFmtId="4" fontId="5" fillId="2" borderId="11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44" fontId="3" fillId="2" borderId="25" xfId="1" applyNumberFormat="1" applyFont="1" applyFill="1" applyBorder="1" applyAlignment="1" applyProtection="1">
      <alignment horizontal="right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2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 applyProtection="1">
      <alignment horizontal="right" vertical="center"/>
    </xf>
    <xf numFmtId="0" fontId="8" fillId="2" borderId="19" xfId="0" applyFont="1" applyFill="1" applyBorder="1"/>
    <xf numFmtId="4" fontId="5" fillId="2" borderId="10" xfId="0" applyNumberFormat="1" applyFont="1" applyFill="1" applyBorder="1" applyAlignment="1">
      <alignment horizontal="center" vertical="center"/>
    </xf>
    <xf numFmtId="4" fontId="3" fillId="2" borderId="18" xfId="0" applyNumberFormat="1" applyFont="1" applyFill="1" applyBorder="1" applyAlignment="1">
      <alignment vertical="center"/>
    </xf>
    <xf numFmtId="4" fontId="3" fillId="2" borderId="19" xfId="0" applyNumberFormat="1" applyFont="1" applyFill="1" applyBorder="1" applyAlignment="1">
      <alignment vertical="center"/>
    </xf>
    <xf numFmtId="4" fontId="3" fillId="2" borderId="24" xfId="0" applyNumberFormat="1" applyFont="1" applyFill="1" applyBorder="1" applyAlignment="1">
      <alignment vertical="center"/>
    </xf>
    <xf numFmtId="0" fontId="3" fillId="2" borderId="19" xfId="0" applyNumberFormat="1" applyFont="1" applyFill="1" applyBorder="1" applyAlignment="1">
      <alignment horizontal="left" vertical="center"/>
    </xf>
    <xf numFmtId="0" fontId="3" fillId="2" borderId="19" xfId="0" applyNumberFormat="1" applyFont="1" applyFill="1" applyBorder="1" applyAlignment="1">
      <alignment horizontal="right" vertical="center"/>
    </xf>
    <xf numFmtId="44" fontId="3" fillId="2" borderId="20" xfId="0" applyNumberFormat="1" applyFont="1" applyFill="1" applyBorder="1" applyAlignment="1">
      <alignment horizontal="right" vertical="center"/>
    </xf>
    <xf numFmtId="0" fontId="7" fillId="0" borderId="0" xfId="0" applyFont="1"/>
    <xf numFmtId="0" fontId="3" fillId="2" borderId="9" xfId="0" applyNumberFormat="1" applyFont="1" applyFill="1" applyBorder="1" applyAlignment="1">
      <alignment horizontal="left" vertical="center" wrapText="1"/>
    </xf>
    <xf numFmtId="0" fontId="3" fillId="2" borderId="10" xfId="0" applyNumberFormat="1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0" fontId="3" fillId="2" borderId="15" xfId="2" applyFont="1" applyFill="1" applyBorder="1" applyAlignment="1">
      <alignment horizontal="left" vertical="center"/>
    </xf>
    <xf numFmtId="0" fontId="3" fillId="2" borderId="16" xfId="2" applyFont="1" applyFill="1" applyBorder="1" applyAlignment="1">
      <alignment horizontal="left" vertical="center"/>
    </xf>
    <xf numFmtId="0" fontId="3" fillId="2" borderId="17" xfId="2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 applyProtection="1">
      <alignment horizontal="right" vertical="center"/>
      <protection locked="0"/>
    </xf>
    <xf numFmtId="164" fontId="4" fillId="0" borderId="4" xfId="2" applyNumberFormat="1" applyFont="1" applyFill="1" applyBorder="1" applyAlignment="1" applyProtection="1">
      <alignment vertical="center" wrapText="1"/>
      <protection locked="0"/>
    </xf>
    <xf numFmtId="164" fontId="4" fillId="0" borderId="7" xfId="2" applyNumberFormat="1" applyFont="1" applyFill="1" applyBorder="1" applyAlignment="1" applyProtection="1">
      <alignment vertical="center" wrapText="1"/>
      <protection locked="0"/>
    </xf>
    <xf numFmtId="4" fontId="3" fillId="2" borderId="11" xfId="0" applyNumberFormat="1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</cellXfs>
  <cellStyles count="5">
    <cellStyle name="Currency" xfId="1" builtinId="4"/>
    <cellStyle name="Currency 2" xfId="4" xr:uid="{BFDF4C95-7D1C-4964-9EE2-276E0F5C48D8}"/>
    <cellStyle name="Normal" xfId="0" builtinId="0"/>
    <cellStyle name="Normal 2" xfId="3" xr:uid="{9492C454-9B23-4602-BCB7-593CE3821AF3}"/>
    <cellStyle name="Normal 5" xfId="2" xr:uid="{E08D196B-48F0-48CF-AE1F-A94EA8732029}"/>
  </cellStyles>
  <dxfs count="0"/>
  <tableStyles count="0" defaultTableStyle="TableStyleMedium2" defaultPivotStyle="PivotStyleLight16"/>
  <colors>
    <mruColors>
      <color rgb="FFD1E0FD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FE908-594F-4926-BF6C-5756373B6A99}">
  <dimension ref="A1:N73"/>
  <sheetViews>
    <sheetView tabSelected="1" topLeftCell="A37" zoomScale="95" zoomScaleNormal="95" workbookViewId="0">
      <selection activeCell="C58" sqref="C58"/>
    </sheetView>
  </sheetViews>
  <sheetFormatPr defaultRowHeight="15.75" x14ac:dyDescent="0.25"/>
  <cols>
    <col min="1" max="1" width="15.7109375" style="29" customWidth="1"/>
    <col min="2" max="2" width="57.42578125" style="29" customWidth="1"/>
    <col min="3" max="3" width="9.42578125" style="29" customWidth="1"/>
    <col min="4" max="4" width="8.85546875" style="29" customWidth="1"/>
    <col min="5" max="5" width="14.7109375" style="29" bestFit="1" customWidth="1"/>
    <col min="6" max="6" width="24.140625" style="29" customWidth="1"/>
    <col min="7" max="7" width="42.5703125" style="29" customWidth="1"/>
    <col min="8" max="8" width="14.5703125" style="29" customWidth="1"/>
    <col min="9" max="9" width="9.140625" style="29"/>
    <col min="10" max="10" width="15.5703125" style="29" customWidth="1"/>
    <col min="11" max="11" width="13.28515625" style="29" bestFit="1" customWidth="1"/>
    <col min="12" max="12" width="7.42578125" style="29" customWidth="1"/>
    <col min="13" max="13" width="17.7109375" style="29" bestFit="1" customWidth="1"/>
    <col min="14" max="14" width="19.85546875" style="29" bestFit="1" customWidth="1"/>
    <col min="15" max="15" width="10.140625" style="29" bestFit="1" customWidth="1"/>
    <col min="16" max="16" width="17.7109375" style="29" bestFit="1" customWidth="1"/>
    <col min="17" max="17" width="10.42578125" style="29" bestFit="1" customWidth="1"/>
    <col min="18" max="18" width="8.85546875" style="29" customWidth="1"/>
    <col min="19" max="19" width="13.42578125" style="29" customWidth="1"/>
    <col min="20" max="20" width="12.28515625" style="29" customWidth="1"/>
    <col min="21" max="16384" width="9.140625" style="29"/>
  </cols>
  <sheetData>
    <row r="1" spans="1:14" x14ac:dyDescent="0.25">
      <c r="A1" s="67" t="s">
        <v>55</v>
      </c>
      <c r="B1" s="68"/>
      <c r="C1" s="68"/>
      <c r="D1" s="68"/>
      <c r="E1" s="68"/>
      <c r="F1" s="69"/>
    </row>
    <row r="2" spans="1:14" x14ac:dyDescent="0.25">
      <c r="A2" s="64" t="s">
        <v>56</v>
      </c>
      <c r="B2" s="65"/>
      <c r="C2" s="65"/>
      <c r="D2" s="65"/>
      <c r="E2" s="65"/>
      <c r="F2" s="66"/>
    </row>
    <row r="3" spans="1:14" x14ac:dyDescent="0.25">
      <c r="A3" s="64" t="s">
        <v>26</v>
      </c>
      <c r="B3" s="65"/>
      <c r="C3" s="65"/>
      <c r="D3" s="65"/>
      <c r="E3" s="65"/>
      <c r="F3" s="66"/>
    </row>
    <row r="4" spans="1:14" x14ac:dyDescent="0.25">
      <c r="A4" s="33" t="s">
        <v>63</v>
      </c>
      <c r="B4" s="34"/>
      <c r="C4" s="34"/>
      <c r="D4" s="34"/>
      <c r="E4" s="34"/>
      <c r="F4" s="35"/>
    </row>
    <row r="5" spans="1:14" ht="15" customHeight="1" thickBot="1" x14ac:dyDescent="0.3">
      <c r="A5" s="33" t="s">
        <v>57</v>
      </c>
      <c r="B5" s="34"/>
      <c r="C5" s="34"/>
      <c r="D5" s="34"/>
      <c r="E5" s="34"/>
      <c r="F5" s="35"/>
    </row>
    <row r="6" spans="1:14" ht="28.5" customHeight="1" x14ac:dyDescent="0.25">
      <c r="A6" s="1" t="s">
        <v>0</v>
      </c>
      <c r="B6" s="2" t="s">
        <v>1</v>
      </c>
      <c r="C6" s="70" t="s">
        <v>2</v>
      </c>
      <c r="D6" s="71"/>
      <c r="E6" s="2" t="s">
        <v>3</v>
      </c>
      <c r="F6" s="3" t="s">
        <v>4</v>
      </c>
    </row>
    <row r="7" spans="1:14" x14ac:dyDescent="0.25">
      <c r="A7" s="38" t="s">
        <v>5</v>
      </c>
      <c r="B7" s="39"/>
      <c r="C7" s="39"/>
      <c r="D7" s="39"/>
      <c r="E7" s="39"/>
      <c r="F7" s="40"/>
    </row>
    <row r="8" spans="1:14" ht="34.5" customHeight="1" x14ac:dyDescent="0.25">
      <c r="A8" s="4">
        <v>1</v>
      </c>
      <c r="B8" s="5" t="s">
        <v>14</v>
      </c>
      <c r="C8" s="6">
        <v>1</v>
      </c>
      <c r="D8" s="7" t="s">
        <v>6</v>
      </c>
      <c r="E8" s="72"/>
      <c r="F8" s="8" t="str">
        <f>IF(E8 &lt;&gt;"",($C8*E8 ),"")</f>
        <v/>
      </c>
    </row>
    <row r="9" spans="1:14" ht="34.5" customHeight="1" x14ac:dyDescent="0.25">
      <c r="A9" s="4">
        <f t="shared" ref="A9:A14" si="0">A8+1</f>
        <v>2</v>
      </c>
      <c r="B9" s="5" t="s">
        <v>20</v>
      </c>
      <c r="C9" s="6">
        <v>1</v>
      </c>
      <c r="D9" s="7" t="s">
        <v>6</v>
      </c>
      <c r="E9" s="72"/>
      <c r="F9" s="8" t="str">
        <f t="shared" ref="F9:F14" si="1">IF(E9 &lt;&gt;"",($C9*E9 ),"")</f>
        <v/>
      </c>
    </row>
    <row r="10" spans="1:14" ht="34.5" customHeight="1" x14ac:dyDescent="0.25">
      <c r="A10" s="4">
        <f t="shared" si="0"/>
        <v>3</v>
      </c>
      <c r="B10" s="5" t="s">
        <v>7</v>
      </c>
      <c r="C10" s="6">
        <v>1</v>
      </c>
      <c r="D10" s="7" t="s">
        <v>6</v>
      </c>
      <c r="E10" s="72"/>
      <c r="F10" s="8" t="str">
        <f t="shared" si="1"/>
        <v/>
      </c>
    </row>
    <row r="11" spans="1:14" ht="34.5" customHeight="1" x14ac:dyDescent="0.25">
      <c r="A11" s="4">
        <f t="shared" si="0"/>
        <v>4</v>
      </c>
      <c r="B11" s="5" t="s">
        <v>21</v>
      </c>
      <c r="C11" s="6">
        <v>1</v>
      </c>
      <c r="D11" s="7" t="s">
        <v>6</v>
      </c>
      <c r="E11" s="72"/>
      <c r="F11" s="8" t="str">
        <f t="shared" si="1"/>
        <v/>
      </c>
    </row>
    <row r="12" spans="1:14" ht="34.5" customHeight="1" x14ac:dyDescent="0.25">
      <c r="A12" s="4">
        <f t="shared" si="0"/>
        <v>5</v>
      </c>
      <c r="B12" s="5" t="s">
        <v>22</v>
      </c>
      <c r="C12" s="6">
        <v>1</v>
      </c>
      <c r="D12" s="7" t="s">
        <v>6</v>
      </c>
      <c r="E12" s="72"/>
      <c r="F12" s="8" t="str">
        <f t="shared" si="1"/>
        <v/>
      </c>
    </row>
    <row r="13" spans="1:14" ht="34.5" customHeight="1" x14ac:dyDescent="0.25">
      <c r="A13" s="4">
        <f t="shared" si="0"/>
        <v>6</v>
      </c>
      <c r="B13" s="5" t="s">
        <v>8</v>
      </c>
      <c r="C13" s="6">
        <v>1</v>
      </c>
      <c r="D13" s="7" t="s">
        <v>6</v>
      </c>
      <c r="E13" s="72"/>
      <c r="F13" s="8" t="str">
        <f t="shared" si="1"/>
        <v/>
      </c>
    </row>
    <row r="14" spans="1:14" ht="34.5" customHeight="1" x14ac:dyDescent="0.25">
      <c r="A14" s="4">
        <f t="shared" si="0"/>
        <v>7</v>
      </c>
      <c r="B14" s="5" t="s">
        <v>9</v>
      </c>
      <c r="C14" s="6">
        <v>1</v>
      </c>
      <c r="D14" s="7" t="s">
        <v>6</v>
      </c>
      <c r="E14" s="72"/>
      <c r="F14" s="8" t="str">
        <f t="shared" si="1"/>
        <v/>
      </c>
    </row>
    <row r="15" spans="1:14" ht="34.5" customHeight="1" thickBot="1" x14ac:dyDescent="0.3">
      <c r="A15" s="36"/>
      <c r="B15" s="37"/>
      <c r="C15" s="37"/>
      <c r="D15" s="37"/>
      <c r="E15" s="75" t="s">
        <v>10</v>
      </c>
      <c r="F15" s="30">
        <f>SUM(F8:F14)</f>
        <v>0</v>
      </c>
    </row>
    <row r="16" spans="1:14" ht="16.5" thickBot="1" x14ac:dyDescent="0.3">
      <c r="A16" s="44" t="s">
        <v>13</v>
      </c>
      <c r="B16" s="45"/>
      <c r="C16" s="45"/>
      <c r="D16" s="45"/>
      <c r="E16" s="76"/>
      <c r="F16" s="46"/>
      <c r="J16" s="61"/>
      <c r="K16" s="61"/>
      <c r="L16" s="61"/>
      <c r="M16" s="61"/>
      <c r="N16" s="61"/>
    </row>
    <row r="17" spans="1:14" ht="34.5" customHeight="1" x14ac:dyDescent="0.25">
      <c r="A17" s="48">
        <v>8</v>
      </c>
      <c r="B17" s="49" t="s">
        <v>29</v>
      </c>
      <c r="C17" s="50">
        <v>190</v>
      </c>
      <c r="D17" s="51" t="s">
        <v>11</v>
      </c>
      <c r="E17" s="73"/>
      <c r="F17" s="52" t="str">
        <f t="shared" ref="F17:F49" si="2">IF(E17 &lt;&gt;"",($C17*E17 ),"")</f>
        <v/>
      </c>
      <c r="J17" s="61"/>
      <c r="K17" s="61"/>
      <c r="L17" s="61"/>
      <c r="M17" s="61"/>
      <c r="N17" s="61"/>
    </row>
    <row r="18" spans="1:14" ht="34.5" customHeight="1" x14ac:dyDescent="0.25">
      <c r="A18" s="9">
        <v>9</v>
      </c>
      <c r="B18" s="10" t="s">
        <v>30</v>
      </c>
      <c r="C18" s="11">
        <v>2050</v>
      </c>
      <c r="D18" s="12" t="s">
        <v>11</v>
      </c>
      <c r="E18" s="74"/>
      <c r="F18" s="8" t="str">
        <f t="shared" si="2"/>
        <v/>
      </c>
      <c r="J18" s="61"/>
      <c r="K18" s="61"/>
      <c r="L18" s="61"/>
      <c r="M18" s="61"/>
      <c r="N18" s="61"/>
    </row>
    <row r="19" spans="1:14" ht="34.5" customHeight="1" x14ac:dyDescent="0.25">
      <c r="A19" s="9">
        <v>10</v>
      </c>
      <c r="B19" s="10" t="s">
        <v>33</v>
      </c>
      <c r="C19" s="11">
        <v>1000</v>
      </c>
      <c r="D19" s="12" t="s">
        <v>11</v>
      </c>
      <c r="E19" s="74"/>
      <c r="F19" s="8" t="str">
        <f t="shared" si="2"/>
        <v/>
      </c>
    </row>
    <row r="20" spans="1:14" ht="34.5" customHeight="1" x14ac:dyDescent="0.25">
      <c r="A20" s="9">
        <v>11</v>
      </c>
      <c r="B20" s="10" t="s">
        <v>39</v>
      </c>
      <c r="C20" s="11">
        <v>975</v>
      </c>
      <c r="D20" s="12" t="s">
        <v>11</v>
      </c>
      <c r="E20" s="74"/>
      <c r="F20" s="8" t="str">
        <f t="shared" si="2"/>
        <v/>
      </c>
    </row>
    <row r="21" spans="1:14" ht="34.5" customHeight="1" x14ac:dyDescent="0.25">
      <c r="A21" s="9">
        <v>12</v>
      </c>
      <c r="B21" s="10" t="s">
        <v>42</v>
      </c>
      <c r="C21" s="11">
        <v>550</v>
      </c>
      <c r="D21" s="12" t="s">
        <v>11</v>
      </c>
      <c r="E21" s="74"/>
      <c r="F21" s="8" t="str">
        <f t="shared" si="2"/>
        <v/>
      </c>
    </row>
    <row r="22" spans="1:14" ht="36" customHeight="1" x14ac:dyDescent="0.25">
      <c r="A22" s="13">
        <v>13</v>
      </c>
      <c r="B22" s="5" t="s">
        <v>43</v>
      </c>
      <c r="C22" s="14">
        <v>69</v>
      </c>
      <c r="D22" s="7" t="s">
        <v>12</v>
      </c>
      <c r="E22" s="74"/>
      <c r="F22" s="8" t="str">
        <f t="shared" si="2"/>
        <v/>
      </c>
      <c r="J22" s="61"/>
      <c r="K22" s="61"/>
      <c r="L22" s="61"/>
      <c r="M22" s="61"/>
      <c r="N22" s="61"/>
    </row>
    <row r="23" spans="1:14" ht="49.5" customHeight="1" x14ac:dyDescent="0.25">
      <c r="A23" s="13">
        <v>14</v>
      </c>
      <c r="B23" s="5" t="s">
        <v>44</v>
      </c>
      <c r="C23" s="14">
        <v>9</v>
      </c>
      <c r="D23" s="7" t="s">
        <v>12</v>
      </c>
      <c r="E23" s="74"/>
      <c r="F23" s="8" t="str">
        <f t="shared" si="2"/>
        <v/>
      </c>
    </row>
    <row r="24" spans="1:14" ht="64.5" customHeight="1" x14ac:dyDescent="0.25">
      <c r="A24" s="13">
        <v>15</v>
      </c>
      <c r="B24" s="15" t="s">
        <v>45</v>
      </c>
      <c r="C24" s="14">
        <v>8</v>
      </c>
      <c r="D24" s="7" t="s">
        <v>12</v>
      </c>
      <c r="E24" s="74"/>
      <c r="F24" s="8" t="str">
        <f t="shared" si="2"/>
        <v/>
      </c>
    </row>
    <row r="25" spans="1:14" ht="41.25" customHeight="1" x14ac:dyDescent="0.25">
      <c r="A25" s="13">
        <v>16</v>
      </c>
      <c r="B25" s="5" t="s">
        <v>41</v>
      </c>
      <c r="C25" s="10">
        <v>7</v>
      </c>
      <c r="D25" s="7" t="s">
        <v>12</v>
      </c>
      <c r="E25" s="74"/>
      <c r="F25" s="8" t="str">
        <f t="shared" si="2"/>
        <v/>
      </c>
    </row>
    <row r="26" spans="1:14" ht="34.5" customHeight="1" x14ac:dyDescent="0.25">
      <c r="A26" s="9">
        <v>17</v>
      </c>
      <c r="B26" s="5" t="s">
        <v>34</v>
      </c>
      <c r="C26" s="10">
        <v>34</v>
      </c>
      <c r="D26" s="7" t="s">
        <v>12</v>
      </c>
      <c r="E26" s="74"/>
      <c r="F26" s="8" t="str">
        <f t="shared" si="2"/>
        <v/>
      </c>
    </row>
    <row r="27" spans="1:14" ht="36.75" customHeight="1" x14ac:dyDescent="0.25">
      <c r="A27" s="9">
        <v>18</v>
      </c>
      <c r="B27" s="5" t="s">
        <v>46</v>
      </c>
      <c r="C27" s="14">
        <v>200</v>
      </c>
      <c r="D27" s="7" t="s">
        <v>11</v>
      </c>
      <c r="E27" s="74"/>
      <c r="F27" s="8" t="str">
        <f t="shared" si="2"/>
        <v/>
      </c>
      <c r="J27" s="61"/>
      <c r="K27" s="61"/>
      <c r="L27" s="61"/>
      <c r="M27" s="61"/>
      <c r="N27" s="61"/>
    </row>
    <row r="28" spans="1:14" ht="34.5" customHeight="1" x14ac:dyDescent="0.25">
      <c r="A28" s="9">
        <v>19</v>
      </c>
      <c r="B28" s="10" t="s">
        <v>31</v>
      </c>
      <c r="C28" s="11">
        <v>1</v>
      </c>
      <c r="D28" s="12" t="s">
        <v>12</v>
      </c>
      <c r="E28" s="74"/>
      <c r="F28" s="8" t="str">
        <f t="shared" si="2"/>
        <v/>
      </c>
    </row>
    <row r="29" spans="1:14" ht="34.5" customHeight="1" x14ac:dyDescent="0.25">
      <c r="A29" s="9">
        <v>20</v>
      </c>
      <c r="B29" s="10" t="s">
        <v>47</v>
      </c>
      <c r="C29" s="16">
        <v>3</v>
      </c>
      <c r="D29" s="12" t="s">
        <v>12</v>
      </c>
      <c r="E29" s="74"/>
      <c r="F29" s="8" t="str">
        <f t="shared" si="2"/>
        <v/>
      </c>
    </row>
    <row r="30" spans="1:14" ht="34.5" customHeight="1" x14ac:dyDescent="0.25">
      <c r="A30" s="9">
        <v>21</v>
      </c>
      <c r="B30" s="10" t="s">
        <v>23</v>
      </c>
      <c r="C30" s="11">
        <v>14</v>
      </c>
      <c r="D30" s="12" t="s">
        <v>12</v>
      </c>
      <c r="E30" s="74"/>
      <c r="F30" s="8" t="str">
        <f t="shared" si="2"/>
        <v/>
      </c>
    </row>
    <row r="31" spans="1:14" ht="30" customHeight="1" x14ac:dyDescent="0.25">
      <c r="A31" s="9">
        <v>22</v>
      </c>
      <c r="B31" s="10" t="s">
        <v>48</v>
      </c>
      <c r="C31" s="16">
        <v>5</v>
      </c>
      <c r="D31" s="12" t="s">
        <v>12</v>
      </c>
      <c r="E31" s="74"/>
      <c r="F31" s="8" t="str">
        <f t="shared" si="2"/>
        <v/>
      </c>
    </row>
    <row r="32" spans="1:14" ht="47.25" customHeight="1" x14ac:dyDescent="0.25">
      <c r="A32" s="9">
        <v>23</v>
      </c>
      <c r="B32" s="10" t="s">
        <v>32</v>
      </c>
      <c r="C32" s="11">
        <v>1</v>
      </c>
      <c r="D32" s="12" t="s">
        <v>6</v>
      </c>
      <c r="E32" s="74"/>
      <c r="F32" s="8" t="str">
        <f t="shared" si="2"/>
        <v/>
      </c>
    </row>
    <row r="33" spans="1:6" ht="34.5" customHeight="1" x14ac:dyDescent="0.25">
      <c r="A33" s="9">
        <v>24</v>
      </c>
      <c r="B33" s="10" t="s">
        <v>27</v>
      </c>
      <c r="C33" s="11">
        <v>1</v>
      </c>
      <c r="D33" s="12" t="s">
        <v>12</v>
      </c>
      <c r="E33" s="74"/>
      <c r="F33" s="8" t="str">
        <f t="shared" si="2"/>
        <v/>
      </c>
    </row>
    <row r="34" spans="1:6" ht="34.5" customHeight="1" x14ac:dyDescent="0.25">
      <c r="A34" s="9">
        <v>25</v>
      </c>
      <c r="B34" s="10" t="s">
        <v>19</v>
      </c>
      <c r="C34" s="11">
        <v>3</v>
      </c>
      <c r="D34" s="12" t="s">
        <v>12</v>
      </c>
      <c r="E34" s="74"/>
      <c r="F34" s="8" t="str">
        <f t="shared" si="2"/>
        <v/>
      </c>
    </row>
    <row r="35" spans="1:6" ht="34.5" customHeight="1" x14ac:dyDescent="0.25">
      <c r="A35" s="9">
        <v>26</v>
      </c>
      <c r="B35" s="10" t="s">
        <v>28</v>
      </c>
      <c r="C35" s="11">
        <v>25</v>
      </c>
      <c r="D35" s="12" t="s">
        <v>12</v>
      </c>
      <c r="E35" s="74"/>
      <c r="F35" s="8" t="str">
        <f t="shared" si="2"/>
        <v/>
      </c>
    </row>
    <row r="36" spans="1:6" ht="34.5" customHeight="1" x14ac:dyDescent="0.25">
      <c r="A36" s="9">
        <v>27</v>
      </c>
      <c r="B36" s="10" t="s">
        <v>49</v>
      </c>
      <c r="C36" s="16">
        <v>4940</v>
      </c>
      <c r="D36" s="12" t="s">
        <v>17</v>
      </c>
      <c r="E36" s="74"/>
      <c r="F36" s="8" t="str">
        <f t="shared" si="2"/>
        <v/>
      </c>
    </row>
    <row r="37" spans="1:6" ht="34.5" customHeight="1" x14ac:dyDescent="0.25">
      <c r="A37" s="9">
        <v>28</v>
      </c>
      <c r="B37" s="17" t="s">
        <v>38</v>
      </c>
      <c r="C37" s="18">
        <v>400</v>
      </c>
      <c r="D37" s="19" t="s">
        <v>17</v>
      </c>
      <c r="E37" s="74"/>
      <c r="F37" s="8" t="str">
        <f t="shared" si="2"/>
        <v/>
      </c>
    </row>
    <row r="38" spans="1:6" ht="34.5" customHeight="1" x14ac:dyDescent="0.25">
      <c r="A38" s="9">
        <v>29</v>
      </c>
      <c r="B38" s="20" t="s">
        <v>24</v>
      </c>
      <c r="C38" s="18">
        <v>120</v>
      </c>
      <c r="D38" s="21" t="s">
        <v>17</v>
      </c>
      <c r="E38" s="74"/>
      <c r="F38" s="8" t="str">
        <f t="shared" si="2"/>
        <v/>
      </c>
    </row>
    <row r="39" spans="1:6" ht="34.5" customHeight="1" x14ac:dyDescent="0.25">
      <c r="A39" s="13">
        <v>30</v>
      </c>
      <c r="B39" s="5" t="s">
        <v>25</v>
      </c>
      <c r="C39" s="10">
        <v>900</v>
      </c>
      <c r="D39" s="7" t="s">
        <v>17</v>
      </c>
      <c r="E39" s="74"/>
      <c r="F39" s="8" t="str">
        <f t="shared" si="2"/>
        <v/>
      </c>
    </row>
    <row r="40" spans="1:6" ht="34.5" customHeight="1" x14ac:dyDescent="0.25">
      <c r="A40" s="13">
        <v>31</v>
      </c>
      <c r="B40" s="15" t="s">
        <v>50</v>
      </c>
      <c r="C40" s="14">
        <v>4100</v>
      </c>
      <c r="D40" s="7" t="s">
        <v>17</v>
      </c>
      <c r="E40" s="74"/>
      <c r="F40" s="8" t="str">
        <f t="shared" si="2"/>
        <v/>
      </c>
    </row>
    <row r="41" spans="1:6" ht="34.5" customHeight="1" x14ac:dyDescent="0.25">
      <c r="A41" s="13">
        <v>32</v>
      </c>
      <c r="B41" s="15" t="s">
        <v>51</v>
      </c>
      <c r="C41" s="14">
        <v>920</v>
      </c>
      <c r="D41" s="7" t="s">
        <v>17</v>
      </c>
      <c r="E41" s="74"/>
      <c r="F41" s="8" t="str">
        <f t="shared" si="2"/>
        <v/>
      </c>
    </row>
    <row r="42" spans="1:6" ht="34.5" customHeight="1" x14ac:dyDescent="0.25">
      <c r="A42" s="13">
        <v>33</v>
      </c>
      <c r="B42" s="5" t="s">
        <v>37</v>
      </c>
      <c r="C42" s="10">
        <v>20</v>
      </c>
      <c r="D42" s="7" t="s">
        <v>12</v>
      </c>
      <c r="E42" s="74"/>
      <c r="F42" s="8" t="str">
        <f t="shared" si="2"/>
        <v/>
      </c>
    </row>
    <row r="43" spans="1:6" ht="34.5" customHeight="1" x14ac:dyDescent="0.25">
      <c r="A43" s="13">
        <v>34</v>
      </c>
      <c r="B43" s="5" t="s">
        <v>40</v>
      </c>
      <c r="C43" s="10">
        <v>100</v>
      </c>
      <c r="D43" s="7" t="s">
        <v>16</v>
      </c>
      <c r="E43" s="74"/>
      <c r="F43" s="8" t="str">
        <f t="shared" si="2"/>
        <v/>
      </c>
    </row>
    <row r="44" spans="1:6" ht="34.5" customHeight="1" x14ac:dyDescent="0.25">
      <c r="A44" s="13">
        <v>35</v>
      </c>
      <c r="B44" s="5" t="s">
        <v>36</v>
      </c>
      <c r="C44" s="10">
        <v>13</v>
      </c>
      <c r="D44" s="7" t="s">
        <v>12</v>
      </c>
      <c r="E44" s="74"/>
      <c r="F44" s="8" t="str">
        <f t="shared" si="2"/>
        <v/>
      </c>
    </row>
    <row r="45" spans="1:6" ht="34.5" customHeight="1" x14ac:dyDescent="0.25">
      <c r="A45" s="13">
        <v>36</v>
      </c>
      <c r="B45" s="5" t="s">
        <v>35</v>
      </c>
      <c r="C45" s="10">
        <v>3</v>
      </c>
      <c r="D45" s="7" t="s">
        <v>12</v>
      </c>
      <c r="E45" s="74"/>
      <c r="F45" s="8" t="str">
        <f t="shared" si="2"/>
        <v/>
      </c>
    </row>
    <row r="46" spans="1:6" ht="46.5" customHeight="1" x14ac:dyDescent="0.25">
      <c r="A46" s="13">
        <v>37</v>
      </c>
      <c r="B46" s="5" t="s">
        <v>52</v>
      </c>
      <c r="C46" s="14">
        <v>1045</v>
      </c>
      <c r="D46" s="7" t="s">
        <v>16</v>
      </c>
      <c r="E46" s="74"/>
      <c r="F46" s="8" t="str">
        <f t="shared" si="2"/>
        <v/>
      </c>
    </row>
    <row r="47" spans="1:6" ht="35.25" customHeight="1" x14ac:dyDescent="0.25">
      <c r="A47" s="13">
        <v>38</v>
      </c>
      <c r="B47" s="5" t="s">
        <v>53</v>
      </c>
      <c r="C47" s="14">
        <v>360</v>
      </c>
      <c r="D47" s="7" t="s">
        <v>17</v>
      </c>
      <c r="E47" s="74"/>
      <c r="F47" s="8" t="str">
        <f t="shared" si="2"/>
        <v/>
      </c>
    </row>
    <row r="48" spans="1:6" ht="34.5" customHeight="1" x14ac:dyDescent="0.25">
      <c r="A48" s="13">
        <v>39</v>
      </c>
      <c r="B48" s="15" t="s">
        <v>54</v>
      </c>
      <c r="C48" s="14">
        <v>60</v>
      </c>
      <c r="D48" s="7" t="s">
        <v>17</v>
      </c>
      <c r="E48" s="74"/>
      <c r="F48" s="8" t="str">
        <f t="shared" si="2"/>
        <v/>
      </c>
    </row>
    <row r="49" spans="1:6" ht="34.5" customHeight="1" x14ac:dyDescent="0.25">
      <c r="A49" s="9">
        <v>40</v>
      </c>
      <c r="B49" s="22" t="s">
        <v>15</v>
      </c>
      <c r="C49" s="10">
        <v>1</v>
      </c>
      <c r="D49" s="12" t="s">
        <v>6</v>
      </c>
      <c r="E49" s="74"/>
      <c r="F49" s="8" t="str">
        <f t="shared" si="2"/>
        <v/>
      </c>
    </row>
    <row r="50" spans="1:6" ht="34.5" customHeight="1" thickBot="1" x14ac:dyDescent="0.3">
      <c r="A50" s="41" t="s">
        <v>60</v>
      </c>
      <c r="B50" s="54"/>
      <c r="C50" s="42"/>
      <c r="D50" s="43"/>
      <c r="E50" s="53"/>
      <c r="F50" s="30">
        <f>SUM(F16:F48)</f>
        <v>0</v>
      </c>
    </row>
    <row r="51" spans="1:6" ht="34.5" customHeight="1" thickBot="1" x14ac:dyDescent="0.3">
      <c r="A51" s="55" t="s">
        <v>58</v>
      </c>
      <c r="B51" s="56"/>
      <c r="C51" s="56"/>
      <c r="D51" s="56"/>
      <c r="E51" s="57"/>
      <c r="F51" s="47">
        <f>F15+F50</f>
        <v>0</v>
      </c>
    </row>
    <row r="52" spans="1:6" ht="34.5" customHeight="1" x14ac:dyDescent="0.25">
      <c r="A52" s="4">
        <f>A49+1</f>
        <v>41</v>
      </c>
      <c r="B52" s="23" t="s">
        <v>18</v>
      </c>
      <c r="C52" s="31">
        <v>0.1</v>
      </c>
      <c r="D52" s="24" t="s">
        <v>6</v>
      </c>
      <c r="E52" s="25"/>
      <c r="F52" s="32">
        <f>F51*C52</f>
        <v>0</v>
      </c>
    </row>
    <row r="53" spans="1:6" ht="45" customHeight="1" thickBot="1" x14ac:dyDescent="0.3">
      <c r="A53" s="62" t="s">
        <v>62</v>
      </c>
      <c r="B53" s="63"/>
      <c r="C53" s="63"/>
      <c r="D53" s="58"/>
      <c r="E53" s="59"/>
      <c r="F53" s="60">
        <f>F51+F52</f>
        <v>0</v>
      </c>
    </row>
    <row r="55" spans="1:6" ht="21" customHeight="1" x14ac:dyDescent="0.25"/>
    <row r="73" spans="8:9" x14ac:dyDescent="0.25">
      <c r="H73" s="61"/>
      <c r="I73" s="61"/>
    </row>
  </sheetData>
  <sheetProtection algorithmName="SHA-512" hashValue="NQbMhYSzUXBdY/8mw0AUO486dEveiABjYNZC13sfHAueySQce8VRTvq5NnwfBHPi2oisDKe7zYrZTw0e3Mm9ug==" saltValue="pwRsWr8fFGqhJp7Lc4boJw==" spinCount="100000" sheet="1" objects="1" scenarios="1"/>
  <mergeCells count="10">
    <mergeCell ref="H73:I73"/>
    <mergeCell ref="A2:F2"/>
    <mergeCell ref="A3:F3"/>
    <mergeCell ref="A1:F1"/>
    <mergeCell ref="C6:D6"/>
    <mergeCell ref="J16:N17"/>
    <mergeCell ref="J18:N18"/>
    <mergeCell ref="J22:N22"/>
    <mergeCell ref="J27:N27"/>
    <mergeCell ref="A53:C53"/>
  </mergeCells>
  <printOptions horizontalCentered="1" verticalCentered="1"/>
  <pageMargins left="0.7" right="0.7" top="0.75" bottom="0.75" header="0.3" footer="0.3"/>
  <pageSetup scale="70" orientation="portrait" r:id="rId1"/>
  <headerFooter>
    <oddHeader>&amp;RREVISED IFBC21-TA003713AJ</oddHeader>
    <oddFooter xml:space="preserve">&amp;L&amp;"Times New Roman,Regular"Bidder Name: 
Bidder Signature: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BDAC-D6DE-4403-B12E-963548B932DA}">
  <dimension ref="A1:N73"/>
  <sheetViews>
    <sheetView zoomScale="95" zoomScaleNormal="95" workbookViewId="0">
      <selection activeCell="E15" sqref="E15:E16"/>
    </sheetView>
  </sheetViews>
  <sheetFormatPr defaultRowHeight="15.75" x14ac:dyDescent="0.25"/>
  <cols>
    <col min="1" max="1" width="15.7109375" style="29" customWidth="1"/>
    <col min="2" max="2" width="58.5703125" style="29" customWidth="1"/>
    <col min="3" max="3" width="9.42578125" style="29" customWidth="1"/>
    <col min="4" max="4" width="8.85546875" style="29" customWidth="1"/>
    <col min="5" max="5" width="14.7109375" style="29" bestFit="1" customWidth="1"/>
    <col min="6" max="6" width="24.140625" style="29" customWidth="1"/>
    <col min="7" max="7" width="42.5703125" style="29" customWidth="1"/>
    <col min="8" max="8" width="14.5703125" style="29" customWidth="1"/>
    <col min="9" max="9" width="9.140625" style="29"/>
    <col min="10" max="10" width="15.5703125" style="29" customWidth="1"/>
    <col min="11" max="11" width="13.28515625" style="29" bestFit="1" customWidth="1"/>
    <col min="12" max="12" width="7.42578125" style="29" customWidth="1"/>
    <col min="13" max="13" width="17.7109375" style="29" bestFit="1" customWidth="1"/>
    <col min="14" max="14" width="19.85546875" style="29" bestFit="1" customWidth="1"/>
    <col min="15" max="15" width="10.140625" style="29" bestFit="1" customWidth="1"/>
    <col min="16" max="16" width="17.7109375" style="29" bestFit="1" customWidth="1"/>
    <col min="17" max="17" width="10.42578125" style="29" bestFit="1" customWidth="1"/>
    <col min="18" max="18" width="8.85546875" style="29" customWidth="1"/>
    <col min="19" max="19" width="13.42578125" style="29" customWidth="1"/>
    <col min="20" max="20" width="12.28515625" style="29" customWidth="1"/>
    <col min="21" max="16384" width="9.140625" style="29"/>
  </cols>
  <sheetData>
    <row r="1" spans="1:14" x14ac:dyDescent="0.25">
      <c r="A1" s="67" t="s">
        <v>55</v>
      </c>
      <c r="B1" s="68"/>
      <c r="C1" s="68"/>
      <c r="D1" s="68"/>
      <c r="E1" s="68"/>
      <c r="F1" s="69"/>
    </row>
    <row r="2" spans="1:14" x14ac:dyDescent="0.25">
      <c r="A2" s="26" t="s">
        <v>56</v>
      </c>
      <c r="B2" s="27"/>
      <c r="C2" s="27"/>
      <c r="D2" s="27"/>
      <c r="E2" s="27"/>
      <c r="F2" s="28"/>
    </row>
    <row r="3" spans="1:14" x14ac:dyDescent="0.25">
      <c r="A3" s="26" t="s">
        <v>26</v>
      </c>
      <c r="B3" s="27"/>
      <c r="C3" s="27"/>
      <c r="D3" s="27"/>
      <c r="E3" s="27"/>
      <c r="F3" s="28"/>
    </row>
    <row r="4" spans="1:14" x14ac:dyDescent="0.25">
      <c r="A4" s="33" t="s">
        <v>59</v>
      </c>
      <c r="B4" s="34"/>
      <c r="C4" s="34"/>
      <c r="D4" s="34"/>
      <c r="E4" s="34"/>
      <c r="F4" s="35"/>
    </row>
    <row r="5" spans="1:14" ht="15" customHeight="1" thickBot="1" x14ac:dyDescent="0.3">
      <c r="A5" s="33" t="s">
        <v>57</v>
      </c>
      <c r="B5" s="34"/>
      <c r="C5" s="34"/>
      <c r="D5" s="34"/>
      <c r="E5" s="34"/>
      <c r="F5" s="35"/>
    </row>
    <row r="6" spans="1:14" ht="28.5" customHeight="1" x14ac:dyDescent="0.25">
      <c r="A6" s="1" t="s">
        <v>0</v>
      </c>
      <c r="B6" s="2" t="s">
        <v>1</v>
      </c>
      <c r="C6" s="70" t="s">
        <v>2</v>
      </c>
      <c r="D6" s="71"/>
      <c r="E6" s="2" t="s">
        <v>3</v>
      </c>
      <c r="F6" s="3" t="s">
        <v>4</v>
      </c>
    </row>
    <row r="7" spans="1:14" x14ac:dyDescent="0.25">
      <c r="A7" s="38" t="s">
        <v>5</v>
      </c>
      <c r="B7" s="39"/>
      <c r="C7" s="39"/>
      <c r="D7" s="39"/>
      <c r="E7" s="39"/>
      <c r="F7" s="40"/>
    </row>
    <row r="8" spans="1:14" ht="34.5" customHeight="1" x14ac:dyDescent="0.25">
      <c r="A8" s="4">
        <v>1</v>
      </c>
      <c r="B8" s="5" t="s">
        <v>14</v>
      </c>
      <c r="C8" s="6">
        <v>1</v>
      </c>
      <c r="D8" s="7" t="s">
        <v>6</v>
      </c>
      <c r="E8" s="72"/>
      <c r="F8" s="8" t="str">
        <f>IF(E8 &lt;&gt;"",($C8*E8 ),"")</f>
        <v/>
      </c>
    </row>
    <row r="9" spans="1:14" ht="34.5" customHeight="1" x14ac:dyDescent="0.25">
      <c r="A9" s="4">
        <f t="shared" ref="A9:A14" si="0">A8+1</f>
        <v>2</v>
      </c>
      <c r="B9" s="5" t="s">
        <v>20</v>
      </c>
      <c r="C9" s="6">
        <v>1</v>
      </c>
      <c r="D9" s="7" t="s">
        <v>6</v>
      </c>
      <c r="E9" s="72"/>
      <c r="F9" s="8" t="str">
        <f t="shared" ref="F9:F14" si="1">IF(E9 &lt;&gt;"",($C9*E9 ),"")</f>
        <v/>
      </c>
    </row>
    <row r="10" spans="1:14" ht="34.5" customHeight="1" x14ac:dyDescent="0.25">
      <c r="A10" s="4">
        <f t="shared" si="0"/>
        <v>3</v>
      </c>
      <c r="B10" s="5" t="s">
        <v>7</v>
      </c>
      <c r="C10" s="6">
        <v>1</v>
      </c>
      <c r="D10" s="7" t="s">
        <v>6</v>
      </c>
      <c r="E10" s="72"/>
      <c r="F10" s="8" t="str">
        <f t="shared" si="1"/>
        <v/>
      </c>
    </row>
    <row r="11" spans="1:14" ht="34.5" customHeight="1" x14ac:dyDescent="0.25">
      <c r="A11" s="4">
        <f t="shared" si="0"/>
        <v>4</v>
      </c>
      <c r="B11" s="5" t="s">
        <v>21</v>
      </c>
      <c r="C11" s="6">
        <v>1</v>
      </c>
      <c r="D11" s="7" t="s">
        <v>6</v>
      </c>
      <c r="E11" s="72"/>
      <c r="F11" s="8" t="str">
        <f t="shared" si="1"/>
        <v/>
      </c>
    </row>
    <row r="12" spans="1:14" ht="34.5" customHeight="1" x14ac:dyDescent="0.25">
      <c r="A12" s="4">
        <f t="shared" si="0"/>
        <v>5</v>
      </c>
      <c r="B12" s="5" t="s">
        <v>22</v>
      </c>
      <c r="C12" s="6">
        <v>1</v>
      </c>
      <c r="D12" s="7" t="s">
        <v>6</v>
      </c>
      <c r="E12" s="72"/>
      <c r="F12" s="8" t="str">
        <f t="shared" si="1"/>
        <v/>
      </c>
    </row>
    <row r="13" spans="1:14" ht="34.5" customHeight="1" x14ac:dyDescent="0.25">
      <c r="A13" s="4">
        <f t="shared" si="0"/>
        <v>6</v>
      </c>
      <c r="B13" s="5" t="s">
        <v>8</v>
      </c>
      <c r="C13" s="6">
        <v>1</v>
      </c>
      <c r="D13" s="7" t="s">
        <v>6</v>
      </c>
      <c r="E13" s="72"/>
      <c r="F13" s="8" t="str">
        <f t="shared" si="1"/>
        <v/>
      </c>
    </row>
    <row r="14" spans="1:14" ht="34.5" customHeight="1" x14ac:dyDescent="0.25">
      <c r="A14" s="4">
        <f t="shared" si="0"/>
        <v>7</v>
      </c>
      <c r="B14" s="5" t="s">
        <v>9</v>
      </c>
      <c r="C14" s="6">
        <v>1</v>
      </c>
      <c r="D14" s="7" t="s">
        <v>6</v>
      </c>
      <c r="E14" s="72"/>
      <c r="F14" s="8" t="str">
        <f t="shared" si="1"/>
        <v/>
      </c>
    </row>
    <row r="15" spans="1:14" ht="34.5" customHeight="1" thickBot="1" x14ac:dyDescent="0.3">
      <c r="A15" s="36"/>
      <c r="B15" s="37"/>
      <c r="C15" s="37"/>
      <c r="D15" s="37"/>
      <c r="E15" s="75" t="s">
        <v>10</v>
      </c>
      <c r="F15" s="30">
        <f>SUM(F8:F14)</f>
        <v>0</v>
      </c>
    </row>
    <row r="16" spans="1:14" ht="16.5" thickBot="1" x14ac:dyDescent="0.3">
      <c r="A16" s="44" t="s">
        <v>13</v>
      </c>
      <c r="B16" s="45"/>
      <c r="C16" s="45"/>
      <c r="D16" s="45"/>
      <c r="E16" s="76"/>
      <c r="F16" s="46"/>
      <c r="J16" s="61"/>
      <c r="K16" s="61"/>
      <c r="L16" s="61"/>
      <c r="M16" s="61"/>
      <c r="N16" s="61"/>
    </row>
    <row r="17" spans="1:14" ht="34.5" customHeight="1" x14ac:dyDescent="0.25">
      <c r="A17" s="48">
        <v>8</v>
      </c>
      <c r="B17" s="49" t="s">
        <v>29</v>
      </c>
      <c r="C17" s="50">
        <v>190</v>
      </c>
      <c r="D17" s="51" t="s">
        <v>11</v>
      </c>
      <c r="E17" s="73"/>
      <c r="F17" s="52" t="str">
        <f t="shared" ref="F17:F49" si="2">IF(E17 &lt;&gt;"",($C17*E17 ),"")</f>
        <v/>
      </c>
      <c r="J17" s="61"/>
      <c r="K17" s="61"/>
      <c r="L17" s="61"/>
      <c r="M17" s="61"/>
      <c r="N17" s="61"/>
    </row>
    <row r="18" spans="1:14" ht="34.5" customHeight="1" x14ac:dyDescent="0.25">
      <c r="A18" s="9">
        <v>9</v>
      </c>
      <c r="B18" s="10" t="s">
        <v>30</v>
      </c>
      <c r="C18" s="11">
        <v>2050</v>
      </c>
      <c r="D18" s="12" t="s">
        <v>11</v>
      </c>
      <c r="E18" s="74"/>
      <c r="F18" s="8" t="str">
        <f t="shared" si="2"/>
        <v/>
      </c>
      <c r="J18" s="61"/>
      <c r="K18" s="61"/>
      <c r="L18" s="61"/>
      <c r="M18" s="61"/>
      <c r="N18" s="61"/>
    </row>
    <row r="19" spans="1:14" ht="34.5" customHeight="1" x14ac:dyDescent="0.25">
      <c r="A19" s="9">
        <v>10</v>
      </c>
      <c r="B19" s="10" t="s">
        <v>33</v>
      </c>
      <c r="C19" s="11">
        <v>1000</v>
      </c>
      <c r="D19" s="12" t="s">
        <v>11</v>
      </c>
      <c r="E19" s="74"/>
      <c r="F19" s="8" t="str">
        <f t="shared" si="2"/>
        <v/>
      </c>
    </row>
    <row r="20" spans="1:14" ht="34.5" customHeight="1" x14ac:dyDescent="0.25">
      <c r="A20" s="9">
        <v>11</v>
      </c>
      <c r="B20" s="10" t="s">
        <v>39</v>
      </c>
      <c r="C20" s="11">
        <v>975</v>
      </c>
      <c r="D20" s="12" t="s">
        <v>11</v>
      </c>
      <c r="E20" s="74"/>
      <c r="F20" s="8" t="str">
        <f t="shared" si="2"/>
        <v/>
      </c>
    </row>
    <row r="21" spans="1:14" ht="34.5" customHeight="1" x14ac:dyDescent="0.25">
      <c r="A21" s="9">
        <v>12</v>
      </c>
      <c r="B21" s="10" t="s">
        <v>42</v>
      </c>
      <c r="C21" s="11">
        <v>550</v>
      </c>
      <c r="D21" s="12" t="s">
        <v>11</v>
      </c>
      <c r="E21" s="74"/>
      <c r="F21" s="8" t="str">
        <f t="shared" si="2"/>
        <v/>
      </c>
    </row>
    <row r="22" spans="1:14" ht="36" customHeight="1" x14ac:dyDescent="0.25">
      <c r="A22" s="13">
        <v>13</v>
      </c>
      <c r="B22" s="5" t="s">
        <v>43</v>
      </c>
      <c r="C22" s="14">
        <v>69</v>
      </c>
      <c r="D22" s="7" t="s">
        <v>12</v>
      </c>
      <c r="E22" s="74"/>
      <c r="F22" s="8" t="str">
        <f t="shared" si="2"/>
        <v/>
      </c>
      <c r="J22" s="61"/>
      <c r="K22" s="61"/>
      <c r="L22" s="61"/>
      <c r="M22" s="61"/>
      <c r="N22" s="61"/>
    </row>
    <row r="23" spans="1:14" ht="49.5" customHeight="1" x14ac:dyDescent="0.25">
      <c r="A23" s="13">
        <v>14</v>
      </c>
      <c r="B23" s="5" t="s">
        <v>44</v>
      </c>
      <c r="C23" s="14">
        <v>9</v>
      </c>
      <c r="D23" s="7" t="s">
        <v>12</v>
      </c>
      <c r="E23" s="74"/>
      <c r="F23" s="8" t="str">
        <f t="shared" si="2"/>
        <v/>
      </c>
    </row>
    <row r="24" spans="1:14" ht="49.5" customHeight="1" x14ac:dyDescent="0.25">
      <c r="A24" s="13">
        <v>15</v>
      </c>
      <c r="B24" s="15" t="s">
        <v>45</v>
      </c>
      <c r="C24" s="14">
        <v>8</v>
      </c>
      <c r="D24" s="7" t="s">
        <v>12</v>
      </c>
      <c r="E24" s="74"/>
      <c r="F24" s="8" t="str">
        <f t="shared" si="2"/>
        <v/>
      </c>
    </row>
    <row r="25" spans="1:14" ht="41.25" customHeight="1" x14ac:dyDescent="0.25">
      <c r="A25" s="13">
        <v>16</v>
      </c>
      <c r="B25" s="5" t="s">
        <v>41</v>
      </c>
      <c r="C25" s="10">
        <v>7</v>
      </c>
      <c r="D25" s="7" t="s">
        <v>12</v>
      </c>
      <c r="E25" s="74"/>
      <c r="F25" s="8" t="str">
        <f t="shared" si="2"/>
        <v/>
      </c>
    </row>
    <row r="26" spans="1:14" ht="34.5" customHeight="1" x14ac:dyDescent="0.25">
      <c r="A26" s="9">
        <v>17</v>
      </c>
      <c r="B26" s="5" t="s">
        <v>34</v>
      </c>
      <c r="C26" s="10">
        <v>34</v>
      </c>
      <c r="D26" s="7" t="s">
        <v>12</v>
      </c>
      <c r="E26" s="74"/>
      <c r="F26" s="8" t="str">
        <f t="shared" si="2"/>
        <v/>
      </c>
    </row>
    <row r="27" spans="1:14" ht="36.75" customHeight="1" x14ac:dyDescent="0.25">
      <c r="A27" s="9">
        <v>18</v>
      </c>
      <c r="B27" s="5" t="s">
        <v>46</v>
      </c>
      <c r="C27" s="14">
        <v>200</v>
      </c>
      <c r="D27" s="7" t="s">
        <v>11</v>
      </c>
      <c r="E27" s="74"/>
      <c r="F27" s="8" t="str">
        <f t="shared" si="2"/>
        <v/>
      </c>
      <c r="J27" s="61"/>
      <c r="K27" s="61"/>
      <c r="L27" s="61"/>
      <c r="M27" s="61"/>
      <c r="N27" s="61"/>
    </row>
    <row r="28" spans="1:14" ht="34.5" customHeight="1" x14ac:dyDescent="0.25">
      <c r="A28" s="9">
        <v>19</v>
      </c>
      <c r="B28" s="10" t="s">
        <v>31</v>
      </c>
      <c r="C28" s="11">
        <v>1</v>
      </c>
      <c r="D28" s="12" t="s">
        <v>12</v>
      </c>
      <c r="E28" s="74"/>
      <c r="F28" s="8" t="str">
        <f t="shared" si="2"/>
        <v/>
      </c>
    </row>
    <row r="29" spans="1:14" ht="34.5" customHeight="1" x14ac:dyDescent="0.25">
      <c r="A29" s="9">
        <v>20</v>
      </c>
      <c r="B29" s="10" t="s">
        <v>47</v>
      </c>
      <c r="C29" s="16">
        <v>3</v>
      </c>
      <c r="D29" s="12" t="s">
        <v>12</v>
      </c>
      <c r="E29" s="74"/>
      <c r="F29" s="8" t="str">
        <f t="shared" si="2"/>
        <v/>
      </c>
    </row>
    <row r="30" spans="1:14" ht="34.5" customHeight="1" x14ac:dyDescent="0.25">
      <c r="A30" s="9">
        <v>21</v>
      </c>
      <c r="B30" s="10" t="s">
        <v>23</v>
      </c>
      <c r="C30" s="11">
        <v>14</v>
      </c>
      <c r="D30" s="12" t="s">
        <v>12</v>
      </c>
      <c r="E30" s="74"/>
      <c r="F30" s="8" t="str">
        <f t="shared" si="2"/>
        <v/>
      </c>
    </row>
    <row r="31" spans="1:14" ht="30" customHeight="1" x14ac:dyDescent="0.25">
      <c r="A31" s="9">
        <v>22</v>
      </c>
      <c r="B31" s="10" t="s">
        <v>48</v>
      </c>
      <c r="C31" s="16">
        <v>5</v>
      </c>
      <c r="D31" s="12" t="s">
        <v>12</v>
      </c>
      <c r="E31" s="74"/>
      <c r="F31" s="8" t="str">
        <f t="shared" si="2"/>
        <v/>
      </c>
    </row>
    <row r="32" spans="1:14" ht="47.25" customHeight="1" x14ac:dyDescent="0.25">
      <c r="A32" s="9">
        <v>23</v>
      </c>
      <c r="B32" s="10" t="s">
        <v>32</v>
      </c>
      <c r="C32" s="11">
        <v>1</v>
      </c>
      <c r="D32" s="12" t="s">
        <v>6</v>
      </c>
      <c r="E32" s="74"/>
      <c r="F32" s="8" t="str">
        <f t="shared" si="2"/>
        <v/>
      </c>
    </row>
    <row r="33" spans="1:6" ht="34.5" customHeight="1" x14ac:dyDescent="0.25">
      <c r="A33" s="9">
        <v>24</v>
      </c>
      <c r="B33" s="10" t="s">
        <v>27</v>
      </c>
      <c r="C33" s="11">
        <v>1</v>
      </c>
      <c r="D33" s="12" t="s">
        <v>12</v>
      </c>
      <c r="E33" s="74"/>
      <c r="F33" s="8" t="str">
        <f t="shared" si="2"/>
        <v/>
      </c>
    </row>
    <row r="34" spans="1:6" ht="34.5" customHeight="1" x14ac:dyDescent="0.25">
      <c r="A34" s="9">
        <v>25</v>
      </c>
      <c r="B34" s="10" t="s">
        <v>19</v>
      </c>
      <c r="C34" s="11">
        <v>3</v>
      </c>
      <c r="D34" s="12" t="s">
        <v>12</v>
      </c>
      <c r="E34" s="74"/>
      <c r="F34" s="8" t="str">
        <f t="shared" si="2"/>
        <v/>
      </c>
    </row>
    <row r="35" spans="1:6" ht="34.5" customHeight="1" x14ac:dyDescent="0.25">
      <c r="A35" s="9">
        <v>26</v>
      </c>
      <c r="B35" s="10" t="s">
        <v>28</v>
      </c>
      <c r="C35" s="11">
        <v>25</v>
      </c>
      <c r="D35" s="12" t="s">
        <v>12</v>
      </c>
      <c r="E35" s="74"/>
      <c r="F35" s="8" t="str">
        <f t="shared" si="2"/>
        <v/>
      </c>
    </row>
    <row r="36" spans="1:6" ht="34.5" customHeight="1" x14ac:dyDescent="0.25">
      <c r="A36" s="9">
        <v>27</v>
      </c>
      <c r="B36" s="10" t="s">
        <v>49</v>
      </c>
      <c r="C36" s="16">
        <v>4940</v>
      </c>
      <c r="D36" s="12" t="s">
        <v>17</v>
      </c>
      <c r="E36" s="74"/>
      <c r="F36" s="8" t="str">
        <f t="shared" si="2"/>
        <v/>
      </c>
    </row>
    <row r="37" spans="1:6" ht="34.5" customHeight="1" x14ac:dyDescent="0.25">
      <c r="A37" s="9">
        <v>28</v>
      </c>
      <c r="B37" s="17" t="s">
        <v>38</v>
      </c>
      <c r="C37" s="18">
        <v>400</v>
      </c>
      <c r="D37" s="19" t="s">
        <v>17</v>
      </c>
      <c r="E37" s="74"/>
      <c r="F37" s="8" t="str">
        <f t="shared" si="2"/>
        <v/>
      </c>
    </row>
    <row r="38" spans="1:6" ht="34.5" customHeight="1" x14ac:dyDescent="0.25">
      <c r="A38" s="9">
        <v>29</v>
      </c>
      <c r="B38" s="20" t="s">
        <v>24</v>
      </c>
      <c r="C38" s="18">
        <v>120</v>
      </c>
      <c r="D38" s="21" t="s">
        <v>17</v>
      </c>
      <c r="E38" s="74"/>
      <c r="F38" s="8" t="str">
        <f t="shared" si="2"/>
        <v/>
      </c>
    </row>
    <row r="39" spans="1:6" ht="34.5" customHeight="1" x14ac:dyDescent="0.25">
      <c r="A39" s="13">
        <v>30</v>
      </c>
      <c r="B39" s="5" t="s">
        <v>25</v>
      </c>
      <c r="C39" s="10">
        <v>900</v>
      </c>
      <c r="D39" s="7" t="s">
        <v>17</v>
      </c>
      <c r="E39" s="74"/>
      <c r="F39" s="8" t="str">
        <f t="shared" si="2"/>
        <v/>
      </c>
    </row>
    <row r="40" spans="1:6" ht="34.5" customHeight="1" x14ac:dyDescent="0.25">
      <c r="A40" s="13">
        <v>31</v>
      </c>
      <c r="B40" s="15" t="s">
        <v>50</v>
      </c>
      <c r="C40" s="14">
        <v>4100</v>
      </c>
      <c r="D40" s="7" t="s">
        <v>17</v>
      </c>
      <c r="E40" s="74"/>
      <c r="F40" s="8" t="str">
        <f t="shared" si="2"/>
        <v/>
      </c>
    </row>
    <row r="41" spans="1:6" ht="34.5" customHeight="1" x14ac:dyDescent="0.25">
      <c r="A41" s="13">
        <v>32</v>
      </c>
      <c r="B41" s="15" t="s">
        <v>51</v>
      </c>
      <c r="C41" s="14">
        <v>920</v>
      </c>
      <c r="D41" s="7" t="s">
        <v>17</v>
      </c>
      <c r="E41" s="74"/>
      <c r="F41" s="8" t="str">
        <f t="shared" si="2"/>
        <v/>
      </c>
    </row>
    <row r="42" spans="1:6" ht="34.5" customHeight="1" x14ac:dyDescent="0.25">
      <c r="A42" s="13">
        <v>33</v>
      </c>
      <c r="B42" s="5" t="s">
        <v>37</v>
      </c>
      <c r="C42" s="10">
        <v>20</v>
      </c>
      <c r="D42" s="7" t="s">
        <v>12</v>
      </c>
      <c r="E42" s="74"/>
      <c r="F42" s="8" t="str">
        <f t="shared" si="2"/>
        <v/>
      </c>
    </row>
    <row r="43" spans="1:6" ht="34.5" customHeight="1" x14ac:dyDescent="0.25">
      <c r="A43" s="13">
        <v>34</v>
      </c>
      <c r="B43" s="5" t="s">
        <v>40</v>
      </c>
      <c r="C43" s="10">
        <v>100</v>
      </c>
      <c r="D43" s="7" t="s">
        <v>16</v>
      </c>
      <c r="E43" s="74"/>
      <c r="F43" s="8" t="str">
        <f t="shared" si="2"/>
        <v/>
      </c>
    </row>
    <row r="44" spans="1:6" ht="34.5" customHeight="1" x14ac:dyDescent="0.25">
      <c r="A44" s="13">
        <v>35</v>
      </c>
      <c r="B44" s="5" t="s">
        <v>36</v>
      </c>
      <c r="C44" s="10">
        <v>13</v>
      </c>
      <c r="D44" s="7" t="s">
        <v>12</v>
      </c>
      <c r="E44" s="74"/>
      <c r="F44" s="8" t="str">
        <f t="shared" si="2"/>
        <v/>
      </c>
    </row>
    <row r="45" spans="1:6" ht="34.5" customHeight="1" x14ac:dyDescent="0.25">
      <c r="A45" s="13">
        <v>36</v>
      </c>
      <c r="B45" s="5" t="s">
        <v>35</v>
      </c>
      <c r="C45" s="10">
        <v>3</v>
      </c>
      <c r="D45" s="7" t="s">
        <v>12</v>
      </c>
      <c r="E45" s="74"/>
      <c r="F45" s="8" t="str">
        <f t="shared" si="2"/>
        <v/>
      </c>
    </row>
    <row r="46" spans="1:6" ht="46.5" customHeight="1" x14ac:dyDescent="0.25">
      <c r="A46" s="13">
        <v>37</v>
      </c>
      <c r="B46" s="5" t="s">
        <v>52</v>
      </c>
      <c r="C46" s="14">
        <v>1045</v>
      </c>
      <c r="D46" s="7" t="s">
        <v>16</v>
      </c>
      <c r="E46" s="74"/>
      <c r="F46" s="8" t="str">
        <f t="shared" si="2"/>
        <v/>
      </c>
    </row>
    <row r="47" spans="1:6" ht="35.25" customHeight="1" x14ac:dyDescent="0.25">
      <c r="A47" s="13">
        <v>38</v>
      </c>
      <c r="B47" s="5" t="s">
        <v>53</v>
      </c>
      <c r="C47" s="14">
        <v>360</v>
      </c>
      <c r="D47" s="7" t="s">
        <v>17</v>
      </c>
      <c r="E47" s="74"/>
      <c r="F47" s="8" t="str">
        <f t="shared" si="2"/>
        <v/>
      </c>
    </row>
    <row r="48" spans="1:6" ht="34.5" customHeight="1" x14ac:dyDescent="0.25">
      <c r="A48" s="13">
        <v>39</v>
      </c>
      <c r="B48" s="15" t="s">
        <v>54</v>
      </c>
      <c r="C48" s="14">
        <v>60</v>
      </c>
      <c r="D48" s="7" t="s">
        <v>17</v>
      </c>
      <c r="E48" s="74"/>
      <c r="F48" s="8" t="str">
        <f t="shared" si="2"/>
        <v/>
      </c>
    </row>
    <row r="49" spans="1:6" ht="34.5" customHeight="1" x14ac:dyDescent="0.25">
      <c r="A49" s="9">
        <v>40</v>
      </c>
      <c r="B49" s="22" t="s">
        <v>15</v>
      </c>
      <c r="C49" s="10">
        <v>1</v>
      </c>
      <c r="D49" s="12" t="s">
        <v>6</v>
      </c>
      <c r="E49" s="74"/>
      <c r="F49" s="8" t="str">
        <f t="shared" si="2"/>
        <v/>
      </c>
    </row>
    <row r="50" spans="1:6" ht="34.5" customHeight="1" thickBot="1" x14ac:dyDescent="0.3">
      <c r="A50" s="41" t="s">
        <v>60</v>
      </c>
      <c r="B50" s="54"/>
      <c r="C50" s="42"/>
      <c r="D50" s="43"/>
      <c r="E50" s="53"/>
      <c r="F50" s="30">
        <f>SUM(F16:F48)</f>
        <v>0</v>
      </c>
    </row>
    <row r="51" spans="1:6" ht="34.5" customHeight="1" thickBot="1" x14ac:dyDescent="0.3">
      <c r="A51" s="55" t="s">
        <v>58</v>
      </c>
      <c r="B51" s="56"/>
      <c r="C51" s="56"/>
      <c r="D51" s="56"/>
      <c r="E51" s="57"/>
      <c r="F51" s="47">
        <f>F15+F50</f>
        <v>0</v>
      </c>
    </row>
    <row r="52" spans="1:6" ht="34.5" customHeight="1" x14ac:dyDescent="0.25">
      <c r="A52" s="4">
        <f>A49+1</f>
        <v>41</v>
      </c>
      <c r="B52" s="23" t="s">
        <v>18</v>
      </c>
      <c r="C52" s="31">
        <v>0.1</v>
      </c>
      <c r="D52" s="24" t="s">
        <v>6</v>
      </c>
      <c r="E52" s="25"/>
      <c r="F52" s="32">
        <f>F51*C52</f>
        <v>0</v>
      </c>
    </row>
    <row r="53" spans="1:6" ht="45" customHeight="1" thickBot="1" x14ac:dyDescent="0.3">
      <c r="A53" s="62" t="s">
        <v>61</v>
      </c>
      <c r="B53" s="63"/>
      <c r="C53" s="63"/>
      <c r="D53" s="58"/>
      <c r="E53" s="59"/>
      <c r="F53" s="60">
        <f>F51+F52</f>
        <v>0</v>
      </c>
    </row>
    <row r="55" spans="1:6" ht="21" customHeight="1" x14ac:dyDescent="0.25"/>
    <row r="73" spans="8:9" x14ac:dyDescent="0.25">
      <c r="H73" s="61"/>
      <c r="I73" s="61"/>
    </row>
  </sheetData>
  <sheetProtection algorithmName="SHA-512" hashValue="EgZtBo5GOwd0v17h1CyHuBGnOu/KS1qEQdE2JRUSCQeGY3yF9vJ+fJl0hDxVAx03g60I+AuvCNJIcYNNlEh9aA==" saltValue="WNgBgtLD973I1VaElo7YYQ==" spinCount="100000" sheet="1" objects="1" scenarios="1"/>
  <mergeCells count="8">
    <mergeCell ref="A53:C53"/>
    <mergeCell ref="A1:F1"/>
    <mergeCell ref="H73:I73"/>
    <mergeCell ref="J16:N17"/>
    <mergeCell ref="J18:N18"/>
    <mergeCell ref="J22:N22"/>
    <mergeCell ref="J27:N27"/>
    <mergeCell ref="C6:D6"/>
  </mergeCells>
  <printOptions horizontalCentered="1" verticalCentered="1"/>
  <pageMargins left="0.7" right="0.7" top="0.75" bottom="0.75" header="0.3" footer="0.3"/>
  <pageSetup scale="70" orientation="portrait" r:id="rId1"/>
  <headerFooter>
    <oddHeader>&amp;RIFBC 21-TA
003713AJ</oddHeader>
    <oddFooter xml:space="preserve">&amp;L&amp;"Times New Roman,Regular"Bidder Name: 
Bidder Signature: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SharedContentType xmlns="Microsoft.SharePoint.Taxonomy.ContentTypeSync" SourceId="781a52b0-d0f4-44f0-98bb-0d102f5fd161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8157F849FB2442AC9C0CFCF5827735" ma:contentTypeVersion="18" ma:contentTypeDescription="Create a new document." ma:contentTypeScope="" ma:versionID="5dfd52c1d2e7cc6b7a60e587ba7d66c5">
  <xsd:schema xmlns:xsd="http://www.w3.org/2001/XMLSchema" xmlns:xs="http://www.w3.org/2001/XMLSchema" xmlns:p="http://schemas.microsoft.com/office/2006/metadata/properties" xmlns:ns1="http://schemas.microsoft.com/sharepoint/v3" xmlns:ns3="c18e8617-fc0f-4dda-a87a-c0ec120ddf92" xmlns:ns4="bc03ddf6-fe8a-4d44-97a0-f0fdc309a416" xmlns:ns5="0b780ac1-d918-4cac-a420-7a4b9dcb3c0a" targetNamespace="http://schemas.microsoft.com/office/2006/metadata/properties" ma:root="true" ma:fieldsID="3bb500c6f4c0ef3f8396451c63067996" ns1:_="" ns3:_="" ns4:_="" ns5:_="">
    <xsd:import namespace="http://schemas.microsoft.com/sharepoint/v3"/>
    <xsd:import namespace="c18e8617-fc0f-4dda-a87a-c0ec120ddf92"/>
    <xsd:import namespace="bc03ddf6-fe8a-4d44-97a0-f0fdc309a416"/>
    <xsd:import namespace="0b780ac1-d918-4cac-a420-7a4b9dcb3c0a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  <xsd:element ref="ns4:MediaServiceMetadata" minOccurs="0"/>
                <xsd:element ref="ns4:MediaServiceFastMetadata" minOccurs="0"/>
                <xsd:element ref="ns5:SharedWithUsers" minOccurs="0"/>
                <xsd:element ref="ns5:SharedWithDetails" minOccurs="0"/>
                <xsd:element ref="ns5:SharingHintHash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e8617-fc0f-4dda-a87a-c0ec120ddf9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3ddf6-fe8a-4d44-97a0-f0fdc309a4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780ac1-d918-4cac-a420-7a4b9dcb3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8B35-458A-4BE2-B67E-FFA6BD8AE08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3EC27A4-F2FA-4E46-8345-EECAE8FE975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67708C8-D061-4926-8610-89B667B49A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18e8617-fc0f-4dda-a87a-c0ec120ddf92"/>
    <ds:schemaRef ds:uri="bc03ddf6-fe8a-4d44-97a0-f0fdc309a416"/>
    <ds:schemaRef ds:uri="0b780ac1-d918-4cac-a420-7a4b9dcb3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395D24A-21BF-4FB4-A5DE-6E1F918E2309}">
  <ds:schemaRefs>
    <ds:schemaRef ds:uri="http://schemas.microsoft.com/office/infopath/2007/PartnerControls"/>
    <ds:schemaRef ds:uri="http://purl.org/dc/terms/"/>
    <ds:schemaRef ds:uri="0b780ac1-d918-4cac-a420-7a4b9dcb3c0a"/>
    <ds:schemaRef ds:uri="http://schemas.microsoft.com/office/2006/metadata/properties"/>
    <ds:schemaRef ds:uri="http://schemas.microsoft.com/sharepoint/v3"/>
    <ds:schemaRef ds:uri="http://purl.org/dc/dcmitype/"/>
    <ds:schemaRef ds:uri="http://schemas.microsoft.com/office/2006/documentManagement/types"/>
    <ds:schemaRef ds:uri="c18e8617-fc0f-4dda-a87a-c0ec120ddf92"/>
    <ds:schemaRef ds:uri="bc03ddf6-fe8a-4d44-97a0-f0fdc309a416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5CB40791-86BA-459C-8620-EA0F1EBAA7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 A"FORM </vt:lpstr>
      <vt:lpstr>BID "B"FORM</vt:lpstr>
      <vt:lpstr>'BID "B"FORM'!Print_Area</vt:lpstr>
      <vt:lpstr>'BID A"FORM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Bierhorst, Gabby</dc:creator>
  <cp:lastModifiedBy>Abigail Jenkins</cp:lastModifiedBy>
  <cp:lastPrinted>2021-07-16T18:37:10Z</cp:lastPrinted>
  <dcterms:created xsi:type="dcterms:W3CDTF">2020-04-13T13:31:10Z</dcterms:created>
  <dcterms:modified xsi:type="dcterms:W3CDTF">2021-07-16T18:48:19Z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0x0101008C8157F849FB2442AC9C0CFCF5827735</vt:lpwstr>
  </property>
</Properties>
</file>