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8\18-TA002593SR Force Main 12A\IFBC\Addendums\Addendum 6\"/>
    </mc:Choice>
  </mc:AlternateContent>
  <workbookProtection workbookAlgorithmName="SHA-512" workbookHashValue="FfYpsCm5zjVSiLqsCI5mX6Zj54jT0W0/a1m8FyCnW+pDpvd3ZgLCvOINT7y+IEDzD3qkAe+0zw6J/EO31qxjTw==" workbookSaltValue="Y6I4ZvWSrz0LQI/bvjvMnw==" workbookSpinCount="100000" lockStructure="1"/>
  <bookViews>
    <workbookView xWindow="0" yWindow="0" windowWidth="19200" windowHeight="11352" tabRatio="764" activeTab="3"/>
  </bookViews>
  <sheets>
    <sheet name="BID A- 390 DAYS" sheetId="1" r:id="rId1"/>
    <sheet name="ALTERNATE BID A- 390 DAYS" sheetId="5" r:id="rId2"/>
    <sheet name="BID B- 490 DAYS" sheetId="4" r:id="rId3"/>
    <sheet name="ALTERNATE BID B- 490 DAYS" sheetId="6" r:id="rId4"/>
  </sheets>
  <definedNames>
    <definedName name="_xlnm.Print_Area" localSheetId="1">'ALTERNATE BID A- 390 DAYS'!$A$1:$F$147</definedName>
    <definedName name="_xlnm.Print_Area" localSheetId="3">'ALTERNATE BID B- 490 DAYS'!$A$1:$F$147</definedName>
    <definedName name="_xlnm.Print_Area" localSheetId="0">'BID A- 390 DAYS'!$A$1:$F$142</definedName>
    <definedName name="_xlnm.Print_Area" localSheetId="2">'BID B- 490 DAYS'!$A$1:$F$143</definedName>
    <definedName name="_xlnm.Print_Titles" localSheetId="1">'ALTERNATE BID A- 390 DAYS'!$1:$5</definedName>
    <definedName name="_xlnm.Print_Titles" localSheetId="3">'ALTERNATE BID B- 490 DAYS'!$1:$5</definedName>
    <definedName name="_xlnm.Print_Titles" localSheetId="0">'BID A- 390 DAYS'!$1:$5</definedName>
    <definedName name="_xlnm.Print_Titles" localSheetId="2">'BID B- 490 DAYS'!$1:$5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10" i="1"/>
  <c r="F115" i="1" s="1"/>
  <c r="F139" i="1" s="1"/>
  <c r="F12" i="1"/>
  <c r="F13" i="1"/>
  <c r="F14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1" i="1"/>
  <c r="F32" i="1"/>
  <c r="F33" i="1"/>
  <c r="F35" i="1"/>
  <c r="F36" i="1"/>
  <c r="F37" i="1"/>
  <c r="F38" i="1"/>
  <c r="F39" i="1"/>
  <c r="F40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3" i="1"/>
  <c r="F94" i="1"/>
  <c r="F95" i="1"/>
  <c r="F96" i="1"/>
  <c r="F97" i="1"/>
  <c r="F98" i="1"/>
  <c r="F100" i="1"/>
  <c r="F101" i="1"/>
  <c r="F102" i="1"/>
  <c r="F103" i="1"/>
  <c r="F104" i="1"/>
  <c r="F106" i="1"/>
  <c r="F107" i="1"/>
  <c r="F108" i="1"/>
  <c r="F109" i="1"/>
  <c r="F110" i="1"/>
  <c r="F111" i="1"/>
  <c r="F113" i="1"/>
  <c r="F114" i="1"/>
  <c r="F117" i="1"/>
  <c r="F118" i="1"/>
  <c r="F119" i="1"/>
  <c r="F120" i="1"/>
  <c r="F121" i="1"/>
  <c r="F122" i="1"/>
  <c r="F123" i="1"/>
  <c r="F124" i="1"/>
  <c r="F125" i="1"/>
  <c r="F127" i="1"/>
  <c r="F128" i="1"/>
  <c r="F129" i="1"/>
  <c r="F131" i="1"/>
  <c r="F132" i="1"/>
  <c r="F133" i="1"/>
  <c r="F134" i="1"/>
  <c r="F135" i="1"/>
  <c r="F137" i="1"/>
  <c r="F138" i="1"/>
  <c r="F82" i="6"/>
  <c r="F81" i="6"/>
  <c r="F80" i="6"/>
  <c r="F79" i="6"/>
  <c r="F77" i="4"/>
  <c r="F76" i="4"/>
  <c r="F75" i="4"/>
  <c r="F74" i="4"/>
  <c r="F82" i="5"/>
  <c r="F81" i="5"/>
  <c r="F80" i="5"/>
  <c r="F79" i="5"/>
  <c r="A77" i="1"/>
  <c r="F141" i="1" l="1"/>
  <c r="F142" i="1" s="1"/>
  <c r="F8" i="5"/>
  <c r="F9" i="5"/>
  <c r="F13" i="5" s="1"/>
  <c r="F10" i="5"/>
  <c r="F12" i="5"/>
  <c r="F15" i="5"/>
  <c r="F120" i="5" s="1"/>
  <c r="F17" i="5"/>
  <c r="F18" i="5"/>
  <c r="F19" i="5"/>
  <c r="F21" i="5"/>
  <c r="F22" i="5"/>
  <c r="F23" i="5"/>
  <c r="F24" i="5"/>
  <c r="F25" i="5"/>
  <c r="F26" i="5"/>
  <c r="F27" i="5"/>
  <c r="F29" i="5"/>
  <c r="F30" i="5"/>
  <c r="F31" i="5"/>
  <c r="F32" i="5"/>
  <c r="F33" i="5"/>
  <c r="F34" i="5"/>
  <c r="F36" i="5"/>
  <c r="F37" i="5"/>
  <c r="F38" i="5"/>
  <c r="F40" i="5"/>
  <c r="F41" i="5"/>
  <c r="F42" i="5"/>
  <c r="F43" i="5"/>
  <c r="F44" i="5"/>
  <c r="F45" i="5"/>
  <c r="F47" i="5"/>
  <c r="F48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9" i="5"/>
  <c r="F70" i="5"/>
  <c r="F71" i="5"/>
  <c r="F72" i="5"/>
  <c r="F73" i="5"/>
  <c r="F74" i="5"/>
  <c r="F75" i="5"/>
  <c r="F76" i="5"/>
  <c r="F77" i="5"/>
  <c r="F83" i="5"/>
  <c r="F84" i="5"/>
  <c r="F85" i="5"/>
  <c r="F87" i="5"/>
  <c r="F88" i="5"/>
  <c r="F89" i="5"/>
  <c r="F90" i="5"/>
  <c r="F91" i="5"/>
  <c r="F92" i="5"/>
  <c r="F93" i="5"/>
  <c r="F94" i="5"/>
  <c r="F95" i="5"/>
  <c r="F96" i="5"/>
  <c r="F98" i="5"/>
  <c r="F99" i="5"/>
  <c r="F100" i="5"/>
  <c r="F101" i="5"/>
  <c r="F102" i="5"/>
  <c r="F103" i="5"/>
  <c r="F105" i="5"/>
  <c r="F106" i="5"/>
  <c r="F107" i="5"/>
  <c r="F108" i="5"/>
  <c r="F109" i="5"/>
  <c r="F111" i="5"/>
  <c r="F112" i="5"/>
  <c r="F113" i="5"/>
  <c r="F114" i="5"/>
  <c r="F115" i="5"/>
  <c r="F116" i="5"/>
  <c r="F118" i="5"/>
  <c r="F119" i="5"/>
  <c r="F122" i="5"/>
  <c r="F140" i="5" s="1"/>
  <c r="F123" i="5"/>
  <c r="F124" i="5"/>
  <c r="F125" i="5"/>
  <c r="F126" i="5"/>
  <c r="F127" i="5"/>
  <c r="F128" i="5"/>
  <c r="F129" i="5"/>
  <c r="F130" i="5"/>
  <c r="F132" i="5"/>
  <c r="F133" i="5"/>
  <c r="F134" i="5"/>
  <c r="F136" i="5"/>
  <c r="F137" i="5"/>
  <c r="F138" i="5"/>
  <c r="F139" i="5"/>
  <c r="F142" i="5"/>
  <c r="F143" i="5"/>
  <c r="F7" i="4"/>
  <c r="F8" i="4" s="1"/>
  <c r="F10" i="4"/>
  <c r="F12" i="4"/>
  <c r="F13" i="4"/>
  <c r="F14" i="4"/>
  <c r="F16" i="4"/>
  <c r="F17" i="4"/>
  <c r="F18" i="4"/>
  <c r="F19" i="4"/>
  <c r="F20" i="4"/>
  <c r="F21" i="4"/>
  <c r="F22" i="4"/>
  <c r="F24" i="4"/>
  <c r="F25" i="4"/>
  <c r="F26" i="4"/>
  <c r="F27" i="4"/>
  <c r="F28" i="4"/>
  <c r="F29" i="4"/>
  <c r="F31" i="4"/>
  <c r="F32" i="4"/>
  <c r="F33" i="4"/>
  <c r="F35" i="4"/>
  <c r="F36" i="4"/>
  <c r="F37" i="4"/>
  <c r="F38" i="4"/>
  <c r="F39" i="4"/>
  <c r="F40" i="4"/>
  <c r="F42" i="4"/>
  <c r="F43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4" i="4"/>
  <c r="F65" i="4"/>
  <c r="F66" i="4"/>
  <c r="F67" i="4"/>
  <c r="F68" i="4"/>
  <c r="F69" i="4"/>
  <c r="F70" i="4"/>
  <c r="F71" i="4"/>
  <c r="F72" i="4"/>
  <c r="F78" i="4"/>
  <c r="F79" i="4"/>
  <c r="F80" i="4"/>
  <c r="F82" i="4"/>
  <c r="F83" i="4"/>
  <c r="F84" i="4"/>
  <c r="F85" i="4"/>
  <c r="F86" i="4"/>
  <c r="F87" i="4"/>
  <c r="F88" i="4"/>
  <c r="F89" i="4"/>
  <c r="F90" i="4"/>
  <c r="F91" i="4"/>
  <c r="F93" i="4"/>
  <c r="F94" i="4"/>
  <c r="F95" i="4"/>
  <c r="F96" i="4"/>
  <c r="F97" i="4"/>
  <c r="F98" i="4"/>
  <c r="F100" i="4"/>
  <c r="F101" i="4"/>
  <c r="F102" i="4"/>
  <c r="F103" i="4"/>
  <c r="F104" i="4"/>
  <c r="F106" i="4"/>
  <c r="F107" i="4"/>
  <c r="F108" i="4"/>
  <c r="F109" i="4"/>
  <c r="F110" i="4"/>
  <c r="F111" i="4"/>
  <c r="F113" i="4"/>
  <c r="F114" i="4"/>
  <c r="F115" i="4"/>
  <c r="F118" i="4"/>
  <c r="F119" i="4"/>
  <c r="F120" i="4"/>
  <c r="F121" i="4"/>
  <c r="F136" i="4" s="1"/>
  <c r="F122" i="4"/>
  <c r="F123" i="4"/>
  <c r="F124" i="4"/>
  <c r="F125" i="4"/>
  <c r="F126" i="4"/>
  <c r="F128" i="4"/>
  <c r="F129" i="4"/>
  <c r="F130" i="4"/>
  <c r="F132" i="4"/>
  <c r="F133" i="4"/>
  <c r="F134" i="4"/>
  <c r="F135" i="4"/>
  <c r="F138" i="4"/>
  <c r="F139" i="4"/>
  <c r="F8" i="6"/>
  <c r="F9" i="6"/>
  <c r="F13" i="6" s="1"/>
  <c r="F10" i="6"/>
  <c r="F12" i="6"/>
  <c r="F15" i="6"/>
  <c r="F120" i="6" s="1"/>
  <c r="F17" i="6"/>
  <c r="F18" i="6"/>
  <c r="F19" i="6"/>
  <c r="F21" i="6"/>
  <c r="F22" i="6"/>
  <c r="F23" i="6"/>
  <c r="F24" i="6"/>
  <c r="F25" i="6"/>
  <c r="F26" i="6"/>
  <c r="F27" i="6"/>
  <c r="F29" i="6"/>
  <c r="F30" i="6"/>
  <c r="F31" i="6"/>
  <c r="F32" i="6"/>
  <c r="F33" i="6"/>
  <c r="F34" i="6"/>
  <c r="F36" i="6"/>
  <c r="F37" i="6"/>
  <c r="F38" i="6"/>
  <c r="F40" i="6"/>
  <c r="F41" i="6"/>
  <c r="F42" i="6"/>
  <c r="F43" i="6"/>
  <c r="F44" i="6"/>
  <c r="F45" i="6"/>
  <c r="F47" i="6"/>
  <c r="F48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9" i="6"/>
  <c r="F70" i="6"/>
  <c r="F71" i="6"/>
  <c r="F72" i="6"/>
  <c r="F73" i="6"/>
  <c r="F74" i="6"/>
  <c r="F75" i="6"/>
  <c r="F76" i="6"/>
  <c r="F77" i="6"/>
  <c r="F83" i="6"/>
  <c r="F84" i="6"/>
  <c r="F85" i="6"/>
  <c r="F87" i="6"/>
  <c r="F88" i="6"/>
  <c r="F89" i="6"/>
  <c r="F90" i="6"/>
  <c r="F91" i="6"/>
  <c r="F92" i="6"/>
  <c r="F93" i="6"/>
  <c r="F94" i="6"/>
  <c r="F95" i="6"/>
  <c r="F96" i="6"/>
  <c r="F98" i="6"/>
  <c r="F99" i="6"/>
  <c r="F100" i="6"/>
  <c r="F101" i="6"/>
  <c r="F102" i="6"/>
  <c r="F103" i="6"/>
  <c r="F105" i="6"/>
  <c r="F106" i="6"/>
  <c r="F107" i="6"/>
  <c r="F108" i="6"/>
  <c r="F109" i="6"/>
  <c r="F111" i="6"/>
  <c r="F112" i="6"/>
  <c r="F113" i="6"/>
  <c r="F114" i="6"/>
  <c r="F115" i="6"/>
  <c r="F116" i="6"/>
  <c r="F118" i="6"/>
  <c r="F119" i="6"/>
  <c r="F122" i="6"/>
  <c r="F123" i="6"/>
  <c r="F124" i="6"/>
  <c r="F125" i="6"/>
  <c r="F126" i="6"/>
  <c r="F127" i="6"/>
  <c r="F128" i="6"/>
  <c r="F129" i="6"/>
  <c r="F130" i="6"/>
  <c r="F132" i="6"/>
  <c r="F133" i="6"/>
  <c r="F134" i="6"/>
  <c r="F136" i="6"/>
  <c r="F137" i="6"/>
  <c r="F138" i="6"/>
  <c r="F139" i="6"/>
  <c r="F140" i="6"/>
  <c r="F142" i="6"/>
  <c r="F143" i="6"/>
  <c r="A16" i="6"/>
  <c r="A17" i="6" s="1"/>
  <c r="A18" i="6" s="1"/>
  <c r="A19" i="6" s="1"/>
  <c r="A20" i="6"/>
  <c r="A21" i="6" s="1"/>
  <c r="A22" i="6" s="1"/>
  <c r="A23" i="6" s="1"/>
  <c r="A24" i="6" s="1"/>
  <c r="A25" i="6" s="1"/>
  <c r="A11" i="4"/>
  <c r="A12" i="4" s="1"/>
  <c r="A13" i="4" s="1"/>
  <c r="A14" i="4" s="1"/>
  <c r="A15" i="4"/>
  <c r="A16" i="4" s="1"/>
  <c r="A17" i="4" s="1"/>
  <c r="A18" i="4" s="1"/>
  <c r="A19" i="4" s="1"/>
  <c r="A20" i="4" s="1"/>
  <c r="A16" i="5"/>
  <c r="A17" i="5"/>
  <c r="A18" i="5" s="1"/>
  <c r="A19" i="5" s="1"/>
  <c r="A20" i="5"/>
  <c r="A21" i="5"/>
  <c r="A22" i="5" s="1"/>
  <c r="A23" i="5" s="1"/>
  <c r="A24" i="5" s="1"/>
  <c r="A25" i="5" s="1"/>
  <c r="A26" i="5"/>
  <c r="A27" i="5"/>
  <c r="A28" i="5" s="1"/>
  <c r="A11" i="1"/>
  <c r="A15" i="1" s="1"/>
  <c r="A21" i="1" s="1"/>
  <c r="A22" i="1" s="1"/>
  <c r="A23" i="1" s="1"/>
  <c r="F144" i="6" l="1"/>
  <c r="F146" i="6" s="1"/>
  <c r="A26" i="6"/>
  <c r="A27" i="6" s="1"/>
  <c r="A28" i="6" s="1"/>
  <c r="F140" i="4"/>
  <c r="F142" i="4" s="1"/>
  <c r="F143" i="4" s="1"/>
  <c r="A21" i="4"/>
  <c r="A22" i="4" s="1"/>
  <c r="A23" i="4" s="1"/>
  <c r="A33" i="5"/>
  <c r="A34" i="5" s="1"/>
  <c r="A35" i="5" s="1"/>
  <c r="A29" i="5"/>
  <c r="A30" i="5" s="1"/>
  <c r="A31" i="5" s="1"/>
  <c r="A32" i="5" s="1"/>
  <c r="F144" i="5"/>
  <c r="A12" i="1"/>
  <c r="A13" i="1" s="1"/>
  <c r="A14" i="1" s="1"/>
  <c r="A24" i="1"/>
  <c r="A25" i="1" s="1"/>
  <c r="A26" i="1" s="1"/>
  <c r="A27" i="1" s="1"/>
  <c r="A28" i="1"/>
  <c r="A29" i="1" s="1"/>
  <c r="A30" i="1" s="1"/>
  <c r="A16" i="1"/>
  <c r="A17" i="1" s="1"/>
  <c r="A18" i="1" s="1"/>
  <c r="A19" i="1" s="1"/>
  <c r="A20" i="1" s="1"/>
  <c r="A29" i="6" l="1"/>
  <c r="A33" i="6"/>
  <c r="A34" i="6" s="1"/>
  <c r="A35" i="6" s="1"/>
  <c r="F147" i="6"/>
  <c r="A24" i="4"/>
  <c r="A28" i="4"/>
  <c r="A29" i="4" s="1"/>
  <c r="A30" i="4" s="1"/>
  <c r="F146" i="5"/>
  <c r="F147" i="5" s="1"/>
  <c r="A36" i="5"/>
  <c r="A38" i="5"/>
  <c r="A39" i="5" s="1"/>
  <c r="A31" i="1"/>
  <c r="A32" i="1" s="1"/>
  <c r="A33" i="1"/>
  <c r="A34" i="1" s="1"/>
  <c r="A30" i="6" l="1"/>
  <c r="A31" i="6" s="1"/>
  <c r="A32" i="6" s="1"/>
  <c r="A38" i="6"/>
  <c r="A39" i="6" s="1"/>
  <c r="A36" i="6"/>
  <c r="A37" i="6" s="1"/>
  <c r="A25" i="4"/>
  <c r="A26" i="4" s="1"/>
  <c r="A27" i="4" s="1"/>
  <c r="A33" i="4"/>
  <c r="A34" i="4" s="1"/>
  <c r="A31" i="4"/>
  <c r="A32" i="4" s="1"/>
  <c r="A40" i="5"/>
  <c r="A41" i="5" s="1"/>
  <c r="A42" i="5" s="1"/>
  <c r="A43" i="5" s="1"/>
  <c r="A44" i="5" s="1"/>
  <c r="A45" i="5"/>
  <c r="A46" i="5" s="1"/>
  <c r="A37" i="5"/>
  <c r="A40" i="1"/>
  <c r="A41" i="1" s="1"/>
  <c r="A35" i="1"/>
  <c r="A36" i="1" s="1"/>
  <c r="A37" i="1" s="1"/>
  <c r="A38" i="1" s="1"/>
  <c r="A39" i="1" s="1"/>
  <c r="A45" i="6" l="1"/>
  <c r="A46" i="6" s="1"/>
  <c r="A40" i="6"/>
  <c r="A41" i="6" s="1"/>
  <c r="A42" i="6" s="1"/>
  <c r="A43" i="6" s="1"/>
  <c r="A44" i="6" s="1"/>
  <c r="A40" i="4"/>
  <c r="A41" i="4" s="1"/>
  <c r="A35" i="4"/>
  <c r="A47" i="5"/>
  <c r="A49" i="5"/>
  <c r="A44" i="1"/>
  <c r="A42" i="1"/>
  <c r="A49" i="6" l="1"/>
  <c r="A47" i="6"/>
  <c r="A48" i="6" s="1"/>
  <c r="A44" i="4"/>
  <c r="A42" i="4"/>
  <c r="A43" i="4" s="1"/>
  <c r="A36" i="4"/>
  <c r="A37" i="4" s="1"/>
  <c r="A38" i="4" s="1"/>
  <c r="A39" i="4" s="1"/>
  <c r="A48" i="5"/>
  <c r="A50" i="5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/>
  <c r="A63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43" i="1"/>
  <c r="A50" i="6" l="1"/>
  <c r="A68" i="6"/>
  <c r="A45" i="4"/>
  <c r="A63" i="4"/>
  <c r="A69" i="5"/>
  <c r="A70" i="5" s="1"/>
  <c r="A71" i="5" s="1"/>
  <c r="A72" i="5" s="1"/>
  <c r="A73" i="5" s="1"/>
  <c r="A74" i="5" s="1"/>
  <c r="A75" i="5" s="1"/>
  <c r="A76" i="5" s="1"/>
  <c r="A77" i="5"/>
  <c r="A78" i="5" s="1"/>
  <c r="A72" i="1"/>
  <c r="A73" i="1" s="1"/>
  <c r="A64" i="1"/>
  <c r="A69" i="6" l="1"/>
  <c r="A70" i="6" s="1"/>
  <c r="A71" i="6" s="1"/>
  <c r="A72" i="6" s="1"/>
  <c r="A73" i="6" s="1"/>
  <c r="A74" i="6" s="1"/>
  <c r="A75" i="6" s="1"/>
  <c r="A76" i="6" s="1"/>
  <c r="A77" i="6"/>
  <c r="A78" i="6" s="1"/>
  <c r="A51" i="6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4" i="4"/>
  <c r="A65" i="4" s="1"/>
  <c r="A66" i="4" s="1"/>
  <c r="A67" i="4" s="1"/>
  <c r="A68" i="4" s="1"/>
  <c r="A69" i="4" s="1"/>
  <c r="A70" i="4" s="1"/>
  <c r="A71" i="4" s="1"/>
  <c r="A72" i="4"/>
  <c r="A73" i="4" s="1"/>
  <c r="A46" i="4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79" i="5"/>
  <c r="A83" i="5"/>
  <c r="A84" i="5" s="1"/>
  <c r="A85" i="5" s="1"/>
  <c r="A86" i="5" s="1"/>
  <c r="A78" i="1"/>
  <c r="A79" i="1" s="1"/>
  <c r="A80" i="1" s="1"/>
  <c r="A81" i="1" s="1"/>
  <c r="A74" i="1"/>
  <c r="A75" i="1" s="1"/>
  <c r="A65" i="1"/>
  <c r="A66" i="1" s="1"/>
  <c r="A67" i="1" s="1"/>
  <c r="A68" i="1" s="1"/>
  <c r="A69" i="1" s="1"/>
  <c r="A70" i="1" s="1"/>
  <c r="A71" i="1" s="1"/>
  <c r="A79" i="6" l="1"/>
  <c r="A83" i="6"/>
  <c r="A84" i="6" s="1"/>
  <c r="A85" i="6" s="1"/>
  <c r="A86" i="6" s="1"/>
  <c r="A74" i="4"/>
  <c r="A75" i="4" s="1"/>
  <c r="A76" i="4" s="1"/>
  <c r="A77" i="4" s="1"/>
  <c r="A78" i="4"/>
  <c r="A79" i="4" s="1"/>
  <c r="A80" i="4" s="1"/>
  <c r="A81" i="4" s="1"/>
  <c r="A80" i="5"/>
  <c r="A81" i="5" s="1"/>
  <c r="A82" i="5" s="1"/>
  <c r="A87" i="5"/>
  <c r="A88" i="5" s="1"/>
  <c r="A89" i="5"/>
  <c r="A90" i="5" s="1"/>
  <c r="A91" i="5" s="1"/>
  <c r="A92" i="5" s="1"/>
  <c r="A93" i="5" s="1"/>
  <c r="A94" i="5" s="1"/>
  <c r="A95" i="5" s="1"/>
  <c r="A96" i="5" s="1"/>
  <c r="A97" i="5" s="1"/>
  <c r="A76" i="1"/>
  <c r="A84" i="1"/>
  <c r="A85" i="1" s="1"/>
  <c r="A86" i="1" s="1"/>
  <c r="A87" i="1" s="1"/>
  <c r="A88" i="1" s="1"/>
  <c r="A89" i="1" s="1"/>
  <c r="A90" i="1" s="1"/>
  <c r="A91" i="1" s="1"/>
  <c r="A92" i="1" s="1"/>
  <c r="A82" i="1"/>
  <c r="A89" i="6" l="1"/>
  <c r="A90" i="6" s="1"/>
  <c r="A91" i="6" s="1"/>
  <c r="A92" i="6" s="1"/>
  <c r="A93" i="6" s="1"/>
  <c r="A94" i="6" s="1"/>
  <c r="A95" i="6" s="1"/>
  <c r="A96" i="6" s="1"/>
  <c r="A97" i="6" s="1"/>
  <c r="A87" i="6"/>
  <c r="A88" i="6" s="1"/>
  <c r="A80" i="6"/>
  <c r="A81" i="6" s="1"/>
  <c r="A82" i="6" s="1"/>
  <c r="A84" i="4"/>
  <c r="A85" i="4" s="1"/>
  <c r="A86" i="4" s="1"/>
  <c r="A87" i="4" s="1"/>
  <c r="A88" i="4" s="1"/>
  <c r="A89" i="4" s="1"/>
  <c r="A90" i="4" s="1"/>
  <c r="A91" i="4" s="1"/>
  <c r="A92" i="4" s="1"/>
  <c r="A82" i="4"/>
  <c r="A83" i="4" s="1"/>
  <c r="A100" i="5"/>
  <c r="A101" i="5" s="1"/>
  <c r="A102" i="5" s="1"/>
  <c r="A103" i="5" s="1"/>
  <c r="A104" i="5" s="1"/>
  <c r="A98" i="5"/>
  <c r="A99" i="5" s="1"/>
  <c r="A83" i="1"/>
  <c r="A95" i="1"/>
  <c r="A96" i="1" s="1"/>
  <c r="A97" i="1" s="1"/>
  <c r="A98" i="1" s="1"/>
  <c r="A99" i="1" s="1"/>
  <c r="A93" i="1"/>
  <c r="A94" i="1" s="1"/>
  <c r="A98" i="6" l="1"/>
  <c r="A99" i="6" s="1"/>
  <c r="A100" i="6"/>
  <c r="A101" i="6" s="1"/>
  <c r="A102" i="6" s="1"/>
  <c r="A103" i="6" s="1"/>
  <c r="A104" i="6" s="1"/>
  <c r="A93" i="4"/>
  <c r="A94" i="4" s="1"/>
  <c r="A95" i="4"/>
  <c r="A96" i="4" s="1"/>
  <c r="A97" i="4" s="1"/>
  <c r="A98" i="4" s="1"/>
  <c r="A99" i="4" s="1"/>
  <c r="A107" i="5"/>
  <c r="A108" i="5" s="1"/>
  <c r="A109" i="5" s="1"/>
  <c r="A110" i="5" s="1"/>
  <c r="A105" i="5"/>
  <c r="A106" i="5" s="1"/>
  <c r="A100" i="1"/>
  <c r="A102" i="1"/>
  <c r="A103" i="1" s="1"/>
  <c r="A104" i="1" s="1"/>
  <c r="A105" i="1" s="1"/>
  <c r="A105" i="6" l="1"/>
  <c r="A106" i="6" s="1"/>
  <c r="A107" i="6"/>
  <c r="A108" i="6" s="1"/>
  <c r="A109" i="6" s="1"/>
  <c r="A110" i="6" s="1"/>
  <c r="A100" i="4"/>
  <c r="A101" i="4" s="1"/>
  <c r="A102" i="4"/>
  <c r="A103" i="4" s="1"/>
  <c r="A104" i="4" s="1"/>
  <c r="A105" i="4" s="1"/>
  <c r="A111" i="5"/>
  <c r="A112" i="5" s="1"/>
  <c r="A113" i="5" s="1"/>
  <c r="A114" i="5"/>
  <c r="A115" i="5" s="1"/>
  <c r="A116" i="5" s="1"/>
  <c r="A117" i="5" s="1"/>
  <c r="A101" i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09" i="1"/>
  <c r="A110" i="1" s="1"/>
  <c r="A111" i="1" s="1"/>
  <c r="A112" i="1" s="1"/>
  <c r="A113" i="1" s="1"/>
  <c r="A114" i="1" s="1"/>
  <c r="A106" i="1"/>
  <c r="A107" i="1" s="1"/>
  <c r="A108" i="1" s="1"/>
  <c r="A114" i="6" l="1"/>
  <c r="A115" i="6" s="1"/>
  <c r="A116" i="6" s="1"/>
  <c r="A117" i="6" s="1"/>
  <c r="A111" i="6"/>
  <c r="A112" i="6" s="1"/>
  <c r="A113" i="6" s="1"/>
  <c r="A109" i="4"/>
  <c r="A110" i="4" s="1"/>
  <c r="A111" i="4" s="1"/>
  <c r="A112" i="4" s="1"/>
  <c r="A106" i="4"/>
  <c r="A107" i="4" s="1"/>
  <c r="A108" i="4" s="1"/>
  <c r="A118" i="5"/>
  <c r="A119" i="5" s="1"/>
  <c r="A122" i="5"/>
  <c r="A123" i="5" s="1"/>
  <c r="A124" i="5" s="1"/>
  <c r="A125" i="5" s="1"/>
  <c r="A126" i="5" s="1"/>
  <c r="A127" i="5" s="1"/>
  <c r="A128" i="5" s="1"/>
  <c r="A129" i="5" s="1"/>
  <c r="A130" i="5" s="1"/>
  <c r="A131" i="5" s="1"/>
  <c r="A130" i="1"/>
  <c r="A127" i="1"/>
  <c r="A128" i="1" s="1"/>
  <c r="A129" i="1" s="1"/>
  <c r="A118" i="6" l="1"/>
  <c r="A119" i="6" s="1"/>
  <c r="A122" i="6"/>
  <c r="A123" i="6" s="1"/>
  <c r="A124" i="6" s="1"/>
  <c r="A125" i="6" s="1"/>
  <c r="A126" i="6" s="1"/>
  <c r="A127" i="6" s="1"/>
  <c r="A128" i="6" s="1"/>
  <c r="A129" i="6" s="1"/>
  <c r="A130" i="6" s="1"/>
  <c r="A131" i="6" s="1"/>
  <c r="A113" i="4"/>
  <c r="A114" i="4" s="1"/>
  <c r="A118" i="4"/>
  <c r="A119" i="4" s="1"/>
  <c r="A120" i="4" s="1"/>
  <c r="A121" i="4" s="1"/>
  <c r="A122" i="4" s="1"/>
  <c r="A123" i="4" s="1"/>
  <c r="A124" i="4" s="1"/>
  <c r="A125" i="4" s="1"/>
  <c r="A126" i="4" s="1"/>
  <c r="A127" i="4" s="1"/>
  <c r="A135" i="5"/>
  <c r="A132" i="5"/>
  <c r="A133" i="5" s="1"/>
  <c r="A134" i="5" s="1"/>
  <c r="A134" i="1"/>
  <c r="A137" i="1" s="1"/>
  <c r="A138" i="1" s="1"/>
  <c r="A141" i="1" s="1"/>
  <c r="A131" i="1"/>
  <c r="A132" i="1" s="1"/>
  <c r="A133" i="1" s="1"/>
  <c r="A135" i="6" l="1"/>
  <c r="A132" i="6"/>
  <c r="A133" i="6" s="1"/>
  <c r="A134" i="6" s="1"/>
  <c r="A131" i="4"/>
  <c r="A128" i="4"/>
  <c r="A129" i="4" s="1"/>
  <c r="A130" i="4" s="1"/>
  <c r="A136" i="5"/>
  <c r="A137" i="5" s="1"/>
  <c r="A138" i="5" s="1"/>
  <c r="A139" i="5"/>
  <c r="A142" i="5" s="1"/>
  <c r="A143" i="5" s="1"/>
  <c r="A146" i="5" s="1"/>
  <c r="A139" i="6" l="1"/>
  <c r="A142" i="6" s="1"/>
  <c r="A143" i="6" s="1"/>
  <c r="A146" i="6" s="1"/>
  <c r="A136" i="6"/>
  <c r="A137" i="6" s="1"/>
  <c r="A138" i="6" s="1"/>
  <c r="A135" i="4"/>
  <c r="A138" i="4" s="1"/>
  <c r="A139" i="4" s="1"/>
  <c r="A142" i="4" s="1"/>
  <c r="A132" i="4"/>
  <c r="A133" i="4" s="1"/>
  <c r="A134" i="4" s="1"/>
</calcChain>
</file>

<file path=xl/sharedStrings.xml><?xml version="1.0" encoding="utf-8"?>
<sst xmlns="http://schemas.openxmlformats.org/spreadsheetml/2006/main" count="1046" uniqueCount="162">
  <si>
    <t>DESCRIPTION</t>
  </si>
  <si>
    <t>UNIT PRICE
($)</t>
  </si>
  <si>
    <t>EXTENDED PRICE
($)</t>
  </si>
  <si>
    <t>CY</t>
  </si>
  <si>
    <t>BID FORM</t>
  </si>
  <si>
    <t xml:space="preserve">FORCE MAIN 12A REPLACEMENT </t>
  </si>
  <si>
    <t>BID ITEM NO.</t>
  </si>
  <si>
    <t>LS</t>
  </si>
  <si>
    <t xml:space="preserve">Mobilization </t>
  </si>
  <si>
    <t xml:space="preserve">Miscellaneous Work &amp; Clean Up </t>
  </si>
  <si>
    <t>LF</t>
  </si>
  <si>
    <t>EA</t>
  </si>
  <si>
    <t>ARV Assembly, Below Ground</t>
  </si>
  <si>
    <t>ARV Assembly, Above Ground</t>
  </si>
  <si>
    <t>Connection to Existing Force Main</t>
  </si>
  <si>
    <t>Erosion and Sediment Control</t>
  </si>
  <si>
    <t>Silt Fence</t>
  </si>
  <si>
    <t>Inlet Protection</t>
  </si>
  <si>
    <t>Performance Turf (Bahia Sod)</t>
  </si>
  <si>
    <t>SY</t>
  </si>
  <si>
    <t>Remove Curb &amp; Gutter</t>
  </si>
  <si>
    <t xml:space="preserve">Clearing and Grubbing </t>
  </si>
  <si>
    <t>AC</t>
  </si>
  <si>
    <t>Driveway Restoration Shell 6" Thick</t>
  </si>
  <si>
    <t>Grout  Abandoned Pipes</t>
  </si>
  <si>
    <t>Traffic Control, Signing &amp; Barricades to FDOT Stds.</t>
  </si>
  <si>
    <t>Days</t>
  </si>
  <si>
    <t>GM</t>
  </si>
  <si>
    <t>NM</t>
  </si>
  <si>
    <t>Thermoplastic Markings and RPM's</t>
  </si>
  <si>
    <t>Temporary Force Main Bypass at Canal</t>
  </si>
  <si>
    <t>Temporary Force Main Bypass at 60th Ave.</t>
  </si>
  <si>
    <t>Remove &amp; Replace Chain Link Fence</t>
  </si>
  <si>
    <t>Miscellaneous Concrete, 3000 psi</t>
  </si>
  <si>
    <t>Relocate Sewer Cleanout</t>
  </si>
  <si>
    <t xml:space="preserve">Adjust Manhole Lid </t>
  </si>
  <si>
    <t>Flume Sidewalk, FDOT Index 282 Modified</t>
  </si>
  <si>
    <t>Remove Sidewalk/Driveways</t>
  </si>
  <si>
    <t xml:space="preserve">Preparation for Sidewalk (grade shape incl. 6" cut or fill) </t>
  </si>
  <si>
    <t>Sidewalk, Concrete 8' wide 4" Thick</t>
  </si>
  <si>
    <t>Driveway, Concrete 6" Thick (incl. Ped. ADA Ramps)</t>
  </si>
  <si>
    <t>Detectable Warnings</t>
  </si>
  <si>
    <t>SF</t>
  </si>
  <si>
    <t>Handrail, FDOT Index 850</t>
  </si>
  <si>
    <t>Mailbox, F&amp;I Single</t>
  </si>
  <si>
    <t>(Submit in Triplicate)</t>
  </si>
  <si>
    <t>10% OF SUBTOTAL BASE BID</t>
  </si>
  <si>
    <r>
      <t xml:space="preserve">TOTAL OFFER FOR BID "A" with Contract Contingency - Based on Completion Time of </t>
    </r>
    <r>
      <rPr>
        <b/>
        <u/>
        <sz val="12"/>
        <rFont val="Times New Roman"/>
        <family val="1"/>
      </rPr>
      <t>390</t>
    </r>
    <r>
      <rPr>
        <b/>
        <sz val="12"/>
        <rFont val="Times New Roman"/>
        <family val="1"/>
      </rPr>
      <t xml:space="preserve"> Calendar Days </t>
    </r>
  </si>
  <si>
    <t>Bid "A" Based on Completion Time of 390 Calendar Days</t>
  </si>
  <si>
    <t>Line Stop</t>
  </si>
  <si>
    <t xml:space="preserve">     20"</t>
  </si>
  <si>
    <t xml:space="preserve">     30"</t>
  </si>
  <si>
    <t>Master Lift Station Temporary Bypass</t>
  </si>
  <si>
    <t xml:space="preserve">     6"</t>
  </si>
  <si>
    <t xml:space="preserve">     8"</t>
  </si>
  <si>
    <t xml:space="preserve">     4"</t>
  </si>
  <si>
    <t xml:space="preserve">     10"</t>
  </si>
  <si>
    <t xml:space="preserve">     16"</t>
  </si>
  <si>
    <t xml:space="preserve">     24"</t>
  </si>
  <si>
    <t>HDPE MJ Pipe Adapter</t>
  </si>
  <si>
    <t xml:space="preserve">     4" Cap </t>
  </si>
  <si>
    <t xml:space="preserve">     8" Plug</t>
  </si>
  <si>
    <t xml:space="preserve">     10" Cap</t>
  </si>
  <si>
    <t>Ductile Iron Fittings, Wastewater</t>
  </si>
  <si>
    <t xml:space="preserve">     16"x10" Reducer</t>
  </si>
  <si>
    <t xml:space="preserve">     30"x24" Reducer</t>
  </si>
  <si>
    <t xml:space="preserve">     24"x20" Reducer</t>
  </si>
  <si>
    <t xml:space="preserve">     20" Sleeve</t>
  </si>
  <si>
    <t xml:space="preserve">     24"x6" Tee</t>
  </si>
  <si>
    <t xml:space="preserve">     24"x10" Tee</t>
  </si>
  <si>
    <t xml:space="preserve">     24"x16" Tee</t>
  </si>
  <si>
    <t xml:space="preserve">     16" 45° Bend</t>
  </si>
  <si>
    <t xml:space="preserve">     20" 45° Bend</t>
  </si>
  <si>
    <t xml:space="preserve">     24" 45° Bend</t>
  </si>
  <si>
    <t xml:space="preserve">     8" 45° Bend</t>
  </si>
  <si>
    <t xml:space="preserve">     6" 45° Bend</t>
  </si>
  <si>
    <t xml:space="preserve">     16"x8" Tee</t>
  </si>
  <si>
    <t>Pipe Restraints</t>
  </si>
  <si>
    <t xml:space="preserve">     10" &amp; under</t>
  </si>
  <si>
    <t xml:space="preserve">     20" </t>
  </si>
  <si>
    <t>Manhole for Below Ground ARV Assembly, 6 ft Dia.</t>
  </si>
  <si>
    <t>Asphalt Road Restoration (Base)</t>
  </si>
  <si>
    <t xml:space="preserve">     8" thick, crushed conc.</t>
  </si>
  <si>
    <t xml:space="preserve">     10" thick, crushed conc.</t>
  </si>
  <si>
    <t>Asphalt Road Restoration (Resurface), 2" S III</t>
  </si>
  <si>
    <t>Asphalt Road Restoration, (Mill )</t>
  </si>
  <si>
    <t>Asphalt Road Restoration (Overlay), 1.5" S III</t>
  </si>
  <si>
    <t>Stabilized Sub Base, (12" LBR 60 )</t>
  </si>
  <si>
    <t>Concrete Curb &amp; Gutter</t>
  </si>
  <si>
    <t xml:space="preserve">     Miami</t>
  </si>
  <si>
    <t xml:space="preserve">     Type AB</t>
  </si>
  <si>
    <t>Thermoplastic Striping</t>
  </si>
  <si>
    <t xml:space="preserve">     Std. - White Skip 6" (10'-30')</t>
  </si>
  <si>
    <t xml:space="preserve">     Std. - White Solid 6"</t>
  </si>
  <si>
    <t xml:space="preserve">     Std. - Yellow Solid 6"</t>
  </si>
  <si>
    <t>PVC (C900-16) DR 18 (Direct Bury), Force Main</t>
  </si>
  <si>
    <t>24" HDPE (C-906) DR 11 (Directional Drill), Force Main</t>
  </si>
  <si>
    <t>Tree Removal</t>
  </si>
  <si>
    <t xml:space="preserve">      4.1"-6"</t>
  </si>
  <si>
    <t xml:space="preserve">     6.1"-12"</t>
  </si>
  <si>
    <t xml:space="preserve">     12.1"-24" or Cluster Equivalent</t>
  </si>
  <si>
    <t>Service, relocate</t>
  </si>
  <si>
    <t xml:space="preserve">     Water, single</t>
  </si>
  <si>
    <t xml:space="preserve">     Water, double</t>
  </si>
  <si>
    <t xml:space="preserve">     Reclaim, double</t>
  </si>
  <si>
    <t>New Services, complete</t>
  </si>
  <si>
    <t>Contract Contigency Work (Used Only w/ County Approval)</t>
  </si>
  <si>
    <t>Utility Subtotal</t>
  </si>
  <si>
    <t>Sidewalk Subtotal</t>
  </si>
  <si>
    <t>DIP (CL 350) (Direct Bury), Waterline</t>
  </si>
  <si>
    <t>Ductile Iron Fittings, Waterline</t>
  </si>
  <si>
    <t xml:space="preserve">    16" </t>
  </si>
  <si>
    <t xml:space="preserve">20" DIP (CL 350) Flex Ring Joint (Aerial Crossing), Force Main  </t>
  </si>
  <si>
    <t>Valve</t>
  </si>
  <si>
    <t xml:space="preserve">     6"x4" Reducer</t>
  </si>
  <si>
    <t>Tapping Sleeve  incl. Valve, 16"x6"</t>
  </si>
  <si>
    <t xml:space="preserve">     20" Flex Ring Joint, RJ</t>
  </si>
  <si>
    <t xml:space="preserve">     24" </t>
  </si>
  <si>
    <t>DIP (CL 350) (Direct Bury), Force Main</t>
  </si>
  <si>
    <t xml:space="preserve">     4" Plug, force main</t>
  </si>
  <si>
    <t xml:space="preserve">     6" Plug, force main</t>
  </si>
  <si>
    <t xml:space="preserve">     10" Plug, force main</t>
  </si>
  <si>
    <t xml:space="preserve">     24" Plug, force main</t>
  </si>
  <si>
    <t xml:space="preserve">     8" Gate, waterline</t>
  </si>
  <si>
    <t xml:space="preserve">     20" Gate, force main</t>
  </si>
  <si>
    <t xml:space="preserve">     16" Gate, force main</t>
  </si>
  <si>
    <t xml:space="preserve">     16" Butterfly, waterline</t>
  </si>
  <si>
    <t>UTILITY PAY ITEMS</t>
  </si>
  <si>
    <t xml:space="preserve"> SIDEWALK PAY ITEMS</t>
  </si>
  <si>
    <t>660-4-11</t>
  </si>
  <si>
    <t>Vehicle Detection System (F&amp;I), Video, Cabinet Equipment</t>
  </si>
  <si>
    <t>660-4-12</t>
  </si>
  <si>
    <t>Vehicle Detection System (F&amp;I), Video, Above Ground Equipment</t>
  </si>
  <si>
    <t>ITERIS Vantage RZ4 Advanced Wide Dynamic Range Color cameras</t>
  </si>
  <si>
    <t>ITERIS Vantage Edge 2 Processor (Dual Channel)</t>
  </si>
  <si>
    <t>ITERIS Edge Connect module (MPEG 4)</t>
  </si>
  <si>
    <t>ITERIS Vantage Edge2 TS2 I/O module</t>
  </si>
  <si>
    <t>AS</t>
  </si>
  <si>
    <t>Subtotal Base Bid</t>
  </si>
  <si>
    <t>660-2-106</t>
  </si>
  <si>
    <t>Loop Assembly (F&amp;I), Type F, 6'x40'</t>
  </si>
  <si>
    <t>16" Sleeve Coupling, Romac</t>
  </si>
  <si>
    <t>Reduced Pressure Backflow Prevention Assembly /w Pressure Relief Valve</t>
  </si>
  <si>
    <t>U/M</t>
  </si>
  <si>
    <t>EST. QTY.</t>
  </si>
  <si>
    <t>Vacuum Breakers</t>
  </si>
  <si>
    <t>Deadman Thrust Blocks</t>
  </si>
  <si>
    <t xml:space="preserve">     Reclaim, single</t>
  </si>
  <si>
    <t xml:space="preserve">     24" 11.25° Bend</t>
  </si>
  <si>
    <t xml:space="preserve">     24" 22.5° Bend</t>
  </si>
  <si>
    <t xml:space="preserve">     20" 11.25° Bend</t>
  </si>
  <si>
    <t xml:space="preserve">     20" 22.5° Bend</t>
  </si>
  <si>
    <t xml:space="preserve">     8" 11.25° Bend</t>
  </si>
  <si>
    <t>Bid "B" Based on Completion Time of 490 Calendar Days</t>
  </si>
  <si>
    <t>Signalization Subtotal</t>
  </si>
  <si>
    <t>SIGNALIZATION PAY ITEMS (REFER TO FDOT SPEC'S)</t>
  </si>
  <si>
    <r>
      <t xml:space="preserve">TOTAL OFFER FOR BID "B" with Contract Contingency - Based on Completion Time of </t>
    </r>
    <r>
      <rPr>
        <b/>
        <u/>
        <sz val="12"/>
        <rFont val="Times New Roman"/>
        <family val="1"/>
      </rPr>
      <t>490</t>
    </r>
    <r>
      <rPr>
        <b/>
        <sz val="12"/>
        <rFont val="Times New Roman"/>
        <family val="1"/>
      </rPr>
      <t xml:space="preserve"> Calendar Days </t>
    </r>
  </si>
  <si>
    <t>Alternate Bid "B" Based on Completion Time of 490 Calendar Days</t>
  </si>
  <si>
    <r>
      <t xml:space="preserve">TOTAL OFFER FOR ALTERNATE BID "A" with Contract Contingency - Based on Completion Time of </t>
    </r>
    <r>
      <rPr>
        <b/>
        <u/>
        <sz val="12"/>
        <rFont val="Times New Roman"/>
        <family val="1"/>
      </rPr>
      <t>390</t>
    </r>
    <r>
      <rPr>
        <b/>
        <sz val="12"/>
        <rFont val="Times New Roman"/>
        <family val="1"/>
      </rPr>
      <t xml:space="preserve"> Calendar Days </t>
    </r>
  </si>
  <si>
    <r>
      <t xml:space="preserve">TOTAL OFFER FOR ALTERNATE BID "B" with Contract Contingency - Based on Completion Time of </t>
    </r>
    <r>
      <rPr>
        <b/>
        <u/>
        <sz val="12"/>
        <rFont val="Times New Roman"/>
        <family val="1"/>
      </rPr>
      <t>490</t>
    </r>
    <r>
      <rPr>
        <b/>
        <sz val="12"/>
        <rFont val="Times New Roman"/>
        <family val="1"/>
      </rPr>
      <t xml:space="preserve"> Calendar Days </t>
    </r>
  </si>
  <si>
    <t>Alternate Bid "A" Based on Completion Time of 390 Calendar Days</t>
  </si>
  <si>
    <t xml:space="preserve">     16"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</si>
</sst>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_)"/>
    <numFmt numFmtId="166" formatCode="#,##0.0_);[Red]\(#,##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Times New Roman"/>
      <family val="1"/>
    </font>
    <font>
      <b/>
      <sz val="18"/>
      <color theme="1"/>
      <name val="Calibri"/>
      <family val="2"/>
      <scheme val="minor"/>
    </font>
    <font>
      <b/>
      <u/>
      <sz val="12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8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15" fillId="0" borderId="0"/>
    <xf numFmtId="44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95">
    <xf numFmtId="0" fontId="0" fillId="0" borderId="0" xfId="0"/>
    <xf numFmtId="0" fontId="4" fillId="0" borderId="0" xfId="1" applyFont="1" applyAlignment="1" applyProtection="1">
      <alignment horizontal="center"/>
    </xf>
    <xf numFmtId="38" fontId="4" fillId="0" borderId="0" xfId="1" applyNumberFormat="1" applyFont="1" applyAlignment="1" applyProtection="1">
      <alignment horizontal="center"/>
    </xf>
    <xf numFmtId="40" fontId="4" fillId="0" borderId="0" xfId="1" applyNumberFormat="1" applyFont="1" applyAlignment="1" applyProtection="1"/>
    <xf numFmtId="0" fontId="4" fillId="0" borderId="0" xfId="1" applyFont="1" applyProtection="1"/>
    <xf numFmtId="0" fontId="4" fillId="0" borderId="0" xfId="1" applyFont="1" applyAlignment="1" applyProtection="1">
      <alignment horizontal="center" vertical="top" wrapText="1"/>
    </xf>
    <xf numFmtId="0" fontId="5" fillId="0" borderId="6" xfId="1" applyFont="1" applyBorder="1" applyAlignment="1" applyProtection="1">
      <alignment horizontal="center" vertical="top" wrapText="1"/>
    </xf>
    <xf numFmtId="0" fontId="5" fillId="0" borderId="7" xfId="1" applyFont="1" applyBorder="1" applyAlignment="1" applyProtection="1">
      <alignment horizontal="center" vertical="top" wrapText="1"/>
    </xf>
    <xf numFmtId="38" fontId="5" fillId="0" borderId="7" xfId="1" applyNumberFormat="1" applyFont="1" applyBorder="1" applyAlignment="1" applyProtection="1">
      <alignment horizontal="center" vertical="top" wrapText="1"/>
    </xf>
    <xf numFmtId="40" fontId="5" fillId="0" borderId="7" xfId="1" applyNumberFormat="1" applyFont="1" applyBorder="1" applyAlignment="1" applyProtection="1">
      <alignment horizontal="center" vertical="top" wrapText="1"/>
    </xf>
    <xf numFmtId="40" fontId="5" fillId="0" borderId="8" xfId="1" applyNumberFormat="1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vertical="center"/>
    </xf>
    <xf numFmtId="40" fontId="4" fillId="4" borderId="1" xfId="1" applyNumberFormat="1" applyFont="1" applyFill="1" applyBorder="1" applyAlignment="1" applyProtection="1">
      <alignment vertical="center"/>
    </xf>
    <xf numFmtId="0" fontId="4" fillId="4" borderId="1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38" fontId="4" fillId="4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vertical="center"/>
    </xf>
    <xf numFmtId="0" fontId="4" fillId="2" borderId="1" xfId="1" applyFont="1" applyFill="1" applyBorder="1" applyAlignment="1" applyProtection="1">
      <alignment horizontal="center" vertical="center"/>
    </xf>
    <xf numFmtId="166" fontId="4" fillId="2" borderId="1" xfId="1" applyNumberFormat="1" applyFont="1" applyFill="1" applyBorder="1" applyAlignment="1" applyProtection="1">
      <alignment horizontal="center" vertical="center"/>
    </xf>
    <xf numFmtId="8" fontId="4" fillId="2" borderId="1" xfId="1" applyNumberFormat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</xf>
    <xf numFmtId="38" fontId="4" fillId="0" borderId="1" xfId="1" applyNumberFormat="1" applyFont="1" applyFill="1" applyBorder="1" applyAlignment="1" applyProtection="1">
      <alignment horizontal="center" vertical="center"/>
    </xf>
    <xf numFmtId="38" fontId="4" fillId="2" borderId="1" xfId="1" applyNumberFormat="1" applyFont="1" applyFill="1" applyBorder="1" applyAlignment="1" applyProtection="1">
      <alignment horizontal="center" vertical="center"/>
    </xf>
    <xf numFmtId="8" fontId="4" fillId="0" borderId="1" xfId="1" applyNumberFormat="1" applyFont="1" applyBorder="1" applyAlignment="1" applyProtection="1">
      <alignment vertical="center"/>
      <protection locked="0"/>
    </xf>
    <xf numFmtId="8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vertical="center"/>
    </xf>
    <xf numFmtId="1" fontId="4" fillId="0" borderId="1" xfId="1" applyNumberFormat="1" applyFont="1" applyBorder="1" applyAlignment="1" applyProtection="1">
      <alignment horizontal="center" vertical="center"/>
    </xf>
    <xf numFmtId="0" fontId="5" fillId="5" borderId="1" xfId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vertical="center"/>
    </xf>
    <xf numFmtId="0" fontId="4" fillId="6" borderId="1" xfId="1" applyFont="1" applyFill="1" applyBorder="1" applyAlignment="1" applyProtection="1">
      <alignment horizontal="center" vertical="center"/>
    </xf>
    <xf numFmtId="1" fontId="4" fillId="6" borderId="1" xfId="1" applyNumberFormat="1" applyFont="1" applyFill="1" applyBorder="1" applyAlignment="1" applyProtection="1">
      <alignment horizontal="center" vertical="center"/>
    </xf>
    <xf numFmtId="8" fontId="4" fillId="6" borderId="1" xfId="1" applyNumberFormat="1" applyFont="1" applyFill="1" applyBorder="1" applyAlignment="1" applyProtection="1">
      <alignment vertical="center"/>
      <protection locked="0"/>
    </xf>
    <xf numFmtId="0" fontId="4" fillId="6" borderId="1" xfId="1" applyFont="1" applyFill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38" fontId="4" fillId="0" borderId="1" xfId="1" applyNumberFormat="1" applyFont="1" applyBorder="1" applyAlignment="1" applyProtection="1">
      <alignment horizontal="center" vertical="center" wrapText="1"/>
    </xf>
    <xf numFmtId="0" fontId="4" fillId="4" borderId="9" xfId="1" applyFont="1" applyFill="1" applyBorder="1" applyAlignment="1" applyProtection="1">
      <alignment horizontal="center"/>
    </xf>
    <xf numFmtId="0" fontId="5" fillId="3" borderId="10" xfId="1" applyFont="1" applyFill="1" applyBorder="1" applyAlignment="1" applyProtection="1">
      <alignment horizontal="center"/>
    </xf>
    <xf numFmtId="0" fontId="4" fillId="4" borderId="10" xfId="1" applyFont="1" applyFill="1" applyBorder="1" applyAlignment="1" applyProtection="1">
      <alignment horizontal="center"/>
    </xf>
    <xf numFmtId="38" fontId="4" fillId="4" borderId="10" xfId="1" applyNumberFormat="1" applyFont="1" applyFill="1" applyBorder="1" applyAlignment="1" applyProtection="1">
      <alignment horizontal="center"/>
    </xf>
    <xf numFmtId="40" fontId="4" fillId="4" borderId="11" xfId="1" applyNumberFormat="1" applyFont="1" applyFill="1" applyBorder="1" applyAlignment="1" applyProtection="1"/>
    <xf numFmtId="0" fontId="4" fillId="0" borderId="12" xfId="1" applyFont="1" applyBorder="1" applyAlignment="1" applyProtection="1">
      <alignment horizontal="center" vertical="center" wrapText="1"/>
    </xf>
    <xf numFmtId="8" fontId="4" fillId="2" borderId="2" xfId="1" applyNumberFormat="1" applyFont="1" applyFill="1" applyBorder="1" applyAlignment="1" applyProtection="1">
      <alignment vertical="center"/>
    </xf>
    <xf numFmtId="40" fontId="4" fillId="4" borderId="2" xfId="1" applyNumberFormat="1" applyFont="1" applyFill="1" applyBorder="1" applyAlignment="1" applyProtection="1">
      <alignment vertical="center"/>
    </xf>
    <xf numFmtId="0" fontId="4" fillId="4" borderId="12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8" fontId="5" fillId="2" borderId="2" xfId="1" applyNumberFormat="1" applyFont="1" applyFill="1" applyBorder="1" applyAlignment="1" applyProtection="1">
      <alignment vertical="center"/>
    </xf>
    <xf numFmtId="8" fontId="4" fillId="7" borderId="2" xfId="1" applyNumberFormat="1" applyFont="1" applyFill="1" applyBorder="1" applyAlignment="1" applyProtection="1">
      <alignment vertical="center"/>
    </xf>
    <xf numFmtId="164" fontId="14" fillId="6" borderId="2" xfId="0" quotePrefix="1" applyNumberFormat="1" applyFont="1" applyFill="1" applyBorder="1" applyAlignment="1">
      <alignment horizontal="right" vertical="center"/>
    </xf>
    <xf numFmtId="3" fontId="6" fillId="6" borderId="4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164" fontId="7" fillId="6" borderId="3" xfId="0" quotePrefix="1" applyNumberFormat="1" applyFont="1" applyFill="1" applyBorder="1" applyAlignment="1">
      <alignment horizontal="right"/>
    </xf>
    <xf numFmtId="0" fontId="4" fillId="0" borderId="0" xfId="1" applyFont="1" applyProtection="1"/>
    <xf numFmtId="0" fontId="4" fillId="0" borderId="1" xfId="1" applyFont="1" applyBorder="1" applyAlignment="1" applyProtection="1">
      <alignment horizontal="center" vertical="center"/>
    </xf>
    <xf numFmtId="38" fontId="4" fillId="0" borderId="1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4" fillId="0" borderId="1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4" fillId="3" borderId="12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center" vertical="center"/>
    </xf>
    <xf numFmtId="38" fontId="4" fillId="3" borderId="1" xfId="1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vertical="center"/>
    </xf>
    <xf numFmtId="1" fontId="4" fillId="3" borderId="1" xfId="1" applyNumberFormat="1" applyFont="1" applyFill="1" applyBorder="1" applyAlignment="1" applyProtection="1">
      <alignment horizontal="center" vertical="center"/>
    </xf>
    <xf numFmtId="8" fontId="4" fillId="3" borderId="1" xfId="1" applyNumberFormat="1" applyFont="1" applyFill="1" applyBorder="1" applyAlignment="1" applyProtection="1">
      <alignment vertical="center"/>
      <protection locked="0"/>
    </xf>
    <xf numFmtId="8" fontId="4" fillId="3" borderId="2" xfId="1" applyNumberFormat="1" applyFont="1" applyFill="1" applyBorder="1" applyAlignment="1" applyProtection="1">
      <alignment vertical="center"/>
    </xf>
    <xf numFmtId="0" fontId="4" fillId="3" borderId="12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38" fontId="4" fillId="3" borderId="1" xfId="1" applyNumberFormat="1" applyFont="1" applyFill="1" applyBorder="1" applyAlignment="1" applyProtection="1">
      <alignment horizontal="center" vertical="center" wrapText="1"/>
    </xf>
    <xf numFmtId="2" fontId="4" fillId="0" borderId="12" xfId="1" applyNumberFormat="1" applyFont="1" applyBorder="1" applyAlignment="1" applyProtection="1">
      <alignment horizontal="center" vertical="center"/>
    </xf>
    <xf numFmtId="40" fontId="4" fillId="4" borderId="10" xfId="1" applyNumberFormat="1" applyFont="1" applyFill="1" applyBorder="1" applyAlignment="1" applyProtection="1">
      <protection locked="0"/>
    </xf>
    <xf numFmtId="40" fontId="4" fillId="0" borderId="1" xfId="1" applyNumberFormat="1" applyFont="1" applyBorder="1" applyAlignment="1" applyProtection="1">
      <alignment horizontal="center" vertical="center" wrapText="1"/>
      <protection locked="0"/>
    </xf>
    <xf numFmtId="40" fontId="4" fillId="4" borderId="1" xfId="1" applyNumberFormat="1" applyFont="1" applyFill="1" applyBorder="1" applyAlignment="1" applyProtection="1">
      <alignment vertical="center"/>
      <protection locked="0"/>
    </xf>
    <xf numFmtId="40" fontId="4" fillId="0" borderId="1" xfId="1" applyNumberFormat="1" applyFont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vertical="center"/>
      <protection locked="0"/>
    </xf>
    <xf numFmtId="3" fontId="6" fillId="6" borderId="5" xfId="0" applyNumberFormat="1" applyFont="1" applyFill="1" applyBorder="1" applyAlignment="1" applyProtection="1">
      <alignment horizontal="center" vertical="center"/>
      <protection locked="0"/>
    </xf>
    <xf numFmtId="40" fontId="4" fillId="0" borderId="0" xfId="1" applyNumberFormat="1" applyFont="1" applyAlignment="1" applyProtection="1">
      <protection locked="0"/>
    </xf>
    <xf numFmtId="8" fontId="5" fillId="3" borderId="1" xfId="1" applyNumberFormat="1" applyFont="1" applyFill="1" applyBorder="1" applyAlignment="1" applyProtection="1">
      <alignment horizontal="right" vertical="center"/>
      <protection locked="0"/>
    </xf>
    <xf numFmtId="165" fontId="16" fillId="6" borderId="1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>
      <alignment horizontal="left" vertical="center" wrapText="1"/>
    </xf>
    <xf numFmtId="0" fontId="0" fillId="6" borderId="5" xfId="0" applyFill="1" applyBorder="1" applyAlignment="1">
      <alignment vertical="center"/>
    </xf>
    <xf numFmtId="0" fontId="11" fillId="0" borderId="0" xfId="1" applyFont="1" applyAlignment="1" applyProtection="1">
      <alignment horizontal="center" wrapText="1"/>
    </xf>
    <xf numFmtId="0" fontId="12" fillId="0" borderId="0" xfId="0" applyFont="1" applyAlignment="1">
      <alignment wrapText="1"/>
    </xf>
    <xf numFmtId="0" fontId="5" fillId="0" borderId="0" xfId="1" applyFont="1" applyAlignment="1" applyProtection="1">
      <alignment horizontal="center"/>
    </xf>
    <xf numFmtId="0" fontId="2" fillId="0" borderId="0" xfId="0" applyFont="1" applyAlignment="1"/>
    <xf numFmtId="0" fontId="9" fillId="0" borderId="0" xfId="1" applyFont="1" applyAlignment="1" applyProtection="1">
      <alignment horizontal="center"/>
    </xf>
    <xf numFmtId="0" fontId="10" fillId="0" borderId="0" xfId="0" applyFont="1" applyAlignment="1"/>
    <xf numFmtId="0" fontId="8" fillId="0" borderId="0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center"/>
    </xf>
    <xf numFmtId="0" fontId="8" fillId="6" borderId="14" xfId="0" applyNumberFormat="1" applyFont="1" applyFill="1" applyBorder="1" applyAlignment="1">
      <alignment horizontal="left" vertical="center" wrapText="1"/>
    </xf>
    <xf numFmtId="0" fontId="8" fillId="6" borderId="15" xfId="0" applyNumberFormat="1" applyFont="1" applyFill="1" applyBorder="1" applyAlignment="1">
      <alignment horizontal="left" vertical="center" wrapText="1"/>
    </xf>
  </cellXfs>
  <cellStyles count="14">
    <cellStyle name="Currency 2" xfId="3"/>
    <cellStyle name="Normal" xfId="0" builtinId="0"/>
    <cellStyle name="Normal 2" xfId="13"/>
    <cellStyle name="Normal 2 2" xfId="4"/>
    <cellStyle name="Normal 2 4" xfId="5"/>
    <cellStyle name="Normal 3" xfId="2"/>
    <cellStyle name="Normal 5" xfId="6"/>
    <cellStyle name="Normal 7" xfId="7"/>
    <cellStyle name="Normal 7 4 2 2" xfId="11"/>
    <cellStyle name="Normal 7 5" xfId="8"/>
    <cellStyle name="Normal 7 5 2" xfId="12"/>
    <cellStyle name="Normal_ConstructionCostMagellanDrWLImp" xfId="1"/>
    <cellStyle name="Percent 2" xfId="10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D5378-C9BB-45F9-96A9-060DA536BB87}"/>
            </a:ext>
          </a:extLst>
        </xdr:cNvPr>
        <xdr:cNvSpPr/>
      </xdr:nvSpPr>
      <xdr:spPr>
        <a:xfrm>
          <a:off x="6697980" y="6246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6BE7E71-497B-4A04-BA11-91311A2A0BC0}"/>
            </a:ext>
          </a:extLst>
        </xdr:cNvPr>
        <xdr:cNvSpPr/>
      </xdr:nvSpPr>
      <xdr:spPr>
        <a:xfrm>
          <a:off x="7048500" y="83039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9BA8E1-FDA2-4A96-91DD-C12F02794DF8}"/>
            </a:ext>
          </a:extLst>
        </xdr:cNvPr>
        <xdr:cNvSpPr/>
      </xdr:nvSpPr>
      <xdr:spPr>
        <a:xfrm>
          <a:off x="13528384" y="8456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A5D142-E6B8-4D45-8487-F9CCDB735AC3}"/>
            </a:ext>
          </a:extLst>
        </xdr:cNvPr>
        <xdr:cNvSpPr/>
      </xdr:nvSpPr>
      <xdr:spPr>
        <a:xfrm>
          <a:off x="7048500" y="83039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D41EE96-D105-4639-883B-01C10765B388}"/>
            </a:ext>
          </a:extLst>
        </xdr:cNvPr>
        <xdr:cNvSpPr/>
      </xdr:nvSpPr>
      <xdr:spPr>
        <a:xfrm>
          <a:off x="7048500" y="8075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oneCellAnchor>
    <xdr:from>
      <xdr:col>6</xdr:col>
      <xdr:colOff>0</xdr:colOff>
      <xdr:row>3</xdr:row>
      <xdr:rowOff>121735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98E4408-BA34-4CA8-9F86-BA78FCA0FD60}"/>
            </a:ext>
          </a:extLst>
        </xdr:cNvPr>
        <xdr:cNvSpPr/>
      </xdr:nvSpPr>
      <xdr:spPr>
        <a:xfrm>
          <a:off x="7048500" y="8075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zoomScaleNormal="100" zoomScaleSheetLayoutView="100" workbookViewId="0">
      <selection activeCell="E10" sqref="E10"/>
    </sheetView>
  </sheetViews>
  <sheetFormatPr defaultColWidth="10.33203125" defaultRowHeight="13.2" x14ac:dyDescent="0.25"/>
  <cols>
    <col min="1" max="1" width="10.33203125" style="1"/>
    <col min="2" max="2" width="48.44140625" style="4" customWidth="1"/>
    <col min="3" max="3" width="10.33203125" style="1"/>
    <col min="4" max="4" width="10.33203125" style="2"/>
    <col min="5" max="6" width="11.6640625" style="3" customWidth="1"/>
    <col min="7" max="119" width="10.33203125" style="4"/>
    <col min="120" max="120" width="38.6640625" style="4" customWidth="1"/>
    <col min="121" max="122" width="10.33203125" style="4"/>
    <col min="123" max="124" width="14.88671875" style="4" customWidth="1"/>
    <col min="125" max="375" width="10.33203125" style="4"/>
    <col min="376" max="376" width="38.6640625" style="4" customWidth="1"/>
    <col min="377" max="378" width="10.33203125" style="4"/>
    <col min="379" max="380" width="14.88671875" style="4" customWidth="1"/>
    <col min="381" max="631" width="10.33203125" style="4"/>
    <col min="632" max="632" width="38.6640625" style="4" customWidth="1"/>
    <col min="633" max="634" width="10.33203125" style="4"/>
    <col min="635" max="636" width="14.88671875" style="4" customWidth="1"/>
    <col min="637" max="887" width="10.33203125" style="4"/>
    <col min="888" max="888" width="38.6640625" style="4" customWidth="1"/>
    <col min="889" max="890" width="10.33203125" style="4"/>
    <col min="891" max="892" width="14.88671875" style="4" customWidth="1"/>
    <col min="893" max="1143" width="10.33203125" style="4"/>
    <col min="1144" max="1144" width="38.6640625" style="4" customWidth="1"/>
    <col min="1145" max="1146" width="10.33203125" style="4"/>
    <col min="1147" max="1148" width="14.88671875" style="4" customWidth="1"/>
    <col min="1149" max="1399" width="10.33203125" style="4"/>
    <col min="1400" max="1400" width="38.6640625" style="4" customWidth="1"/>
    <col min="1401" max="1402" width="10.33203125" style="4"/>
    <col min="1403" max="1404" width="14.88671875" style="4" customWidth="1"/>
    <col min="1405" max="1655" width="10.33203125" style="4"/>
    <col min="1656" max="1656" width="38.6640625" style="4" customWidth="1"/>
    <col min="1657" max="1658" width="10.33203125" style="4"/>
    <col min="1659" max="1660" width="14.88671875" style="4" customWidth="1"/>
    <col min="1661" max="1911" width="10.33203125" style="4"/>
    <col min="1912" max="1912" width="38.6640625" style="4" customWidth="1"/>
    <col min="1913" max="1914" width="10.33203125" style="4"/>
    <col min="1915" max="1916" width="14.88671875" style="4" customWidth="1"/>
    <col min="1917" max="2167" width="10.33203125" style="4"/>
    <col min="2168" max="2168" width="38.6640625" style="4" customWidth="1"/>
    <col min="2169" max="2170" width="10.33203125" style="4"/>
    <col min="2171" max="2172" width="14.88671875" style="4" customWidth="1"/>
    <col min="2173" max="2423" width="10.33203125" style="4"/>
    <col min="2424" max="2424" width="38.6640625" style="4" customWidth="1"/>
    <col min="2425" max="2426" width="10.33203125" style="4"/>
    <col min="2427" max="2428" width="14.88671875" style="4" customWidth="1"/>
    <col min="2429" max="2679" width="10.33203125" style="4"/>
    <col min="2680" max="2680" width="38.6640625" style="4" customWidth="1"/>
    <col min="2681" max="2682" width="10.33203125" style="4"/>
    <col min="2683" max="2684" width="14.88671875" style="4" customWidth="1"/>
    <col min="2685" max="2935" width="10.33203125" style="4"/>
    <col min="2936" max="2936" width="38.6640625" style="4" customWidth="1"/>
    <col min="2937" max="2938" width="10.33203125" style="4"/>
    <col min="2939" max="2940" width="14.88671875" style="4" customWidth="1"/>
    <col min="2941" max="3191" width="10.33203125" style="4"/>
    <col min="3192" max="3192" width="38.6640625" style="4" customWidth="1"/>
    <col min="3193" max="3194" width="10.33203125" style="4"/>
    <col min="3195" max="3196" width="14.88671875" style="4" customWidth="1"/>
    <col min="3197" max="3447" width="10.33203125" style="4"/>
    <col min="3448" max="3448" width="38.6640625" style="4" customWidth="1"/>
    <col min="3449" max="3450" width="10.33203125" style="4"/>
    <col min="3451" max="3452" width="14.88671875" style="4" customWidth="1"/>
    <col min="3453" max="3703" width="10.33203125" style="4"/>
    <col min="3704" max="3704" width="38.6640625" style="4" customWidth="1"/>
    <col min="3705" max="3706" width="10.33203125" style="4"/>
    <col min="3707" max="3708" width="14.88671875" style="4" customWidth="1"/>
    <col min="3709" max="3959" width="10.33203125" style="4"/>
    <col min="3960" max="3960" width="38.6640625" style="4" customWidth="1"/>
    <col min="3961" max="3962" width="10.33203125" style="4"/>
    <col min="3963" max="3964" width="14.88671875" style="4" customWidth="1"/>
    <col min="3965" max="4215" width="10.33203125" style="4"/>
    <col min="4216" max="4216" width="38.6640625" style="4" customWidth="1"/>
    <col min="4217" max="4218" width="10.33203125" style="4"/>
    <col min="4219" max="4220" width="14.88671875" style="4" customWidth="1"/>
    <col min="4221" max="4471" width="10.33203125" style="4"/>
    <col min="4472" max="4472" width="38.6640625" style="4" customWidth="1"/>
    <col min="4473" max="4474" width="10.33203125" style="4"/>
    <col min="4475" max="4476" width="14.88671875" style="4" customWidth="1"/>
    <col min="4477" max="4727" width="10.33203125" style="4"/>
    <col min="4728" max="4728" width="38.6640625" style="4" customWidth="1"/>
    <col min="4729" max="4730" width="10.33203125" style="4"/>
    <col min="4731" max="4732" width="14.88671875" style="4" customWidth="1"/>
    <col min="4733" max="4983" width="10.33203125" style="4"/>
    <col min="4984" max="4984" width="38.6640625" style="4" customWidth="1"/>
    <col min="4985" max="4986" width="10.33203125" style="4"/>
    <col min="4987" max="4988" width="14.88671875" style="4" customWidth="1"/>
    <col min="4989" max="5239" width="10.33203125" style="4"/>
    <col min="5240" max="5240" width="38.6640625" style="4" customWidth="1"/>
    <col min="5241" max="5242" width="10.33203125" style="4"/>
    <col min="5243" max="5244" width="14.88671875" style="4" customWidth="1"/>
    <col min="5245" max="5495" width="10.33203125" style="4"/>
    <col min="5496" max="5496" width="38.6640625" style="4" customWidth="1"/>
    <col min="5497" max="5498" width="10.33203125" style="4"/>
    <col min="5499" max="5500" width="14.88671875" style="4" customWidth="1"/>
    <col min="5501" max="5751" width="10.33203125" style="4"/>
    <col min="5752" max="5752" width="38.6640625" style="4" customWidth="1"/>
    <col min="5753" max="5754" width="10.33203125" style="4"/>
    <col min="5755" max="5756" width="14.88671875" style="4" customWidth="1"/>
    <col min="5757" max="6007" width="10.33203125" style="4"/>
    <col min="6008" max="6008" width="38.6640625" style="4" customWidth="1"/>
    <col min="6009" max="6010" width="10.33203125" style="4"/>
    <col min="6011" max="6012" width="14.88671875" style="4" customWidth="1"/>
    <col min="6013" max="6263" width="10.33203125" style="4"/>
    <col min="6264" max="6264" width="38.6640625" style="4" customWidth="1"/>
    <col min="6265" max="6266" width="10.33203125" style="4"/>
    <col min="6267" max="6268" width="14.88671875" style="4" customWidth="1"/>
    <col min="6269" max="6519" width="10.33203125" style="4"/>
    <col min="6520" max="6520" width="38.6640625" style="4" customWidth="1"/>
    <col min="6521" max="6522" width="10.33203125" style="4"/>
    <col min="6523" max="6524" width="14.88671875" style="4" customWidth="1"/>
    <col min="6525" max="6775" width="10.33203125" style="4"/>
    <col min="6776" max="6776" width="38.6640625" style="4" customWidth="1"/>
    <col min="6777" max="6778" width="10.33203125" style="4"/>
    <col min="6779" max="6780" width="14.88671875" style="4" customWidth="1"/>
    <col min="6781" max="7031" width="10.33203125" style="4"/>
    <col min="7032" max="7032" width="38.6640625" style="4" customWidth="1"/>
    <col min="7033" max="7034" width="10.33203125" style="4"/>
    <col min="7035" max="7036" width="14.88671875" style="4" customWidth="1"/>
    <col min="7037" max="7287" width="10.33203125" style="4"/>
    <col min="7288" max="7288" width="38.6640625" style="4" customWidth="1"/>
    <col min="7289" max="7290" width="10.33203125" style="4"/>
    <col min="7291" max="7292" width="14.88671875" style="4" customWidth="1"/>
    <col min="7293" max="7543" width="10.33203125" style="4"/>
    <col min="7544" max="7544" width="38.6640625" style="4" customWidth="1"/>
    <col min="7545" max="7546" width="10.33203125" style="4"/>
    <col min="7547" max="7548" width="14.88671875" style="4" customWidth="1"/>
    <col min="7549" max="7799" width="10.33203125" style="4"/>
    <col min="7800" max="7800" width="38.6640625" style="4" customWidth="1"/>
    <col min="7801" max="7802" width="10.33203125" style="4"/>
    <col min="7803" max="7804" width="14.88671875" style="4" customWidth="1"/>
    <col min="7805" max="8055" width="10.33203125" style="4"/>
    <col min="8056" max="8056" width="38.6640625" style="4" customWidth="1"/>
    <col min="8057" max="8058" width="10.33203125" style="4"/>
    <col min="8059" max="8060" width="14.88671875" style="4" customWidth="1"/>
    <col min="8061" max="8311" width="10.33203125" style="4"/>
    <col min="8312" max="8312" width="38.6640625" style="4" customWidth="1"/>
    <col min="8313" max="8314" width="10.33203125" style="4"/>
    <col min="8315" max="8316" width="14.88671875" style="4" customWidth="1"/>
    <col min="8317" max="8567" width="10.33203125" style="4"/>
    <col min="8568" max="8568" width="38.6640625" style="4" customWidth="1"/>
    <col min="8569" max="8570" width="10.33203125" style="4"/>
    <col min="8571" max="8572" width="14.88671875" style="4" customWidth="1"/>
    <col min="8573" max="8823" width="10.33203125" style="4"/>
    <col min="8824" max="8824" width="38.6640625" style="4" customWidth="1"/>
    <col min="8825" max="8826" width="10.33203125" style="4"/>
    <col min="8827" max="8828" width="14.88671875" style="4" customWidth="1"/>
    <col min="8829" max="9079" width="10.33203125" style="4"/>
    <col min="9080" max="9080" width="38.6640625" style="4" customWidth="1"/>
    <col min="9081" max="9082" width="10.33203125" style="4"/>
    <col min="9083" max="9084" width="14.88671875" style="4" customWidth="1"/>
    <col min="9085" max="9335" width="10.33203125" style="4"/>
    <col min="9336" max="9336" width="38.6640625" style="4" customWidth="1"/>
    <col min="9337" max="9338" width="10.33203125" style="4"/>
    <col min="9339" max="9340" width="14.88671875" style="4" customWidth="1"/>
    <col min="9341" max="9591" width="10.33203125" style="4"/>
    <col min="9592" max="9592" width="38.6640625" style="4" customWidth="1"/>
    <col min="9593" max="9594" width="10.33203125" style="4"/>
    <col min="9595" max="9596" width="14.88671875" style="4" customWidth="1"/>
    <col min="9597" max="9847" width="10.33203125" style="4"/>
    <col min="9848" max="9848" width="38.6640625" style="4" customWidth="1"/>
    <col min="9849" max="9850" width="10.33203125" style="4"/>
    <col min="9851" max="9852" width="14.88671875" style="4" customWidth="1"/>
    <col min="9853" max="10103" width="10.33203125" style="4"/>
    <col min="10104" max="10104" width="38.6640625" style="4" customWidth="1"/>
    <col min="10105" max="10106" width="10.33203125" style="4"/>
    <col min="10107" max="10108" width="14.88671875" style="4" customWidth="1"/>
    <col min="10109" max="10359" width="10.33203125" style="4"/>
    <col min="10360" max="10360" width="38.6640625" style="4" customWidth="1"/>
    <col min="10361" max="10362" width="10.33203125" style="4"/>
    <col min="10363" max="10364" width="14.88671875" style="4" customWidth="1"/>
    <col min="10365" max="10615" width="10.33203125" style="4"/>
    <col min="10616" max="10616" width="38.6640625" style="4" customWidth="1"/>
    <col min="10617" max="10618" width="10.33203125" style="4"/>
    <col min="10619" max="10620" width="14.88671875" style="4" customWidth="1"/>
    <col min="10621" max="10871" width="10.33203125" style="4"/>
    <col min="10872" max="10872" width="38.6640625" style="4" customWidth="1"/>
    <col min="10873" max="10874" width="10.33203125" style="4"/>
    <col min="10875" max="10876" width="14.88671875" style="4" customWidth="1"/>
    <col min="10877" max="11127" width="10.33203125" style="4"/>
    <col min="11128" max="11128" width="38.6640625" style="4" customWidth="1"/>
    <col min="11129" max="11130" width="10.33203125" style="4"/>
    <col min="11131" max="11132" width="14.88671875" style="4" customWidth="1"/>
    <col min="11133" max="11383" width="10.33203125" style="4"/>
    <col min="11384" max="11384" width="38.6640625" style="4" customWidth="1"/>
    <col min="11385" max="11386" width="10.33203125" style="4"/>
    <col min="11387" max="11388" width="14.88671875" style="4" customWidth="1"/>
    <col min="11389" max="11639" width="10.33203125" style="4"/>
    <col min="11640" max="11640" width="38.6640625" style="4" customWidth="1"/>
    <col min="11641" max="11642" width="10.33203125" style="4"/>
    <col min="11643" max="11644" width="14.88671875" style="4" customWidth="1"/>
    <col min="11645" max="11895" width="10.33203125" style="4"/>
    <col min="11896" max="11896" width="38.6640625" style="4" customWidth="1"/>
    <col min="11897" max="11898" width="10.33203125" style="4"/>
    <col min="11899" max="11900" width="14.88671875" style="4" customWidth="1"/>
    <col min="11901" max="12151" width="10.33203125" style="4"/>
    <col min="12152" max="12152" width="38.6640625" style="4" customWidth="1"/>
    <col min="12153" max="12154" width="10.33203125" style="4"/>
    <col min="12155" max="12156" width="14.88671875" style="4" customWidth="1"/>
    <col min="12157" max="12407" width="10.33203125" style="4"/>
    <col min="12408" max="12408" width="38.6640625" style="4" customWidth="1"/>
    <col min="12409" max="12410" width="10.33203125" style="4"/>
    <col min="12411" max="12412" width="14.88671875" style="4" customWidth="1"/>
    <col min="12413" max="12663" width="10.33203125" style="4"/>
    <col min="12664" max="12664" width="38.6640625" style="4" customWidth="1"/>
    <col min="12665" max="12666" width="10.33203125" style="4"/>
    <col min="12667" max="12668" width="14.88671875" style="4" customWidth="1"/>
    <col min="12669" max="12919" width="10.33203125" style="4"/>
    <col min="12920" max="12920" width="38.6640625" style="4" customWidth="1"/>
    <col min="12921" max="12922" width="10.33203125" style="4"/>
    <col min="12923" max="12924" width="14.88671875" style="4" customWidth="1"/>
    <col min="12925" max="13175" width="10.33203125" style="4"/>
    <col min="13176" max="13176" width="38.6640625" style="4" customWidth="1"/>
    <col min="13177" max="13178" width="10.33203125" style="4"/>
    <col min="13179" max="13180" width="14.88671875" style="4" customWidth="1"/>
    <col min="13181" max="13431" width="10.33203125" style="4"/>
    <col min="13432" max="13432" width="38.6640625" style="4" customWidth="1"/>
    <col min="13433" max="13434" width="10.33203125" style="4"/>
    <col min="13435" max="13436" width="14.88671875" style="4" customWidth="1"/>
    <col min="13437" max="13687" width="10.33203125" style="4"/>
    <col min="13688" max="13688" width="38.6640625" style="4" customWidth="1"/>
    <col min="13689" max="13690" width="10.33203125" style="4"/>
    <col min="13691" max="13692" width="14.88671875" style="4" customWidth="1"/>
    <col min="13693" max="13943" width="10.33203125" style="4"/>
    <col min="13944" max="13944" width="38.6640625" style="4" customWidth="1"/>
    <col min="13945" max="13946" width="10.33203125" style="4"/>
    <col min="13947" max="13948" width="14.88671875" style="4" customWidth="1"/>
    <col min="13949" max="14199" width="10.33203125" style="4"/>
    <col min="14200" max="14200" width="38.6640625" style="4" customWidth="1"/>
    <col min="14201" max="14202" width="10.33203125" style="4"/>
    <col min="14203" max="14204" width="14.88671875" style="4" customWidth="1"/>
    <col min="14205" max="14455" width="10.33203125" style="4"/>
    <col min="14456" max="14456" width="38.6640625" style="4" customWidth="1"/>
    <col min="14457" max="14458" width="10.33203125" style="4"/>
    <col min="14459" max="14460" width="14.88671875" style="4" customWidth="1"/>
    <col min="14461" max="14711" width="10.33203125" style="4"/>
    <col min="14712" max="14712" width="38.6640625" style="4" customWidth="1"/>
    <col min="14713" max="14714" width="10.33203125" style="4"/>
    <col min="14715" max="14716" width="14.88671875" style="4" customWidth="1"/>
    <col min="14717" max="14967" width="10.33203125" style="4"/>
    <col min="14968" max="14968" width="38.6640625" style="4" customWidth="1"/>
    <col min="14969" max="14970" width="10.33203125" style="4"/>
    <col min="14971" max="14972" width="14.88671875" style="4" customWidth="1"/>
    <col min="14973" max="15223" width="10.33203125" style="4"/>
    <col min="15224" max="15224" width="38.6640625" style="4" customWidth="1"/>
    <col min="15225" max="15226" width="10.33203125" style="4"/>
    <col min="15227" max="15228" width="14.88671875" style="4" customWidth="1"/>
    <col min="15229" max="15479" width="10.33203125" style="4"/>
    <col min="15480" max="15480" width="38.6640625" style="4" customWidth="1"/>
    <col min="15481" max="15482" width="10.33203125" style="4"/>
    <col min="15483" max="15484" width="14.88671875" style="4" customWidth="1"/>
    <col min="15485" max="15735" width="10.33203125" style="4"/>
    <col min="15736" max="15736" width="38.6640625" style="4" customWidth="1"/>
    <col min="15737" max="15738" width="10.33203125" style="4"/>
    <col min="15739" max="15740" width="14.88671875" style="4" customWidth="1"/>
    <col min="15741" max="15991" width="10.33203125" style="4"/>
    <col min="15992" max="15992" width="38.6640625" style="4" customWidth="1"/>
    <col min="15993" max="15994" width="10.33203125" style="4"/>
    <col min="15995" max="15996" width="14.88671875" style="4" customWidth="1"/>
    <col min="15997" max="16384" width="10.33203125" style="4"/>
  </cols>
  <sheetData>
    <row r="1" spans="1:6" ht="23.4" x14ac:dyDescent="0.45">
      <c r="A1" s="85" t="s">
        <v>4</v>
      </c>
      <c r="B1" s="86"/>
      <c r="C1" s="86"/>
      <c r="D1" s="86"/>
      <c r="E1" s="86"/>
      <c r="F1" s="86"/>
    </row>
    <row r="2" spans="1:6" ht="14.4" x14ac:dyDescent="0.3">
      <c r="A2" s="87" t="s">
        <v>45</v>
      </c>
      <c r="B2" s="88"/>
      <c r="C2" s="88"/>
      <c r="D2" s="88"/>
      <c r="E2" s="88"/>
      <c r="F2" s="88"/>
    </row>
    <row r="3" spans="1:6" ht="18" x14ac:dyDescent="0.35">
      <c r="A3" s="89" t="s">
        <v>5</v>
      </c>
      <c r="B3" s="90"/>
      <c r="C3" s="90"/>
      <c r="D3" s="90"/>
      <c r="E3" s="90"/>
      <c r="F3" s="90"/>
    </row>
    <row r="4" spans="1:6" ht="16.2" thickBot="1" x14ac:dyDescent="0.35">
      <c r="A4" s="91" t="s">
        <v>48</v>
      </c>
      <c r="B4" s="91"/>
      <c r="C4" s="91"/>
      <c r="D4" s="91"/>
      <c r="E4" s="91"/>
      <c r="F4" s="91"/>
    </row>
    <row r="5" spans="1:6" s="5" customFormat="1" ht="40.200000000000003" thickBot="1" x14ac:dyDescent="0.35">
      <c r="A5" s="6" t="s">
        <v>6</v>
      </c>
      <c r="B5" s="7" t="s">
        <v>0</v>
      </c>
      <c r="C5" s="7" t="s">
        <v>143</v>
      </c>
      <c r="D5" s="8" t="s">
        <v>144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155</v>
      </c>
      <c r="C6" s="39"/>
      <c r="D6" s="40"/>
      <c r="E6" s="73"/>
      <c r="F6" s="41"/>
    </row>
    <row r="7" spans="1:6" s="5" customFormat="1" ht="12.75" customHeight="1" x14ac:dyDescent="0.3">
      <c r="A7" s="42" t="s">
        <v>139</v>
      </c>
      <c r="B7" s="35" t="s">
        <v>140</v>
      </c>
      <c r="C7" s="34" t="s">
        <v>137</v>
      </c>
      <c r="D7" s="36">
        <v>5</v>
      </c>
      <c r="E7" s="74"/>
      <c r="F7" s="43">
        <f t="shared" ref="F7" si="0">D7*E7</f>
        <v>0</v>
      </c>
    </row>
    <row r="8" spans="1:6" s="5" customFormat="1" ht="12.75" customHeight="1" x14ac:dyDescent="0.3">
      <c r="A8" s="61"/>
      <c r="B8" s="62"/>
      <c r="C8" s="63"/>
      <c r="D8" s="81" t="s">
        <v>154</v>
      </c>
      <c r="E8" s="81"/>
      <c r="F8" s="47">
        <f>F7</f>
        <v>0</v>
      </c>
    </row>
    <row r="9" spans="1:6" x14ac:dyDescent="0.25">
      <c r="A9" s="45"/>
      <c r="B9" s="14" t="s">
        <v>127</v>
      </c>
      <c r="C9" s="13"/>
      <c r="D9" s="15"/>
      <c r="E9" s="75"/>
      <c r="F9" s="44"/>
    </row>
    <row r="10" spans="1:6" x14ac:dyDescent="0.25">
      <c r="A10" s="46">
        <v>1</v>
      </c>
      <c r="B10" s="17" t="s">
        <v>21</v>
      </c>
      <c r="C10" s="18" t="s">
        <v>22</v>
      </c>
      <c r="D10" s="19">
        <v>4.2</v>
      </c>
      <c r="E10" s="20"/>
      <c r="F10" s="43">
        <f>D10*E10</f>
        <v>0</v>
      </c>
    </row>
    <row r="11" spans="1:6" x14ac:dyDescent="0.25">
      <c r="A11" s="58">
        <f>A10+1</f>
        <v>2</v>
      </c>
      <c r="B11" s="11" t="s">
        <v>109</v>
      </c>
      <c r="C11" s="12"/>
      <c r="D11" s="12"/>
      <c r="E11" s="75"/>
      <c r="F11" s="44"/>
    </row>
    <row r="12" spans="1:6" x14ac:dyDescent="0.25">
      <c r="A12" s="58">
        <f>A11+0.01</f>
        <v>2.0099999999999998</v>
      </c>
      <c r="B12" s="17" t="s">
        <v>53</v>
      </c>
      <c r="C12" s="18" t="s">
        <v>10</v>
      </c>
      <c r="D12" s="22">
        <v>40</v>
      </c>
      <c r="E12" s="20"/>
      <c r="F12" s="43">
        <f>D12*E12</f>
        <v>0</v>
      </c>
    </row>
    <row r="13" spans="1:6" x14ac:dyDescent="0.25">
      <c r="A13" s="58">
        <f>A12+0.01</f>
        <v>2.0199999999999996</v>
      </c>
      <c r="B13" s="17" t="s">
        <v>54</v>
      </c>
      <c r="C13" s="18" t="s">
        <v>10</v>
      </c>
      <c r="D13" s="22">
        <v>75</v>
      </c>
      <c r="E13" s="20"/>
      <c r="F13" s="43">
        <f>D13*E13</f>
        <v>0</v>
      </c>
    </row>
    <row r="14" spans="1:6" x14ac:dyDescent="0.25">
      <c r="A14" s="58">
        <f>A13+0.01</f>
        <v>2.0299999999999994</v>
      </c>
      <c r="B14" s="17" t="s">
        <v>111</v>
      </c>
      <c r="C14" s="18" t="s">
        <v>10</v>
      </c>
      <c r="D14" s="22">
        <v>65</v>
      </c>
      <c r="E14" s="20"/>
      <c r="F14" s="43">
        <f t="shared" ref="F14:F103" si="1">D14*E14</f>
        <v>0</v>
      </c>
    </row>
    <row r="15" spans="1:6" x14ac:dyDescent="0.25">
      <c r="A15" s="58">
        <f>A11+1</f>
        <v>3</v>
      </c>
      <c r="B15" s="17" t="s">
        <v>110</v>
      </c>
      <c r="C15" s="12"/>
      <c r="D15" s="12"/>
      <c r="E15" s="75"/>
      <c r="F15" s="44"/>
    </row>
    <row r="16" spans="1:6" x14ac:dyDescent="0.25">
      <c r="A16" s="58">
        <f>A15+0.01</f>
        <v>3.01</v>
      </c>
      <c r="B16" s="17" t="s">
        <v>75</v>
      </c>
      <c r="C16" s="18" t="s">
        <v>11</v>
      </c>
      <c r="D16" s="22">
        <v>2</v>
      </c>
      <c r="E16" s="20"/>
      <c r="F16" s="43">
        <f t="shared" ref="F16:F22" si="2">D16*E16</f>
        <v>0</v>
      </c>
    </row>
    <row r="17" spans="1:6" s="57" customFormat="1" x14ac:dyDescent="0.25">
      <c r="A17" s="58">
        <f>A16+0.01</f>
        <v>3.0199999999999996</v>
      </c>
      <c r="B17" s="17" t="s">
        <v>152</v>
      </c>
      <c r="C17" s="18" t="s">
        <v>11</v>
      </c>
      <c r="D17" s="22">
        <v>2</v>
      </c>
      <c r="E17" s="20"/>
      <c r="F17" s="43">
        <f t="shared" ref="F17" si="3">D17*E17</f>
        <v>0</v>
      </c>
    </row>
    <row r="18" spans="1:6" x14ac:dyDescent="0.25">
      <c r="A18" s="58">
        <f t="shared" ref="A18:A20" si="4">A17+0.01</f>
        <v>3.0299999999999994</v>
      </c>
      <c r="B18" s="17" t="s">
        <v>74</v>
      </c>
      <c r="C18" s="18" t="s">
        <v>11</v>
      </c>
      <c r="D18" s="22">
        <v>8</v>
      </c>
      <c r="E18" s="20"/>
      <c r="F18" s="43">
        <f t="shared" si="2"/>
        <v>0</v>
      </c>
    </row>
    <row r="19" spans="1:6" x14ac:dyDescent="0.25">
      <c r="A19" s="58">
        <f t="shared" si="4"/>
        <v>3.0399999999999991</v>
      </c>
      <c r="B19" s="17" t="s">
        <v>71</v>
      </c>
      <c r="C19" s="18" t="s">
        <v>11</v>
      </c>
      <c r="D19" s="22">
        <v>2</v>
      </c>
      <c r="E19" s="20"/>
      <c r="F19" s="43">
        <f t="shared" si="2"/>
        <v>0</v>
      </c>
    </row>
    <row r="20" spans="1:6" x14ac:dyDescent="0.25">
      <c r="A20" s="58">
        <f t="shared" si="4"/>
        <v>3.0499999999999989</v>
      </c>
      <c r="B20" s="17" t="s">
        <v>76</v>
      </c>
      <c r="C20" s="18" t="s">
        <v>11</v>
      </c>
      <c r="D20" s="22">
        <v>1</v>
      </c>
      <c r="E20" s="20"/>
      <c r="F20" s="43">
        <f t="shared" si="2"/>
        <v>0</v>
      </c>
    </row>
    <row r="21" spans="1:6" x14ac:dyDescent="0.25">
      <c r="A21" s="58">
        <f>A15+1</f>
        <v>4</v>
      </c>
      <c r="B21" s="17" t="s">
        <v>141</v>
      </c>
      <c r="C21" s="18" t="s">
        <v>11</v>
      </c>
      <c r="D21" s="22">
        <v>6</v>
      </c>
      <c r="E21" s="20"/>
      <c r="F21" s="43">
        <f t="shared" si="2"/>
        <v>0</v>
      </c>
    </row>
    <row r="22" spans="1:6" x14ac:dyDescent="0.25">
      <c r="A22" s="58">
        <f>A21+1</f>
        <v>5</v>
      </c>
      <c r="B22" s="17" t="s">
        <v>115</v>
      </c>
      <c r="C22" s="18" t="s">
        <v>11</v>
      </c>
      <c r="D22" s="22">
        <v>1</v>
      </c>
      <c r="E22" s="20"/>
      <c r="F22" s="43">
        <f t="shared" si="2"/>
        <v>0</v>
      </c>
    </row>
    <row r="23" spans="1:6" x14ac:dyDescent="0.25">
      <c r="A23" s="58">
        <f>A22+1</f>
        <v>6</v>
      </c>
      <c r="B23" s="11" t="s">
        <v>105</v>
      </c>
      <c r="C23" s="12"/>
      <c r="D23" s="12"/>
      <c r="E23" s="75"/>
      <c r="F23" s="44"/>
    </row>
    <row r="24" spans="1:6" x14ac:dyDescent="0.25">
      <c r="A24" s="58">
        <f>A23+0.01</f>
        <v>6.01</v>
      </c>
      <c r="B24" s="11" t="s">
        <v>102</v>
      </c>
      <c r="C24" s="21" t="s">
        <v>11</v>
      </c>
      <c r="D24" s="23">
        <v>4</v>
      </c>
      <c r="E24" s="24"/>
      <c r="F24" s="43">
        <f t="shared" ref="F24:F29" si="5">D24*E24</f>
        <v>0</v>
      </c>
    </row>
    <row r="25" spans="1:6" x14ac:dyDescent="0.25">
      <c r="A25" s="58">
        <f t="shared" ref="A25:A27" si="6">A24+0.01</f>
        <v>6.02</v>
      </c>
      <c r="B25" s="11" t="s">
        <v>103</v>
      </c>
      <c r="C25" s="21" t="s">
        <v>11</v>
      </c>
      <c r="D25" s="23">
        <v>14</v>
      </c>
      <c r="E25" s="24"/>
      <c r="F25" s="43">
        <f t="shared" si="5"/>
        <v>0</v>
      </c>
    </row>
    <row r="26" spans="1:6" s="57" customFormat="1" x14ac:dyDescent="0.25">
      <c r="A26" s="58">
        <f t="shared" si="6"/>
        <v>6.0299999999999994</v>
      </c>
      <c r="B26" s="60" t="s">
        <v>147</v>
      </c>
      <c r="C26" s="59" t="s">
        <v>11</v>
      </c>
      <c r="D26" s="23">
        <v>6</v>
      </c>
      <c r="E26" s="24"/>
      <c r="F26" s="43">
        <f t="shared" si="5"/>
        <v>0</v>
      </c>
    </row>
    <row r="27" spans="1:6" x14ac:dyDescent="0.25">
      <c r="A27" s="58">
        <f t="shared" si="6"/>
        <v>6.0399999999999991</v>
      </c>
      <c r="B27" s="11" t="s">
        <v>104</v>
      </c>
      <c r="C27" s="21" t="s">
        <v>11</v>
      </c>
      <c r="D27" s="23">
        <v>12</v>
      </c>
      <c r="E27" s="24"/>
      <c r="F27" s="43">
        <f t="shared" si="5"/>
        <v>0</v>
      </c>
    </row>
    <row r="28" spans="1:6" ht="26.4" x14ac:dyDescent="0.25">
      <c r="A28" s="58">
        <f>A23+1</f>
        <v>7</v>
      </c>
      <c r="B28" s="56" t="s">
        <v>142</v>
      </c>
      <c r="C28" s="54" t="s">
        <v>11</v>
      </c>
      <c r="D28" s="55">
        <v>9</v>
      </c>
      <c r="E28" s="76"/>
      <c r="F28" s="43">
        <f t="shared" si="5"/>
        <v>0</v>
      </c>
    </row>
    <row r="29" spans="1:6" s="53" customFormat="1" x14ac:dyDescent="0.25">
      <c r="A29" s="58">
        <f>A28+1</f>
        <v>8</v>
      </c>
      <c r="B29" s="60" t="s">
        <v>145</v>
      </c>
      <c r="C29" s="54" t="s">
        <v>11</v>
      </c>
      <c r="D29" s="55">
        <v>18</v>
      </c>
      <c r="E29" s="76"/>
      <c r="F29" s="43">
        <f t="shared" si="5"/>
        <v>0</v>
      </c>
    </row>
    <row r="30" spans="1:6" x14ac:dyDescent="0.25">
      <c r="A30" s="58">
        <f>A29+1</f>
        <v>9</v>
      </c>
      <c r="B30" s="17" t="s">
        <v>118</v>
      </c>
      <c r="C30" s="12"/>
      <c r="D30" s="12"/>
      <c r="E30" s="75"/>
      <c r="F30" s="44"/>
    </row>
    <row r="31" spans="1:6" x14ac:dyDescent="0.25">
      <c r="A31" s="58">
        <f>A30+0.01</f>
        <v>9.01</v>
      </c>
      <c r="B31" s="17" t="s">
        <v>116</v>
      </c>
      <c r="C31" s="18" t="s">
        <v>10</v>
      </c>
      <c r="D31" s="22">
        <v>1145</v>
      </c>
      <c r="E31" s="20"/>
      <c r="F31" s="43">
        <f>D31*E31</f>
        <v>0</v>
      </c>
    </row>
    <row r="32" spans="1:6" x14ac:dyDescent="0.25">
      <c r="A32" s="58">
        <f>A31+0.01</f>
        <v>9.02</v>
      </c>
      <c r="B32" s="17" t="s">
        <v>117</v>
      </c>
      <c r="C32" s="16" t="s">
        <v>10</v>
      </c>
      <c r="D32" s="16">
        <v>12</v>
      </c>
      <c r="E32" s="20"/>
      <c r="F32" s="43">
        <f t="shared" ref="F32" si="7">D32*E32</f>
        <v>0</v>
      </c>
    </row>
    <row r="33" spans="1:6" x14ac:dyDescent="0.25">
      <c r="A33" s="58">
        <f>A30+1</f>
        <v>10</v>
      </c>
      <c r="B33" s="17" t="s">
        <v>112</v>
      </c>
      <c r="C33" s="18" t="s">
        <v>7</v>
      </c>
      <c r="D33" s="22">
        <v>1</v>
      </c>
      <c r="E33" s="20"/>
      <c r="F33" s="43">
        <f>D33*E33</f>
        <v>0</v>
      </c>
    </row>
    <row r="34" spans="1:6" x14ac:dyDescent="0.25">
      <c r="A34" s="58">
        <f>A33+1</f>
        <v>11</v>
      </c>
      <c r="B34" s="17" t="s">
        <v>95</v>
      </c>
      <c r="C34" s="12"/>
      <c r="D34" s="12"/>
      <c r="E34" s="75"/>
      <c r="F34" s="44"/>
    </row>
    <row r="35" spans="1:6" x14ac:dyDescent="0.25">
      <c r="A35" s="58">
        <f>A34+0.01</f>
        <v>11.01</v>
      </c>
      <c r="B35" s="17" t="s">
        <v>55</v>
      </c>
      <c r="C35" s="18" t="s">
        <v>10</v>
      </c>
      <c r="D35" s="22">
        <v>85</v>
      </c>
      <c r="E35" s="20"/>
      <c r="F35" s="43">
        <f t="shared" si="1"/>
        <v>0</v>
      </c>
    </row>
    <row r="36" spans="1:6" x14ac:dyDescent="0.25">
      <c r="A36" s="58">
        <f t="shared" ref="A36:A39" si="8">A35+0.01</f>
        <v>11.02</v>
      </c>
      <c r="B36" s="17" t="s">
        <v>56</v>
      </c>
      <c r="C36" s="18" t="s">
        <v>10</v>
      </c>
      <c r="D36" s="22">
        <v>10</v>
      </c>
      <c r="E36" s="20"/>
      <c r="F36" s="43">
        <f t="shared" si="1"/>
        <v>0</v>
      </c>
    </row>
    <row r="37" spans="1:6" x14ac:dyDescent="0.25">
      <c r="A37" s="58">
        <f t="shared" si="8"/>
        <v>11.03</v>
      </c>
      <c r="B37" s="17" t="s">
        <v>57</v>
      </c>
      <c r="C37" s="18" t="s">
        <v>10</v>
      </c>
      <c r="D37" s="22">
        <v>45</v>
      </c>
      <c r="E37" s="20"/>
      <c r="F37" s="43">
        <f t="shared" si="1"/>
        <v>0</v>
      </c>
    </row>
    <row r="38" spans="1:6" x14ac:dyDescent="0.25">
      <c r="A38" s="58">
        <f t="shared" si="8"/>
        <v>11.04</v>
      </c>
      <c r="B38" s="17" t="s">
        <v>50</v>
      </c>
      <c r="C38" s="18" t="s">
        <v>10</v>
      </c>
      <c r="D38" s="22">
        <v>2140</v>
      </c>
      <c r="E38" s="20"/>
      <c r="F38" s="43">
        <f t="shared" si="1"/>
        <v>0</v>
      </c>
    </row>
    <row r="39" spans="1:6" x14ac:dyDescent="0.25">
      <c r="A39" s="58">
        <f t="shared" si="8"/>
        <v>11.049999999999999</v>
      </c>
      <c r="B39" s="17" t="s">
        <v>58</v>
      </c>
      <c r="C39" s="18" t="s">
        <v>10</v>
      </c>
      <c r="D39" s="22">
        <v>6405</v>
      </c>
      <c r="E39" s="20"/>
      <c r="F39" s="43">
        <f t="shared" si="1"/>
        <v>0</v>
      </c>
    </row>
    <row r="40" spans="1:6" x14ac:dyDescent="0.25">
      <c r="A40" s="58">
        <f>A34+1</f>
        <v>12</v>
      </c>
      <c r="B40" s="17" t="s">
        <v>96</v>
      </c>
      <c r="C40" s="18" t="s">
        <v>10</v>
      </c>
      <c r="D40" s="22">
        <v>565</v>
      </c>
      <c r="E40" s="20"/>
      <c r="F40" s="43">
        <f t="shared" si="1"/>
        <v>0</v>
      </c>
    </row>
    <row r="41" spans="1:6" x14ac:dyDescent="0.25">
      <c r="A41" s="58">
        <f t="shared" ref="A41:A73" si="9">A40+1</f>
        <v>13</v>
      </c>
      <c r="B41" s="17" t="s">
        <v>59</v>
      </c>
      <c r="C41" s="12"/>
      <c r="D41" s="12"/>
      <c r="E41" s="75"/>
      <c r="F41" s="44"/>
    </row>
    <row r="42" spans="1:6" x14ac:dyDescent="0.25">
      <c r="A42" s="58">
        <f>A41+0.01</f>
        <v>13.01</v>
      </c>
      <c r="B42" s="17" t="s">
        <v>54</v>
      </c>
      <c r="C42" s="18" t="s">
        <v>11</v>
      </c>
      <c r="D42" s="22">
        <v>1</v>
      </c>
      <c r="E42" s="20"/>
      <c r="F42" s="43">
        <f t="shared" si="1"/>
        <v>0</v>
      </c>
    </row>
    <row r="43" spans="1:6" x14ac:dyDescent="0.25">
      <c r="A43" s="58">
        <f>A42+0.01</f>
        <v>13.02</v>
      </c>
      <c r="B43" s="17" t="s">
        <v>58</v>
      </c>
      <c r="C43" s="18" t="s">
        <v>11</v>
      </c>
      <c r="D43" s="22">
        <v>2</v>
      </c>
      <c r="E43" s="20"/>
      <c r="F43" s="43">
        <f t="shared" si="1"/>
        <v>0</v>
      </c>
    </row>
    <row r="44" spans="1:6" x14ac:dyDescent="0.25">
      <c r="A44" s="58">
        <f>A41+1</f>
        <v>14</v>
      </c>
      <c r="B44" s="17" t="s">
        <v>63</v>
      </c>
      <c r="C44" s="12"/>
      <c r="D44" s="12"/>
      <c r="E44" s="75"/>
      <c r="F44" s="44"/>
    </row>
    <row r="45" spans="1:6" x14ac:dyDescent="0.25">
      <c r="A45" s="58">
        <f>A44+0.01</f>
        <v>14.01</v>
      </c>
      <c r="B45" s="26" t="s">
        <v>60</v>
      </c>
      <c r="C45" s="16" t="s">
        <v>11</v>
      </c>
      <c r="D45" s="16">
        <v>2</v>
      </c>
      <c r="E45" s="77"/>
      <c r="F45" s="43">
        <f t="shared" ref="F45:F62" si="10">D45*E45</f>
        <v>0</v>
      </c>
    </row>
    <row r="46" spans="1:6" x14ac:dyDescent="0.25">
      <c r="A46" s="58">
        <f t="shared" ref="A46:A62" si="11">A45+0.01</f>
        <v>14.02</v>
      </c>
      <c r="B46" s="26" t="s">
        <v>114</v>
      </c>
      <c r="C46" s="16" t="s">
        <v>11</v>
      </c>
      <c r="D46" s="16">
        <v>2</v>
      </c>
      <c r="E46" s="77"/>
      <c r="F46" s="43">
        <f t="shared" si="10"/>
        <v>0</v>
      </c>
    </row>
    <row r="47" spans="1:6" x14ac:dyDescent="0.25">
      <c r="A47" s="58">
        <f t="shared" si="11"/>
        <v>14.03</v>
      </c>
      <c r="B47" s="26" t="s">
        <v>61</v>
      </c>
      <c r="C47" s="16" t="s">
        <v>11</v>
      </c>
      <c r="D47" s="16">
        <v>2</v>
      </c>
      <c r="E47" s="77"/>
      <c r="F47" s="43">
        <f t="shared" si="10"/>
        <v>0</v>
      </c>
    </row>
    <row r="48" spans="1:6" x14ac:dyDescent="0.25">
      <c r="A48" s="58">
        <f t="shared" si="11"/>
        <v>14.04</v>
      </c>
      <c r="B48" s="26" t="s">
        <v>62</v>
      </c>
      <c r="C48" s="16" t="s">
        <v>11</v>
      </c>
      <c r="D48" s="16">
        <v>1</v>
      </c>
      <c r="E48" s="77"/>
      <c r="F48" s="43">
        <f t="shared" si="10"/>
        <v>0</v>
      </c>
    </row>
    <row r="49" spans="1:6" x14ac:dyDescent="0.25">
      <c r="A49" s="58">
        <f t="shared" si="11"/>
        <v>14.049999999999999</v>
      </c>
      <c r="B49" s="26" t="s">
        <v>71</v>
      </c>
      <c r="C49" s="16" t="s">
        <v>11</v>
      </c>
      <c r="D49" s="22">
        <v>5</v>
      </c>
      <c r="E49" s="20"/>
      <c r="F49" s="43">
        <f t="shared" si="10"/>
        <v>0</v>
      </c>
    </row>
    <row r="50" spans="1:6" x14ac:dyDescent="0.25">
      <c r="A50" s="58">
        <f t="shared" si="11"/>
        <v>14.059999999999999</v>
      </c>
      <c r="B50" s="26" t="s">
        <v>64</v>
      </c>
      <c r="C50" s="16" t="s">
        <v>11</v>
      </c>
      <c r="D50" s="22">
        <v>1</v>
      </c>
      <c r="E50" s="20"/>
      <c r="F50" s="43">
        <f t="shared" si="10"/>
        <v>0</v>
      </c>
    </row>
    <row r="51" spans="1:6" x14ac:dyDescent="0.25">
      <c r="A51" s="58">
        <f t="shared" si="11"/>
        <v>14.069999999999999</v>
      </c>
      <c r="B51" s="26" t="s">
        <v>67</v>
      </c>
      <c r="C51" s="16" t="s">
        <v>11</v>
      </c>
      <c r="D51" s="22">
        <v>2</v>
      </c>
      <c r="E51" s="20"/>
      <c r="F51" s="43">
        <f t="shared" si="10"/>
        <v>0</v>
      </c>
    </row>
    <row r="52" spans="1:6" s="57" customFormat="1" x14ac:dyDescent="0.25">
      <c r="A52" s="58">
        <f t="shared" si="11"/>
        <v>14.079999999999998</v>
      </c>
      <c r="B52" s="26" t="s">
        <v>150</v>
      </c>
      <c r="C52" s="16" t="s">
        <v>11</v>
      </c>
      <c r="D52" s="22">
        <v>6</v>
      </c>
      <c r="E52" s="20"/>
      <c r="F52" s="43">
        <f t="shared" si="10"/>
        <v>0</v>
      </c>
    </row>
    <row r="53" spans="1:6" x14ac:dyDescent="0.25">
      <c r="A53" s="58">
        <f t="shared" si="11"/>
        <v>14.089999999999998</v>
      </c>
      <c r="B53" s="26" t="s">
        <v>151</v>
      </c>
      <c r="C53" s="16" t="s">
        <v>11</v>
      </c>
      <c r="D53" s="22">
        <v>9</v>
      </c>
      <c r="E53" s="20"/>
      <c r="F53" s="43">
        <f>D53*E53</f>
        <v>0</v>
      </c>
    </row>
    <row r="54" spans="1:6" x14ac:dyDescent="0.25">
      <c r="A54" s="72">
        <f t="shared" si="11"/>
        <v>14.099999999999998</v>
      </c>
      <c r="B54" s="26" t="s">
        <v>72</v>
      </c>
      <c r="C54" s="16" t="s">
        <v>11</v>
      </c>
      <c r="D54" s="22">
        <v>19</v>
      </c>
      <c r="E54" s="20"/>
      <c r="F54" s="43">
        <f t="shared" si="10"/>
        <v>0</v>
      </c>
    </row>
    <row r="55" spans="1:6" x14ac:dyDescent="0.25">
      <c r="A55" s="58">
        <f t="shared" si="11"/>
        <v>14.109999999999998</v>
      </c>
      <c r="B55" s="26" t="s">
        <v>66</v>
      </c>
      <c r="C55" s="16" t="s">
        <v>11</v>
      </c>
      <c r="D55" s="22">
        <v>7</v>
      </c>
      <c r="E55" s="20"/>
      <c r="F55" s="43">
        <f t="shared" si="10"/>
        <v>0</v>
      </c>
    </row>
    <row r="56" spans="1:6" x14ac:dyDescent="0.25">
      <c r="A56" s="58">
        <f t="shared" si="11"/>
        <v>14.119999999999997</v>
      </c>
      <c r="B56" s="26" t="s">
        <v>148</v>
      </c>
      <c r="C56" s="16" t="s">
        <v>11</v>
      </c>
      <c r="D56" s="22">
        <v>12</v>
      </c>
      <c r="E56" s="20"/>
      <c r="F56" s="43">
        <f t="shared" si="10"/>
        <v>0</v>
      </c>
    </row>
    <row r="57" spans="1:6" x14ac:dyDescent="0.25">
      <c r="A57" s="58">
        <f t="shared" si="11"/>
        <v>14.129999999999997</v>
      </c>
      <c r="B57" s="26" t="s">
        <v>149</v>
      </c>
      <c r="C57" s="16" t="s">
        <v>11</v>
      </c>
      <c r="D57" s="22">
        <v>3</v>
      </c>
      <c r="E57" s="20"/>
      <c r="F57" s="43">
        <f t="shared" si="10"/>
        <v>0</v>
      </c>
    </row>
    <row r="58" spans="1:6" x14ac:dyDescent="0.25">
      <c r="A58" s="58">
        <f t="shared" si="11"/>
        <v>14.139999999999997</v>
      </c>
      <c r="B58" s="26" t="s">
        <v>73</v>
      </c>
      <c r="C58" s="16" t="s">
        <v>11</v>
      </c>
      <c r="D58" s="22">
        <v>28</v>
      </c>
      <c r="E58" s="20"/>
      <c r="F58" s="43">
        <f t="shared" si="10"/>
        <v>0</v>
      </c>
    </row>
    <row r="59" spans="1:6" x14ac:dyDescent="0.25">
      <c r="A59" s="58">
        <f t="shared" si="11"/>
        <v>14.149999999999997</v>
      </c>
      <c r="B59" s="17" t="s">
        <v>68</v>
      </c>
      <c r="C59" s="18" t="s">
        <v>11</v>
      </c>
      <c r="D59" s="22">
        <v>2</v>
      </c>
      <c r="E59" s="20"/>
      <c r="F59" s="43">
        <f t="shared" si="10"/>
        <v>0</v>
      </c>
    </row>
    <row r="60" spans="1:6" x14ac:dyDescent="0.25">
      <c r="A60" s="58">
        <f t="shared" si="11"/>
        <v>14.159999999999997</v>
      </c>
      <c r="B60" s="17" t="s">
        <v>69</v>
      </c>
      <c r="C60" s="18" t="s">
        <v>11</v>
      </c>
      <c r="D60" s="22">
        <v>1</v>
      </c>
      <c r="E60" s="20"/>
      <c r="F60" s="43">
        <f t="shared" si="10"/>
        <v>0</v>
      </c>
    </row>
    <row r="61" spans="1:6" x14ac:dyDescent="0.25">
      <c r="A61" s="58">
        <f t="shared" si="11"/>
        <v>14.169999999999996</v>
      </c>
      <c r="B61" s="17" t="s">
        <v>70</v>
      </c>
      <c r="C61" s="18" t="s">
        <v>11</v>
      </c>
      <c r="D61" s="22">
        <v>1</v>
      </c>
      <c r="E61" s="20"/>
      <c r="F61" s="43">
        <f t="shared" si="10"/>
        <v>0</v>
      </c>
    </row>
    <row r="62" spans="1:6" x14ac:dyDescent="0.25">
      <c r="A62" s="58">
        <f t="shared" si="11"/>
        <v>14.179999999999996</v>
      </c>
      <c r="B62" s="17" t="s">
        <v>65</v>
      </c>
      <c r="C62" s="18" t="s">
        <v>11</v>
      </c>
      <c r="D62" s="22">
        <v>1</v>
      </c>
      <c r="E62" s="20"/>
      <c r="F62" s="43">
        <f t="shared" si="10"/>
        <v>0</v>
      </c>
    </row>
    <row r="63" spans="1:6" x14ac:dyDescent="0.25">
      <c r="A63" s="58">
        <f>A44+1</f>
        <v>15</v>
      </c>
      <c r="B63" s="17" t="s">
        <v>113</v>
      </c>
      <c r="C63" s="12"/>
      <c r="D63" s="12"/>
      <c r="E63" s="75"/>
      <c r="F63" s="44"/>
    </row>
    <row r="64" spans="1:6" x14ac:dyDescent="0.25">
      <c r="A64" s="58">
        <f>A63+0.01</f>
        <v>15.01</v>
      </c>
      <c r="B64" s="17" t="s">
        <v>119</v>
      </c>
      <c r="C64" s="18" t="s">
        <v>11</v>
      </c>
      <c r="D64" s="22">
        <v>1</v>
      </c>
      <c r="E64" s="25"/>
      <c r="F64" s="43">
        <f>D64*E64</f>
        <v>0</v>
      </c>
    </row>
    <row r="65" spans="1:6" x14ac:dyDescent="0.25">
      <c r="A65" s="58">
        <f t="shared" ref="A65:A67" si="12">A64+0.01</f>
        <v>15.02</v>
      </c>
      <c r="B65" s="17" t="s">
        <v>120</v>
      </c>
      <c r="C65" s="18" t="s">
        <v>11</v>
      </c>
      <c r="D65" s="22">
        <v>1</v>
      </c>
      <c r="E65" s="25"/>
      <c r="F65" s="43">
        <f>D65*E65</f>
        <v>0</v>
      </c>
    </row>
    <row r="66" spans="1:6" x14ac:dyDescent="0.25">
      <c r="A66" s="58">
        <f t="shared" si="12"/>
        <v>15.03</v>
      </c>
      <c r="B66" s="17" t="s">
        <v>121</v>
      </c>
      <c r="C66" s="18" t="s">
        <v>11</v>
      </c>
      <c r="D66" s="22">
        <v>1</v>
      </c>
      <c r="E66" s="25"/>
      <c r="F66" s="43">
        <f>D66*E66</f>
        <v>0</v>
      </c>
    </row>
    <row r="67" spans="1:6" x14ac:dyDescent="0.25">
      <c r="A67" s="58">
        <f t="shared" si="12"/>
        <v>15.04</v>
      </c>
      <c r="B67" s="17" t="s">
        <v>122</v>
      </c>
      <c r="C67" s="18" t="s">
        <v>11</v>
      </c>
      <c r="D67" s="22">
        <v>10</v>
      </c>
      <c r="E67" s="20"/>
      <c r="F67" s="43">
        <f t="shared" si="1"/>
        <v>0</v>
      </c>
    </row>
    <row r="68" spans="1:6" x14ac:dyDescent="0.25">
      <c r="A68" s="58">
        <f>A67+0.01</f>
        <v>15.049999999999999</v>
      </c>
      <c r="B68" s="17" t="s">
        <v>123</v>
      </c>
      <c r="C68" s="18" t="s">
        <v>11</v>
      </c>
      <c r="D68" s="22">
        <v>1</v>
      </c>
      <c r="E68" s="25"/>
      <c r="F68" s="43">
        <f>D68*E68</f>
        <v>0</v>
      </c>
    </row>
    <row r="69" spans="1:6" x14ac:dyDescent="0.25">
      <c r="A69" s="58">
        <f t="shared" ref="A69:A71" si="13">A68+0.01</f>
        <v>15.059999999999999</v>
      </c>
      <c r="B69" s="17" t="s">
        <v>125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si="13"/>
        <v>15.069999999999999</v>
      </c>
      <c r="B70" s="17" t="s">
        <v>124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3"/>
        <v>15.079999999999998</v>
      </c>
      <c r="B71" s="17" t="s">
        <v>126</v>
      </c>
      <c r="C71" s="18" t="s">
        <v>11</v>
      </c>
      <c r="D71" s="22">
        <v>2</v>
      </c>
      <c r="E71" s="20"/>
      <c r="F71" s="43">
        <f t="shared" si="1"/>
        <v>0</v>
      </c>
    </row>
    <row r="72" spans="1:6" x14ac:dyDescent="0.25">
      <c r="A72" s="58">
        <f>A63+1</f>
        <v>16</v>
      </c>
      <c r="B72" s="17" t="s">
        <v>14</v>
      </c>
      <c r="C72" s="18" t="s">
        <v>11</v>
      </c>
      <c r="D72" s="22">
        <v>6</v>
      </c>
      <c r="E72" s="20"/>
      <c r="F72" s="43">
        <f t="shared" si="1"/>
        <v>0</v>
      </c>
    </row>
    <row r="73" spans="1:6" x14ac:dyDescent="0.25">
      <c r="A73" s="58">
        <f t="shared" si="9"/>
        <v>17</v>
      </c>
      <c r="B73" s="17" t="s">
        <v>77</v>
      </c>
      <c r="C73" s="12"/>
      <c r="D73" s="12"/>
      <c r="E73" s="75"/>
      <c r="F73" s="44"/>
    </row>
    <row r="74" spans="1:6" x14ac:dyDescent="0.25">
      <c r="A74" s="58">
        <f>A73+0.01</f>
        <v>17.010000000000002</v>
      </c>
      <c r="B74" s="17" t="s">
        <v>78</v>
      </c>
      <c r="C74" s="18" t="s">
        <v>11</v>
      </c>
      <c r="D74" s="22">
        <v>8</v>
      </c>
      <c r="E74" s="20"/>
      <c r="F74" s="43">
        <f>D74*E74</f>
        <v>0</v>
      </c>
    </row>
    <row r="75" spans="1:6" x14ac:dyDescent="0.25">
      <c r="A75" s="58">
        <f t="shared" ref="A75" si="14">A74+0.01</f>
        <v>17.020000000000003</v>
      </c>
      <c r="B75" s="17" t="s">
        <v>161</v>
      </c>
      <c r="C75" s="21" t="s">
        <v>11</v>
      </c>
      <c r="D75" s="22">
        <v>5</v>
      </c>
      <c r="E75" s="20"/>
      <c r="F75" s="43">
        <f>D75*E75</f>
        <v>0</v>
      </c>
    </row>
    <row r="76" spans="1:6" x14ac:dyDescent="0.25">
      <c r="A76" s="58">
        <f>A75+0.01</f>
        <v>17.030000000000005</v>
      </c>
      <c r="B76" s="17" t="s">
        <v>79</v>
      </c>
      <c r="C76" s="18" t="s">
        <v>11</v>
      </c>
      <c r="D76" s="22">
        <v>39</v>
      </c>
      <c r="E76" s="20"/>
      <c r="F76" s="43">
        <f>D76*E76</f>
        <v>0</v>
      </c>
    </row>
    <row r="77" spans="1:6" x14ac:dyDescent="0.25">
      <c r="A77" s="58">
        <f>A76+0.01</f>
        <v>17.040000000000006</v>
      </c>
      <c r="B77" s="17" t="s">
        <v>117</v>
      </c>
      <c r="C77" s="18" t="s">
        <v>11</v>
      </c>
      <c r="D77" s="22">
        <v>157</v>
      </c>
      <c r="E77" s="20"/>
      <c r="F77" s="43">
        <f t="shared" si="1"/>
        <v>0</v>
      </c>
    </row>
    <row r="78" spans="1:6" x14ac:dyDescent="0.25">
      <c r="A78" s="58">
        <f>A73+1</f>
        <v>18</v>
      </c>
      <c r="B78" s="17" t="s">
        <v>80</v>
      </c>
      <c r="C78" s="18" t="s">
        <v>11</v>
      </c>
      <c r="D78" s="22">
        <v>9</v>
      </c>
      <c r="E78" s="20"/>
      <c r="F78" s="43">
        <f>D78*E78</f>
        <v>0</v>
      </c>
    </row>
    <row r="79" spans="1:6" x14ac:dyDescent="0.25">
      <c r="A79" s="58">
        <f t="shared" ref="A79:A112" si="15">A78+1</f>
        <v>19</v>
      </c>
      <c r="B79" s="17" t="s">
        <v>12</v>
      </c>
      <c r="C79" s="18" t="s">
        <v>11</v>
      </c>
      <c r="D79" s="22">
        <v>9</v>
      </c>
      <c r="E79" s="20"/>
      <c r="F79" s="43">
        <f>D79*E79</f>
        <v>0</v>
      </c>
    </row>
    <row r="80" spans="1:6" x14ac:dyDescent="0.25">
      <c r="A80" s="58">
        <f t="shared" si="15"/>
        <v>20</v>
      </c>
      <c r="B80" s="17" t="s">
        <v>13</v>
      </c>
      <c r="C80" s="18" t="s">
        <v>11</v>
      </c>
      <c r="D80" s="22">
        <v>4</v>
      </c>
      <c r="E80" s="20"/>
      <c r="F80" s="43">
        <f>D80*E80</f>
        <v>0</v>
      </c>
    </row>
    <row r="81" spans="1:6" x14ac:dyDescent="0.25">
      <c r="A81" s="58">
        <f t="shared" si="15"/>
        <v>21</v>
      </c>
      <c r="B81" s="17" t="s">
        <v>49</v>
      </c>
      <c r="C81" s="12"/>
      <c r="D81" s="12"/>
      <c r="E81" s="75"/>
      <c r="F81" s="44"/>
    </row>
    <row r="82" spans="1:6" x14ac:dyDescent="0.25">
      <c r="A82" s="58">
        <f>A81+0.01</f>
        <v>21.01</v>
      </c>
      <c r="B82" s="17" t="s">
        <v>50</v>
      </c>
      <c r="C82" s="18" t="s">
        <v>11</v>
      </c>
      <c r="D82" s="23">
        <v>4</v>
      </c>
      <c r="E82" s="20"/>
      <c r="F82" s="43">
        <f t="shared" ref="F82:F87" si="16">D82*E82</f>
        <v>0</v>
      </c>
    </row>
    <row r="83" spans="1:6" x14ac:dyDescent="0.25">
      <c r="A83" s="58">
        <f>A82+0.01</f>
        <v>21.020000000000003</v>
      </c>
      <c r="B83" s="17" t="s">
        <v>51</v>
      </c>
      <c r="C83" s="18" t="s">
        <v>11</v>
      </c>
      <c r="D83" s="23">
        <v>1</v>
      </c>
      <c r="E83" s="20"/>
      <c r="F83" s="43">
        <f t="shared" si="16"/>
        <v>0</v>
      </c>
    </row>
    <row r="84" spans="1:6" x14ac:dyDescent="0.25">
      <c r="A84" s="58">
        <f>A81+1</f>
        <v>22</v>
      </c>
      <c r="B84" s="17" t="s">
        <v>30</v>
      </c>
      <c r="C84" s="18" t="s">
        <v>7</v>
      </c>
      <c r="D84" s="23">
        <v>1</v>
      </c>
      <c r="E84" s="20"/>
      <c r="F84" s="43">
        <f t="shared" si="16"/>
        <v>0</v>
      </c>
    </row>
    <row r="85" spans="1:6" x14ac:dyDescent="0.25">
      <c r="A85" s="58">
        <f t="shared" si="15"/>
        <v>23</v>
      </c>
      <c r="B85" s="17" t="s">
        <v>31</v>
      </c>
      <c r="C85" s="18" t="s">
        <v>7</v>
      </c>
      <c r="D85" s="23">
        <v>1</v>
      </c>
      <c r="E85" s="20"/>
      <c r="F85" s="43">
        <f t="shared" si="16"/>
        <v>0</v>
      </c>
    </row>
    <row r="86" spans="1:6" x14ac:dyDescent="0.25">
      <c r="A86" s="58">
        <f t="shared" si="15"/>
        <v>24</v>
      </c>
      <c r="B86" s="26" t="s">
        <v>52</v>
      </c>
      <c r="C86" s="18" t="s">
        <v>7</v>
      </c>
      <c r="D86" s="23">
        <v>1</v>
      </c>
      <c r="E86" s="20"/>
      <c r="F86" s="43">
        <f t="shared" si="16"/>
        <v>0</v>
      </c>
    </row>
    <row r="87" spans="1:6" x14ac:dyDescent="0.25">
      <c r="A87" s="58">
        <f>A86+1</f>
        <v>25</v>
      </c>
      <c r="B87" s="17" t="s">
        <v>24</v>
      </c>
      <c r="C87" s="18" t="s">
        <v>3</v>
      </c>
      <c r="D87" s="23">
        <v>978</v>
      </c>
      <c r="E87" s="20"/>
      <c r="F87" s="43">
        <f t="shared" si="16"/>
        <v>0</v>
      </c>
    </row>
    <row r="88" spans="1:6" x14ac:dyDescent="0.25">
      <c r="A88" s="58">
        <f t="shared" si="15"/>
        <v>26</v>
      </c>
      <c r="B88" s="17" t="s">
        <v>15</v>
      </c>
      <c r="C88" s="18" t="s">
        <v>7</v>
      </c>
      <c r="D88" s="23">
        <v>1</v>
      </c>
      <c r="E88" s="20"/>
      <c r="F88" s="43">
        <f t="shared" si="1"/>
        <v>0</v>
      </c>
    </row>
    <row r="89" spans="1:6" x14ac:dyDescent="0.25">
      <c r="A89" s="58">
        <f t="shared" si="15"/>
        <v>27</v>
      </c>
      <c r="B89" s="17" t="s">
        <v>16</v>
      </c>
      <c r="C89" s="18" t="s">
        <v>10</v>
      </c>
      <c r="D89" s="23">
        <v>6925</v>
      </c>
      <c r="E89" s="20"/>
      <c r="F89" s="43">
        <f t="shared" si="1"/>
        <v>0</v>
      </c>
    </row>
    <row r="90" spans="1:6" x14ac:dyDescent="0.25">
      <c r="A90" s="58">
        <f t="shared" si="15"/>
        <v>28</v>
      </c>
      <c r="B90" s="17" t="s">
        <v>17</v>
      </c>
      <c r="C90" s="18" t="s">
        <v>11</v>
      </c>
      <c r="D90" s="23">
        <v>41</v>
      </c>
      <c r="E90" s="20"/>
      <c r="F90" s="43">
        <f t="shared" si="1"/>
        <v>0</v>
      </c>
    </row>
    <row r="91" spans="1:6" x14ac:dyDescent="0.25">
      <c r="A91" s="58">
        <f t="shared" si="15"/>
        <v>29</v>
      </c>
      <c r="B91" s="17" t="s">
        <v>18</v>
      </c>
      <c r="C91" s="18" t="s">
        <v>19</v>
      </c>
      <c r="D91" s="23">
        <v>5750</v>
      </c>
      <c r="E91" s="20"/>
      <c r="F91" s="43">
        <f t="shared" si="1"/>
        <v>0</v>
      </c>
    </row>
    <row r="92" spans="1:6" x14ac:dyDescent="0.25">
      <c r="A92" s="58">
        <f t="shared" si="15"/>
        <v>30</v>
      </c>
      <c r="B92" s="17" t="s">
        <v>81</v>
      </c>
      <c r="C92" s="12"/>
      <c r="D92" s="12"/>
      <c r="E92" s="75"/>
      <c r="F92" s="44"/>
    </row>
    <row r="93" spans="1:6" x14ac:dyDescent="0.25">
      <c r="A93" s="58">
        <f>A92+0.01</f>
        <v>30.01</v>
      </c>
      <c r="B93" s="26" t="s">
        <v>82</v>
      </c>
      <c r="C93" s="18" t="s">
        <v>19</v>
      </c>
      <c r="D93" s="23">
        <v>11379</v>
      </c>
      <c r="E93" s="20"/>
      <c r="F93" s="43">
        <f>D93*E93</f>
        <v>0</v>
      </c>
    </row>
    <row r="94" spans="1:6" x14ac:dyDescent="0.25">
      <c r="A94" s="58">
        <f>A93+0.01</f>
        <v>30.020000000000003</v>
      </c>
      <c r="B94" s="26" t="s">
        <v>83</v>
      </c>
      <c r="C94" s="18" t="s">
        <v>19</v>
      </c>
      <c r="D94" s="23">
        <v>3691</v>
      </c>
      <c r="E94" s="20"/>
      <c r="F94" s="43">
        <f t="shared" si="1"/>
        <v>0</v>
      </c>
    </row>
    <row r="95" spans="1:6" x14ac:dyDescent="0.25">
      <c r="A95" s="58">
        <f>A92+1</f>
        <v>31</v>
      </c>
      <c r="B95" s="26" t="s">
        <v>84</v>
      </c>
      <c r="C95" s="18" t="s">
        <v>19</v>
      </c>
      <c r="D95" s="22">
        <v>15655</v>
      </c>
      <c r="E95" s="20"/>
      <c r="F95" s="43">
        <f t="shared" si="1"/>
        <v>0</v>
      </c>
    </row>
    <row r="96" spans="1:6" x14ac:dyDescent="0.25">
      <c r="A96" s="58">
        <f t="shared" si="15"/>
        <v>32</v>
      </c>
      <c r="B96" s="26" t="s">
        <v>85</v>
      </c>
      <c r="C96" s="18" t="s">
        <v>19</v>
      </c>
      <c r="D96" s="22">
        <v>11138</v>
      </c>
      <c r="E96" s="20"/>
      <c r="F96" s="43">
        <f t="shared" si="1"/>
        <v>0</v>
      </c>
    </row>
    <row r="97" spans="1:6" x14ac:dyDescent="0.25">
      <c r="A97" s="58">
        <f t="shared" si="15"/>
        <v>33</v>
      </c>
      <c r="B97" s="26" t="s">
        <v>86</v>
      </c>
      <c r="C97" s="18" t="s">
        <v>19</v>
      </c>
      <c r="D97" s="22">
        <v>11138</v>
      </c>
      <c r="E97" s="20"/>
      <c r="F97" s="43">
        <f t="shared" si="1"/>
        <v>0</v>
      </c>
    </row>
    <row r="98" spans="1:6" x14ac:dyDescent="0.25">
      <c r="A98" s="58">
        <f t="shared" si="15"/>
        <v>34</v>
      </c>
      <c r="B98" s="17" t="s">
        <v>87</v>
      </c>
      <c r="C98" s="18" t="s">
        <v>19</v>
      </c>
      <c r="D98" s="22">
        <v>8900</v>
      </c>
      <c r="E98" s="20"/>
      <c r="F98" s="43">
        <f t="shared" si="1"/>
        <v>0</v>
      </c>
    </row>
    <row r="99" spans="1:6" x14ac:dyDescent="0.25">
      <c r="A99" s="58">
        <f t="shared" si="15"/>
        <v>35</v>
      </c>
      <c r="B99" s="17" t="s">
        <v>88</v>
      </c>
      <c r="C99" s="12"/>
      <c r="D99" s="12"/>
      <c r="E99" s="75"/>
      <c r="F99" s="44"/>
    </row>
    <row r="100" spans="1:6" x14ac:dyDescent="0.25">
      <c r="A100" s="58">
        <f>A99+0.01</f>
        <v>35.01</v>
      </c>
      <c r="B100" s="17" t="s">
        <v>89</v>
      </c>
      <c r="C100" s="18" t="s">
        <v>10</v>
      </c>
      <c r="D100" s="23">
        <v>480</v>
      </c>
      <c r="E100" s="20"/>
      <c r="F100" s="43">
        <f t="shared" si="1"/>
        <v>0</v>
      </c>
    </row>
    <row r="101" spans="1:6" x14ac:dyDescent="0.25">
      <c r="A101" s="58">
        <f>A100+0.01</f>
        <v>35.019999999999996</v>
      </c>
      <c r="B101" s="17" t="s">
        <v>90</v>
      </c>
      <c r="C101" s="18" t="s">
        <v>10</v>
      </c>
      <c r="D101" s="23">
        <v>2089</v>
      </c>
      <c r="E101" s="20"/>
      <c r="F101" s="43">
        <f t="shared" si="1"/>
        <v>0</v>
      </c>
    </row>
    <row r="102" spans="1:6" x14ac:dyDescent="0.25">
      <c r="A102" s="58">
        <f>A99+1</f>
        <v>36</v>
      </c>
      <c r="B102" s="17" t="s">
        <v>20</v>
      </c>
      <c r="C102" s="18" t="s">
        <v>10</v>
      </c>
      <c r="D102" s="23">
        <v>2569</v>
      </c>
      <c r="E102" s="20"/>
      <c r="F102" s="43">
        <f t="shared" si="1"/>
        <v>0</v>
      </c>
    </row>
    <row r="103" spans="1:6" x14ac:dyDescent="0.25">
      <c r="A103" s="58">
        <f t="shared" si="15"/>
        <v>37</v>
      </c>
      <c r="B103" s="17" t="s">
        <v>23</v>
      </c>
      <c r="C103" s="18" t="s">
        <v>19</v>
      </c>
      <c r="D103" s="23">
        <v>300</v>
      </c>
      <c r="E103" s="25"/>
      <c r="F103" s="43">
        <f t="shared" si="1"/>
        <v>0</v>
      </c>
    </row>
    <row r="104" spans="1:6" x14ac:dyDescent="0.25">
      <c r="A104" s="58">
        <f t="shared" si="15"/>
        <v>38</v>
      </c>
      <c r="B104" s="17" t="s">
        <v>25</v>
      </c>
      <c r="C104" s="18" t="s">
        <v>26</v>
      </c>
      <c r="D104" s="23">
        <v>350</v>
      </c>
      <c r="E104" s="20"/>
      <c r="F104" s="43">
        <f t="shared" ref="F104:F114" si="17">D104*E104</f>
        <v>0</v>
      </c>
    </row>
    <row r="105" spans="1:6" x14ac:dyDescent="0.25">
      <c r="A105" s="58">
        <f t="shared" si="15"/>
        <v>39</v>
      </c>
      <c r="B105" s="17" t="s">
        <v>91</v>
      </c>
      <c r="C105" s="12"/>
      <c r="D105" s="12"/>
      <c r="E105" s="75"/>
      <c r="F105" s="44"/>
    </row>
    <row r="106" spans="1:6" x14ac:dyDescent="0.25">
      <c r="A106" s="58">
        <f>A105+0.01</f>
        <v>39.01</v>
      </c>
      <c r="B106" s="17" t="s">
        <v>92</v>
      </c>
      <c r="C106" s="18" t="s">
        <v>27</v>
      </c>
      <c r="D106" s="19">
        <v>0.5</v>
      </c>
      <c r="E106" s="20"/>
      <c r="F106" s="43">
        <f t="shared" si="17"/>
        <v>0</v>
      </c>
    </row>
    <row r="107" spans="1:6" x14ac:dyDescent="0.25">
      <c r="A107" s="58">
        <f t="shared" ref="A107:A108" si="18">A106+0.01</f>
        <v>39.019999999999996</v>
      </c>
      <c r="B107" s="17" t="s">
        <v>93</v>
      </c>
      <c r="C107" s="18" t="s">
        <v>28</v>
      </c>
      <c r="D107" s="19">
        <v>0.5</v>
      </c>
      <c r="E107" s="20"/>
      <c r="F107" s="43">
        <f t="shared" si="17"/>
        <v>0</v>
      </c>
    </row>
    <row r="108" spans="1:6" x14ac:dyDescent="0.25">
      <c r="A108" s="58">
        <f t="shared" si="18"/>
        <v>39.029999999999994</v>
      </c>
      <c r="B108" s="17" t="s">
        <v>94</v>
      </c>
      <c r="C108" s="18" t="s">
        <v>28</v>
      </c>
      <c r="D108" s="19">
        <v>3</v>
      </c>
      <c r="E108" s="20"/>
      <c r="F108" s="43">
        <f t="shared" si="17"/>
        <v>0</v>
      </c>
    </row>
    <row r="109" spans="1:6" x14ac:dyDescent="0.25">
      <c r="A109" s="58">
        <f>A105+1</f>
        <v>40</v>
      </c>
      <c r="B109" s="17" t="s">
        <v>29</v>
      </c>
      <c r="C109" s="18" t="s">
        <v>7</v>
      </c>
      <c r="D109" s="23">
        <v>1</v>
      </c>
      <c r="E109" s="20"/>
      <c r="F109" s="43">
        <f t="shared" si="17"/>
        <v>0</v>
      </c>
    </row>
    <row r="110" spans="1:6" x14ac:dyDescent="0.25">
      <c r="A110" s="58">
        <f t="shared" si="15"/>
        <v>41</v>
      </c>
      <c r="B110" s="17" t="s">
        <v>32</v>
      </c>
      <c r="C110" s="18" t="s">
        <v>10</v>
      </c>
      <c r="D110" s="23">
        <v>78</v>
      </c>
      <c r="E110" s="20"/>
      <c r="F110" s="43">
        <f t="shared" si="17"/>
        <v>0</v>
      </c>
    </row>
    <row r="111" spans="1:6" x14ac:dyDescent="0.25">
      <c r="A111" s="58">
        <f t="shared" si="15"/>
        <v>42</v>
      </c>
      <c r="B111" s="11" t="s">
        <v>33</v>
      </c>
      <c r="C111" s="21" t="s">
        <v>3</v>
      </c>
      <c r="D111" s="23">
        <v>60</v>
      </c>
      <c r="E111" s="24"/>
      <c r="F111" s="43">
        <f t="shared" si="17"/>
        <v>0</v>
      </c>
    </row>
    <row r="112" spans="1:6" s="57" customFormat="1" x14ac:dyDescent="0.25">
      <c r="A112" s="58">
        <f t="shared" si="15"/>
        <v>43</v>
      </c>
      <c r="B112" s="60" t="s">
        <v>146</v>
      </c>
      <c r="C112" s="12"/>
      <c r="D112" s="12"/>
      <c r="E112" s="75"/>
      <c r="F112" s="44"/>
    </row>
    <row r="113" spans="1:6" s="57" customFormat="1" x14ac:dyDescent="0.25">
      <c r="A113" s="58">
        <f>A112+0.01</f>
        <v>43.01</v>
      </c>
      <c r="B113" s="60" t="s">
        <v>50</v>
      </c>
      <c r="C113" s="59" t="s">
        <v>11</v>
      </c>
      <c r="D113" s="23">
        <v>4</v>
      </c>
      <c r="E113" s="24"/>
      <c r="F113" s="43">
        <f t="shared" si="17"/>
        <v>0</v>
      </c>
    </row>
    <row r="114" spans="1:6" s="57" customFormat="1" x14ac:dyDescent="0.25">
      <c r="A114" s="58">
        <f>A113+0.01</f>
        <v>43.019999999999996</v>
      </c>
      <c r="B114" s="60" t="s">
        <v>51</v>
      </c>
      <c r="C114" s="59" t="s">
        <v>11</v>
      </c>
      <c r="D114" s="23">
        <v>1</v>
      </c>
      <c r="E114" s="24"/>
      <c r="F114" s="43">
        <f t="shared" si="17"/>
        <v>0</v>
      </c>
    </row>
    <row r="115" spans="1:6" x14ac:dyDescent="0.25">
      <c r="A115" s="61"/>
      <c r="B115" s="62"/>
      <c r="C115" s="63"/>
      <c r="D115" s="81" t="s">
        <v>107</v>
      </c>
      <c r="E115" s="81"/>
      <c r="F115" s="47">
        <f>SUM(F10:F114)</f>
        <v>0</v>
      </c>
    </row>
    <row r="116" spans="1:6" x14ac:dyDescent="0.25">
      <c r="A116" s="46"/>
      <c r="B116" s="28" t="s">
        <v>128</v>
      </c>
      <c r="C116" s="13"/>
      <c r="D116" s="15"/>
      <c r="E116" s="75"/>
      <c r="F116" s="44"/>
    </row>
    <row r="117" spans="1:6" x14ac:dyDescent="0.25">
      <c r="A117" s="46">
        <f>MAX(A10:A112)+1</f>
        <v>44</v>
      </c>
      <c r="B117" s="11" t="s">
        <v>34</v>
      </c>
      <c r="C117" s="21" t="s">
        <v>11</v>
      </c>
      <c r="D117" s="22">
        <v>10</v>
      </c>
      <c r="E117" s="20"/>
      <c r="F117" s="43">
        <f>D117*E117</f>
        <v>0</v>
      </c>
    </row>
    <row r="118" spans="1:6" x14ac:dyDescent="0.25">
      <c r="A118" s="46">
        <f>A117+1</f>
        <v>45</v>
      </c>
      <c r="B118" s="11" t="s">
        <v>35</v>
      </c>
      <c r="C118" s="21" t="s">
        <v>11</v>
      </c>
      <c r="D118" s="22">
        <v>4</v>
      </c>
      <c r="E118" s="20"/>
      <c r="F118" s="43">
        <f t="shared" ref="F118:F133" si="19">D118*E118</f>
        <v>0</v>
      </c>
    </row>
    <row r="119" spans="1:6" x14ac:dyDescent="0.25">
      <c r="A119" s="46">
        <f>1+A118</f>
        <v>46</v>
      </c>
      <c r="B119" s="11" t="s">
        <v>36</v>
      </c>
      <c r="C119" s="21" t="s">
        <v>7</v>
      </c>
      <c r="D119" s="22">
        <v>1</v>
      </c>
      <c r="E119" s="20"/>
      <c r="F119" s="43">
        <f t="shared" si="19"/>
        <v>0</v>
      </c>
    </row>
    <row r="120" spans="1:6" x14ac:dyDescent="0.25">
      <c r="A120" s="46">
        <f t="shared" ref="A120:A138" si="20">1+A119</f>
        <v>47</v>
      </c>
      <c r="B120" s="11" t="s">
        <v>37</v>
      </c>
      <c r="C120" s="21" t="s">
        <v>19</v>
      </c>
      <c r="D120" s="22">
        <v>1333</v>
      </c>
      <c r="E120" s="20"/>
      <c r="F120" s="43">
        <f t="shared" si="19"/>
        <v>0</v>
      </c>
    </row>
    <row r="121" spans="1:6" x14ac:dyDescent="0.25">
      <c r="A121" s="46">
        <f t="shared" si="20"/>
        <v>48</v>
      </c>
      <c r="B121" s="11" t="s">
        <v>38</v>
      </c>
      <c r="C121" s="21" t="s">
        <v>19</v>
      </c>
      <c r="D121" s="22">
        <v>4233</v>
      </c>
      <c r="E121" s="20"/>
      <c r="F121" s="43">
        <f t="shared" si="19"/>
        <v>0</v>
      </c>
    </row>
    <row r="122" spans="1:6" x14ac:dyDescent="0.25">
      <c r="A122" s="46">
        <f t="shared" si="20"/>
        <v>49</v>
      </c>
      <c r="B122" s="11" t="s">
        <v>39</v>
      </c>
      <c r="C122" s="21" t="s">
        <v>19</v>
      </c>
      <c r="D122" s="22">
        <v>2600</v>
      </c>
      <c r="E122" s="20"/>
      <c r="F122" s="43">
        <f t="shared" si="19"/>
        <v>0</v>
      </c>
    </row>
    <row r="123" spans="1:6" x14ac:dyDescent="0.25">
      <c r="A123" s="46">
        <f t="shared" si="20"/>
        <v>50</v>
      </c>
      <c r="B123" s="11" t="s">
        <v>40</v>
      </c>
      <c r="C123" s="21" t="s">
        <v>19</v>
      </c>
      <c r="D123" s="22">
        <v>1633</v>
      </c>
      <c r="E123" s="20"/>
      <c r="F123" s="43">
        <f t="shared" si="19"/>
        <v>0</v>
      </c>
    </row>
    <row r="124" spans="1:6" x14ac:dyDescent="0.25">
      <c r="A124" s="46">
        <f t="shared" si="20"/>
        <v>51</v>
      </c>
      <c r="B124" s="11" t="s">
        <v>41</v>
      </c>
      <c r="C124" s="21" t="s">
        <v>42</v>
      </c>
      <c r="D124" s="22">
        <v>108</v>
      </c>
      <c r="E124" s="20"/>
      <c r="F124" s="43">
        <f t="shared" si="19"/>
        <v>0</v>
      </c>
    </row>
    <row r="125" spans="1:6" x14ac:dyDescent="0.25">
      <c r="A125" s="46">
        <f t="shared" si="20"/>
        <v>52</v>
      </c>
      <c r="B125" s="11" t="s">
        <v>43</v>
      </c>
      <c r="C125" s="21" t="s">
        <v>10</v>
      </c>
      <c r="D125" s="22">
        <v>60</v>
      </c>
      <c r="E125" s="20"/>
      <c r="F125" s="43">
        <f t="shared" si="19"/>
        <v>0</v>
      </c>
    </row>
    <row r="126" spans="1:6" x14ac:dyDescent="0.25">
      <c r="A126" s="46">
        <f t="shared" si="20"/>
        <v>53</v>
      </c>
      <c r="B126" s="11" t="s">
        <v>97</v>
      </c>
      <c r="C126" s="12"/>
      <c r="D126" s="12"/>
      <c r="E126" s="75"/>
      <c r="F126" s="44"/>
    </row>
    <row r="127" spans="1:6" x14ac:dyDescent="0.25">
      <c r="A127" s="46">
        <f>A126+0.01</f>
        <v>53.01</v>
      </c>
      <c r="B127" s="11" t="s">
        <v>98</v>
      </c>
      <c r="C127" s="21" t="s">
        <v>11</v>
      </c>
      <c r="D127" s="22">
        <v>7</v>
      </c>
      <c r="E127" s="20"/>
      <c r="F127" s="43">
        <f t="shared" si="19"/>
        <v>0</v>
      </c>
    </row>
    <row r="128" spans="1:6" x14ac:dyDescent="0.25">
      <c r="A128" s="46">
        <f t="shared" ref="A128:A129" si="21">A127+0.01</f>
        <v>53.019999999999996</v>
      </c>
      <c r="B128" s="11" t="s">
        <v>99</v>
      </c>
      <c r="C128" s="21" t="s">
        <v>11</v>
      </c>
      <c r="D128" s="22">
        <v>6</v>
      </c>
      <c r="E128" s="20"/>
      <c r="F128" s="43">
        <f t="shared" si="19"/>
        <v>0</v>
      </c>
    </row>
    <row r="129" spans="1:6" x14ac:dyDescent="0.25">
      <c r="A129" s="46">
        <f t="shared" si="21"/>
        <v>53.029999999999994</v>
      </c>
      <c r="B129" s="11" t="s">
        <v>100</v>
      </c>
      <c r="C129" s="21" t="s">
        <v>11</v>
      </c>
      <c r="D129" s="22">
        <v>1</v>
      </c>
      <c r="E129" s="20"/>
      <c r="F129" s="43">
        <f t="shared" si="19"/>
        <v>0</v>
      </c>
    </row>
    <row r="130" spans="1:6" x14ac:dyDescent="0.25">
      <c r="A130" s="46">
        <f>1+A126</f>
        <v>54</v>
      </c>
      <c r="B130" s="11" t="s">
        <v>101</v>
      </c>
      <c r="C130" s="12"/>
      <c r="D130" s="12"/>
      <c r="E130" s="75"/>
      <c r="F130" s="44"/>
    </row>
    <row r="131" spans="1:6" x14ac:dyDescent="0.25">
      <c r="A131" s="46">
        <f>A130+0.01</f>
        <v>54.01</v>
      </c>
      <c r="B131" s="11" t="s">
        <v>102</v>
      </c>
      <c r="C131" s="21" t="s">
        <v>11</v>
      </c>
      <c r="D131" s="22">
        <v>6</v>
      </c>
      <c r="E131" s="20"/>
      <c r="F131" s="43">
        <f t="shared" si="19"/>
        <v>0</v>
      </c>
    </row>
    <row r="132" spans="1:6" x14ac:dyDescent="0.25">
      <c r="A132" s="46">
        <f t="shared" ref="A132:A133" si="22">A131+0.01</f>
        <v>54.019999999999996</v>
      </c>
      <c r="B132" s="11" t="s">
        <v>103</v>
      </c>
      <c r="C132" s="21" t="s">
        <v>11</v>
      </c>
      <c r="D132" s="22">
        <v>8</v>
      </c>
      <c r="E132" s="20"/>
      <c r="F132" s="43">
        <f t="shared" si="19"/>
        <v>0</v>
      </c>
    </row>
    <row r="133" spans="1:6" x14ac:dyDescent="0.25">
      <c r="A133" s="46">
        <f t="shared" si="22"/>
        <v>54.029999999999994</v>
      </c>
      <c r="B133" s="11" t="s">
        <v>104</v>
      </c>
      <c r="C133" s="21" t="s">
        <v>11</v>
      </c>
      <c r="D133" s="22">
        <v>4</v>
      </c>
      <c r="E133" s="20"/>
      <c r="F133" s="43">
        <f t="shared" si="19"/>
        <v>0</v>
      </c>
    </row>
    <row r="134" spans="1:6" x14ac:dyDescent="0.25">
      <c r="A134" s="46">
        <f>1+A130</f>
        <v>55</v>
      </c>
      <c r="B134" s="11" t="s">
        <v>44</v>
      </c>
      <c r="C134" s="21" t="s">
        <v>11</v>
      </c>
      <c r="D134" s="22">
        <v>5</v>
      </c>
      <c r="E134" s="25"/>
      <c r="F134" s="43">
        <f>D134*E134</f>
        <v>0</v>
      </c>
    </row>
    <row r="135" spans="1:6" x14ac:dyDescent="0.25">
      <c r="A135" s="61"/>
      <c r="B135" s="62"/>
      <c r="C135" s="63"/>
      <c r="D135" s="81" t="s">
        <v>108</v>
      </c>
      <c r="E135" s="81"/>
      <c r="F135" s="47">
        <f>SUM(F117:F134)</f>
        <v>0</v>
      </c>
    </row>
    <row r="136" spans="1:6" x14ac:dyDescent="0.25">
      <c r="A136" s="61"/>
      <c r="B136" s="62"/>
      <c r="C136" s="63"/>
      <c r="D136" s="64"/>
      <c r="E136" s="78"/>
      <c r="F136" s="65"/>
    </row>
    <row r="137" spans="1:6" x14ac:dyDescent="0.25">
      <c r="A137" s="46">
        <f>1+A134</f>
        <v>56</v>
      </c>
      <c r="B137" s="11" t="s">
        <v>8</v>
      </c>
      <c r="C137" s="21" t="s">
        <v>7</v>
      </c>
      <c r="D137" s="27">
        <v>1</v>
      </c>
      <c r="E137" s="24"/>
      <c r="F137" s="43">
        <f>D137*E137</f>
        <v>0</v>
      </c>
    </row>
    <row r="138" spans="1:6" x14ac:dyDescent="0.25">
      <c r="A138" s="46">
        <f t="shared" si="20"/>
        <v>57</v>
      </c>
      <c r="B138" s="29" t="s">
        <v>9</v>
      </c>
      <c r="C138" s="30" t="s">
        <v>7</v>
      </c>
      <c r="D138" s="31">
        <v>1</v>
      </c>
      <c r="E138" s="32"/>
      <c r="F138" s="48">
        <f>D138*E138</f>
        <v>0</v>
      </c>
    </row>
    <row r="139" spans="1:6" x14ac:dyDescent="0.25">
      <c r="A139" s="61"/>
      <c r="B139" s="62"/>
      <c r="C139" s="63"/>
      <c r="D139" s="81" t="s">
        <v>138</v>
      </c>
      <c r="E139" s="81"/>
      <c r="F139" s="47">
        <f>F8+F115+F135+F137+F138</f>
        <v>0</v>
      </c>
    </row>
    <row r="140" spans="1:6" x14ac:dyDescent="0.25">
      <c r="A140" s="61"/>
      <c r="B140" s="62"/>
      <c r="C140" s="63"/>
      <c r="D140" s="66"/>
      <c r="E140" s="67"/>
      <c r="F140" s="68"/>
    </row>
    <row r="141" spans="1:6" ht="41.4" customHeight="1" x14ac:dyDescent="0.25">
      <c r="A141" s="46">
        <f>1+A138</f>
        <v>58</v>
      </c>
      <c r="B141" s="33" t="s">
        <v>106</v>
      </c>
      <c r="C141" s="63"/>
      <c r="D141" s="66"/>
      <c r="E141" s="82" t="s">
        <v>46</v>
      </c>
      <c r="F141" s="49">
        <f>F139*10%</f>
        <v>0</v>
      </c>
    </row>
    <row r="142" spans="1:6" ht="46.95" customHeight="1" thickBot="1" x14ac:dyDescent="0.35">
      <c r="A142" s="50"/>
      <c r="B142" s="83" t="s">
        <v>47</v>
      </c>
      <c r="C142" s="84"/>
      <c r="D142" s="63"/>
      <c r="E142" s="66"/>
      <c r="F142" s="52">
        <f>F139+F141</f>
        <v>0</v>
      </c>
    </row>
    <row r="143" spans="1:6" x14ac:dyDescent="0.25">
      <c r="E143" s="80"/>
    </row>
    <row r="144" spans="1:6" x14ac:dyDescent="0.25">
      <c r="E144" s="80"/>
    </row>
    <row r="145" spans="5:5" x14ac:dyDescent="0.25">
      <c r="E145" s="80"/>
    </row>
    <row r="146" spans="5:5" x14ac:dyDescent="0.25">
      <c r="E146" s="80"/>
    </row>
    <row r="147" spans="5:5" x14ac:dyDescent="0.25">
      <c r="E147" s="80"/>
    </row>
    <row r="148" spans="5:5" x14ac:dyDescent="0.25">
      <c r="E148" s="80"/>
    </row>
    <row r="149" spans="5:5" x14ac:dyDescent="0.25">
      <c r="E149" s="80"/>
    </row>
    <row r="150" spans="5:5" x14ac:dyDescent="0.25">
      <c r="E150" s="80"/>
    </row>
    <row r="151" spans="5:5" x14ac:dyDescent="0.25">
      <c r="E151" s="80"/>
    </row>
    <row r="152" spans="5:5" x14ac:dyDescent="0.25">
      <c r="E152" s="80"/>
    </row>
    <row r="153" spans="5:5" x14ac:dyDescent="0.25">
      <c r="E153" s="80"/>
    </row>
    <row r="154" spans="5:5" x14ac:dyDescent="0.25">
      <c r="E154" s="80"/>
    </row>
    <row r="155" spans="5:5" x14ac:dyDescent="0.25">
      <c r="E155" s="80"/>
    </row>
    <row r="156" spans="5:5" x14ac:dyDescent="0.25">
      <c r="E156" s="80"/>
    </row>
    <row r="157" spans="5:5" x14ac:dyDescent="0.25">
      <c r="E157" s="80"/>
    </row>
    <row r="158" spans="5:5" x14ac:dyDescent="0.25">
      <c r="E158" s="80"/>
    </row>
    <row r="159" spans="5:5" x14ac:dyDescent="0.25">
      <c r="E159" s="80"/>
    </row>
    <row r="160" spans="5:5" x14ac:dyDescent="0.25">
      <c r="E160" s="80"/>
    </row>
    <row r="161" spans="5:5" x14ac:dyDescent="0.25">
      <c r="E161" s="80"/>
    </row>
  </sheetData>
  <sheetProtection algorithmName="SHA-512" hashValue="HnU3twGNkeZNAyDWTOmwoFBs6RpNSsvO1SxijPEK8QtHAy6VNo+ukNCylp8py75iip53GXL+g1V5qNoZ82OGKQ==" saltValue="9KUoAmQl3Mbv1cWvplprcA==" spinCount="100000" sheet="1" selectLockedCells="1"/>
  <mergeCells count="5">
    <mergeCell ref="B142:C142"/>
    <mergeCell ref="A1:F1"/>
    <mergeCell ref="A2:F2"/>
    <mergeCell ref="A3:F3"/>
    <mergeCell ref="A4:F4"/>
  </mergeCells>
  <pageMargins left="0.16" right="0.12" top="0.6" bottom="1.1000000000000001" header="0.3" footer="0.21"/>
  <pageSetup firstPageNumber="52" fitToWidth="0" fitToHeight="0" orientation="portrait" useFirstPageNumber="1" r:id="rId1"/>
  <headerFooter>
    <oddHeader>&amp;R&amp;"Times New Roman,Regular"&amp;12IFBC# 18-TA002593SR</oddHeader>
    <oddFooter>&amp;L&amp;"Times New Roman,Regular"&amp;12Bidder:___________________________
Authorized Signature:_________________________
&amp;R&amp;"Times New Roman,Regular"&amp;12PAGE &amp;P 
REVISED- ADDENDUM 6</oddFooter>
  </headerFooter>
  <rowBreaks count="2" manualBreakCount="2">
    <brk id="43" max="16383" man="1"/>
    <brk id="8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127" workbookViewId="0">
      <selection activeCell="E148" sqref="E148"/>
    </sheetView>
  </sheetViews>
  <sheetFormatPr defaultColWidth="10.33203125" defaultRowHeight="13.2" x14ac:dyDescent="0.25"/>
  <cols>
    <col min="1" max="1" width="10.33203125" style="1"/>
    <col min="2" max="2" width="48.44140625" style="57" customWidth="1"/>
    <col min="3" max="3" width="10.33203125" style="1"/>
    <col min="4" max="4" width="10.33203125" style="2"/>
    <col min="5" max="6" width="11.6640625" style="3" customWidth="1"/>
    <col min="7" max="119" width="10.33203125" style="57"/>
    <col min="120" max="120" width="38.6640625" style="57" customWidth="1"/>
    <col min="121" max="122" width="10.33203125" style="57"/>
    <col min="123" max="124" width="14.88671875" style="57" customWidth="1"/>
    <col min="125" max="375" width="10.33203125" style="57"/>
    <col min="376" max="376" width="38.6640625" style="57" customWidth="1"/>
    <col min="377" max="378" width="10.33203125" style="57"/>
    <col min="379" max="380" width="14.88671875" style="57" customWidth="1"/>
    <col min="381" max="631" width="10.33203125" style="57"/>
    <col min="632" max="632" width="38.6640625" style="57" customWidth="1"/>
    <col min="633" max="634" width="10.33203125" style="57"/>
    <col min="635" max="636" width="14.88671875" style="57" customWidth="1"/>
    <col min="637" max="887" width="10.33203125" style="57"/>
    <col min="888" max="888" width="38.6640625" style="57" customWidth="1"/>
    <col min="889" max="890" width="10.33203125" style="57"/>
    <col min="891" max="892" width="14.88671875" style="57" customWidth="1"/>
    <col min="893" max="1143" width="10.33203125" style="57"/>
    <col min="1144" max="1144" width="38.6640625" style="57" customWidth="1"/>
    <col min="1145" max="1146" width="10.33203125" style="57"/>
    <col min="1147" max="1148" width="14.88671875" style="57" customWidth="1"/>
    <col min="1149" max="1399" width="10.33203125" style="57"/>
    <col min="1400" max="1400" width="38.6640625" style="57" customWidth="1"/>
    <col min="1401" max="1402" width="10.33203125" style="57"/>
    <col min="1403" max="1404" width="14.88671875" style="57" customWidth="1"/>
    <col min="1405" max="1655" width="10.33203125" style="57"/>
    <col min="1656" max="1656" width="38.6640625" style="57" customWidth="1"/>
    <col min="1657" max="1658" width="10.33203125" style="57"/>
    <col min="1659" max="1660" width="14.88671875" style="57" customWidth="1"/>
    <col min="1661" max="1911" width="10.33203125" style="57"/>
    <col min="1912" max="1912" width="38.6640625" style="57" customWidth="1"/>
    <col min="1913" max="1914" width="10.33203125" style="57"/>
    <col min="1915" max="1916" width="14.88671875" style="57" customWidth="1"/>
    <col min="1917" max="2167" width="10.33203125" style="57"/>
    <col min="2168" max="2168" width="38.6640625" style="57" customWidth="1"/>
    <col min="2169" max="2170" width="10.33203125" style="57"/>
    <col min="2171" max="2172" width="14.88671875" style="57" customWidth="1"/>
    <col min="2173" max="2423" width="10.33203125" style="57"/>
    <col min="2424" max="2424" width="38.6640625" style="57" customWidth="1"/>
    <col min="2425" max="2426" width="10.33203125" style="57"/>
    <col min="2427" max="2428" width="14.88671875" style="57" customWidth="1"/>
    <col min="2429" max="2679" width="10.33203125" style="57"/>
    <col min="2680" max="2680" width="38.6640625" style="57" customWidth="1"/>
    <col min="2681" max="2682" width="10.33203125" style="57"/>
    <col min="2683" max="2684" width="14.88671875" style="57" customWidth="1"/>
    <col min="2685" max="2935" width="10.33203125" style="57"/>
    <col min="2936" max="2936" width="38.6640625" style="57" customWidth="1"/>
    <col min="2937" max="2938" width="10.33203125" style="57"/>
    <col min="2939" max="2940" width="14.88671875" style="57" customWidth="1"/>
    <col min="2941" max="3191" width="10.33203125" style="57"/>
    <col min="3192" max="3192" width="38.6640625" style="57" customWidth="1"/>
    <col min="3193" max="3194" width="10.33203125" style="57"/>
    <col min="3195" max="3196" width="14.88671875" style="57" customWidth="1"/>
    <col min="3197" max="3447" width="10.33203125" style="57"/>
    <col min="3448" max="3448" width="38.6640625" style="57" customWidth="1"/>
    <col min="3449" max="3450" width="10.33203125" style="57"/>
    <col min="3451" max="3452" width="14.88671875" style="57" customWidth="1"/>
    <col min="3453" max="3703" width="10.33203125" style="57"/>
    <col min="3704" max="3704" width="38.6640625" style="57" customWidth="1"/>
    <col min="3705" max="3706" width="10.33203125" style="57"/>
    <col min="3707" max="3708" width="14.88671875" style="57" customWidth="1"/>
    <col min="3709" max="3959" width="10.33203125" style="57"/>
    <col min="3960" max="3960" width="38.6640625" style="57" customWidth="1"/>
    <col min="3961" max="3962" width="10.33203125" style="57"/>
    <col min="3963" max="3964" width="14.88671875" style="57" customWidth="1"/>
    <col min="3965" max="4215" width="10.33203125" style="57"/>
    <col min="4216" max="4216" width="38.6640625" style="57" customWidth="1"/>
    <col min="4217" max="4218" width="10.33203125" style="57"/>
    <col min="4219" max="4220" width="14.88671875" style="57" customWidth="1"/>
    <col min="4221" max="4471" width="10.33203125" style="57"/>
    <col min="4472" max="4472" width="38.6640625" style="57" customWidth="1"/>
    <col min="4473" max="4474" width="10.33203125" style="57"/>
    <col min="4475" max="4476" width="14.88671875" style="57" customWidth="1"/>
    <col min="4477" max="4727" width="10.33203125" style="57"/>
    <col min="4728" max="4728" width="38.6640625" style="57" customWidth="1"/>
    <col min="4729" max="4730" width="10.33203125" style="57"/>
    <col min="4731" max="4732" width="14.88671875" style="57" customWidth="1"/>
    <col min="4733" max="4983" width="10.33203125" style="57"/>
    <col min="4984" max="4984" width="38.6640625" style="57" customWidth="1"/>
    <col min="4985" max="4986" width="10.33203125" style="57"/>
    <col min="4987" max="4988" width="14.88671875" style="57" customWidth="1"/>
    <col min="4989" max="5239" width="10.33203125" style="57"/>
    <col min="5240" max="5240" width="38.6640625" style="57" customWidth="1"/>
    <col min="5241" max="5242" width="10.33203125" style="57"/>
    <col min="5243" max="5244" width="14.88671875" style="57" customWidth="1"/>
    <col min="5245" max="5495" width="10.33203125" style="57"/>
    <col min="5496" max="5496" width="38.6640625" style="57" customWidth="1"/>
    <col min="5497" max="5498" width="10.33203125" style="57"/>
    <col min="5499" max="5500" width="14.88671875" style="57" customWidth="1"/>
    <col min="5501" max="5751" width="10.33203125" style="57"/>
    <col min="5752" max="5752" width="38.6640625" style="57" customWidth="1"/>
    <col min="5753" max="5754" width="10.33203125" style="57"/>
    <col min="5755" max="5756" width="14.88671875" style="57" customWidth="1"/>
    <col min="5757" max="6007" width="10.33203125" style="57"/>
    <col min="6008" max="6008" width="38.6640625" style="57" customWidth="1"/>
    <col min="6009" max="6010" width="10.33203125" style="57"/>
    <col min="6011" max="6012" width="14.88671875" style="57" customWidth="1"/>
    <col min="6013" max="6263" width="10.33203125" style="57"/>
    <col min="6264" max="6264" width="38.6640625" style="57" customWidth="1"/>
    <col min="6265" max="6266" width="10.33203125" style="57"/>
    <col min="6267" max="6268" width="14.88671875" style="57" customWidth="1"/>
    <col min="6269" max="6519" width="10.33203125" style="57"/>
    <col min="6520" max="6520" width="38.6640625" style="57" customWidth="1"/>
    <col min="6521" max="6522" width="10.33203125" style="57"/>
    <col min="6523" max="6524" width="14.88671875" style="57" customWidth="1"/>
    <col min="6525" max="6775" width="10.33203125" style="57"/>
    <col min="6776" max="6776" width="38.6640625" style="57" customWidth="1"/>
    <col min="6777" max="6778" width="10.33203125" style="57"/>
    <col min="6779" max="6780" width="14.88671875" style="57" customWidth="1"/>
    <col min="6781" max="7031" width="10.33203125" style="57"/>
    <col min="7032" max="7032" width="38.6640625" style="57" customWidth="1"/>
    <col min="7033" max="7034" width="10.33203125" style="57"/>
    <col min="7035" max="7036" width="14.88671875" style="57" customWidth="1"/>
    <col min="7037" max="7287" width="10.33203125" style="57"/>
    <col min="7288" max="7288" width="38.6640625" style="57" customWidth="1"/>
    <col min="7289" max="7290" width="10.33203125" style="57"/>
    <col min="7291" max="7292" width="14.88671875" style="57" customWidth="1"/>
    <col min="7293" max="7543" width="10.33203125" style="57"/>
    <col min="7544" max="7544" width="38.6640625" style="57" customWidth="1"/>
    <col min="7545" max="7546" width="10.33203125" style="57"/>
    <col min="7547" max="7548" width="14.88671875" style="57" customWidth="1"/>
    <col min="7549" max="7799" width="10.33203125" style="57"/>
    <col min="7800" max="7800" width="38.6640625" style="57" customWidth="1"/>
    <col min="7801" max="7802" width="10.33203125" style="57"/>
    <col min="7803" max="7804" width="14.88671875" style="57" customWidth="1"/>
    <col min="7805" max="8055" width="10.33203125" style="57"/>
    <col min="8056" max="8056" width="38.6640625" style="57" customWidth="1"/>
    <col min="8057" max="8058" width="10.33203125" style="57"/>
    <col min="8059" max="8060" width="14.88671875" style="57" customWidth="1"/>
    <col min="8061" max="8311" width="10.33203125" style="57"/>
    <col min="8312" max="8312" width="38.6640625" style="57" customWidth="1"/>
    <col min="8313" max="8314" width="10.33203125" style="57"/>
    <col min="8315" max="8316" width="14.88671875" style="57" customWidth="1"/>
    <col min="8317" max="8567" width="10.33203125" style="57"/>
    <col min="8568" max="8568" width="38.6640625" style="57" customWidth="1"/>
    <col min="8569" max="8570" width="10.33203125" style="57"/>
    <col min="8571" max="8572" width="14.88671875" style="57" customWidth="1"/>
    <col min="8573" max="8823" width="10.33203125" style="57"/>
    <col min="8824" max="8824" width="38.6640625" style="57" customWidth="1"/>
    <col min="8825" max="8826" width="10.33203125" style="57"/>
    <col min="8827" max="8828" width="14.88671875" style="57" customWidth="1"/>
    <col min="8829" max="9079" width="10.33203125" style="57"/>
    <col min="9080" max="9080" width="38.6640625" style="57" customWidth="1"/>
    <col min="9081" max="9082" width="10.33203125" style="57"/>
    <col min="9083" max="9084" width="14.88671875" style="57" customWidth="1"/>
    <col min="9085" max="9335" width="10.33203125" style="57"/>
    <col min="9336" max="9336" width="38.6640625" style="57" customWidth="1"/>
    <col min="9337" max="9338" width="10.33203125" style="57"/>
    <col min="9339" max="9340" width="14.88671875" style="57" customWidth="1"/>
    <col min="9341" max="9591" width="10.33203125" style="57"/>
    <col min="9592" max="9592" width="38.6640625" style="57" customWidth="1"/>
    <col min="9593" max="9594" width="10.33203125" style="57"/>
    <col min="9595" max="9596" width="14.88671875" style="57" customWidth="1"/>
    <col min="9597" max="9847" width="10.33203125" style="57"/>
    <col min="9848" max="9848" width="38.6640625" style="57" customWidth="1"/>
    <col min="9849" max="9850" width="10.33203125" style="57"/>
    <col min="9851" max="9852" width="14.88671875" style="57" customWidth="1"/>
    <col min="9853" max="10103" width="10.33203125" style="57"/>
    <col min="10104" max="10104" width="38.6640625" style="57" customWidth="1"/>
    <col min="10105" max="10106" width="10.33203125" style="57"/>
    <col min="10107" max="10108" width="14.88671875" style="57" customWidth="1"/>
    <col min="10109" max="10359" width="10.33203125" style="57"/>
    <col min="10360" max="10360" width="38.6640625" style="57" customWidth="1"/>
    <col min="10361" max="10362" width="10.33203125" style="57"/>
    <col min="10363" max="10364" width="14.88671875" style="57" customWidth="1"/>
    <col min="10365" max="10615" width="10.33203125" style="57"/>
    <col min="10616" max="10616" width="38.6640625" style="57" customWidth="1"/>
    <col min="10617" max="10618" width="10.33203125" style="57"/>
    <col min="10619" max="10620" width="14.88671875" style="57" customWidth="1"/>
    <col min="10621" max="10871" width="10.33203125" style="57"/>
    <col min="10872" max="10872" width="38.6640625" style="57" customWidth="1"/>
    <col min="10873" max="10874" width="10.33203125" style="57"/>
    <col min="10875" max="10876" width="14.88671875" style="57" customWidth="1"/>
    <col min="10877" max="11127" width="10.33203125" style="57"/>
    <col min="11128" max="11128" width="38.6640625" style="57" customWidth="1"/>
    <col min="11129" max="11130" width="10.33203125" style="57"/>
    <col min="11131" max="11132" width="14.88671875" style="57" customWidth="1"/>
    <col min="11133" max="11383" width="10.33203125" style="57"/>
    <col min="11384" max="11384" width="38.6640625" style="57" customWidth="1"/>
    <col min="11385" max="11386" width="10.33203125" style="57"/>
    <col min="11387" max="11388" width="14.88671875" style="57" customWidth="1"/>
    <col min="11389" max="11639" width="10.33203125" style="57"/>
    <col min="11640" max="11640" width="38.6640625" style="57" customWidth="1"/>
    <col min="11641" max="11642" width="10.33203125" style="57"/>
    <col min="11643" max="11644" width="14.88671875" style="57" customWidth="1"/>
    <col min="11645" max="11895" width="10.33203125" style="57"/>
    <col min="11896" max="11896" width="38.6640625" style="57" customWidth="1"/>
    <col min="11897" max="11898" width="10.33203125" style="57"/>
    <col min="11899" max="11900" width="14.88671875" style="57" customWidth="1"/>
    <col min="11901" max="12151" width="10.33203125" style="57"/>
    <col min="12152" max="12152" width="38.6640625" style="57" customWidth="1"/>
    <col min="12153" max="12154" width="10.33203125" style="57"/>
    <col min="12155" max="12156" width="14.88671875" style="57" customWidth="1"/>
    <col min="12157" max="12407" width="10.33203125" style="57"/>
    <col min="12408" max="12408" width="38.6640625" style="57" customWidth="1"/>
    <col min="12409" max="12410" width="10.33203125" style="57"/>
    <col min="12411" max="12412" width="14.88671875" style="57" customWidth="1"/>
    <col min="12413" max="12663" width="10.33203125" style="57"/>
    <col min="12664" max="12664" width="38.6640625" style="57" customWidth="1"/>
    <col min="12665" max="12666" width="10.33203125" style="57"/>
    <col min="12667" max="12668" width="14.88671875" style="57" customWidth="1"/>
    <col min="12669" max="12919" width="10.33203125" style="57"/>
    <col min="12920" max="12920" width="38.6640625" style="57" customWidth="1"/>
    <col min="12921" max="12922" width="10.33203125" style="57"/>
    <col min="12923" max="12924" width="14.88671875" style="57" customWidth="1"/>
    <col min="12925" max="13175" width="10.33203125" style="57"/>
    <col min="13176" max="13176" width="38.6640625" style="57" customWidth="1"/>
    <col min="13177" max="13178" width="10.33203125" style="57"/>
    <col min="13179" max="13180" width="14.88671875" style="57" customWidth="1"/>
    <col min="13181" max="13431" width="10.33203125" style="57"/>
    <col min="13432" max="13432" width="38.6640625" style="57" customWidth="1"/>
    <col min="13433" max="13434" width="10.33203125" style="57"/>
    <col min="13435" max="13436" width="14.88671875" style="57" customWidth="1"/>
    <col min="13437" max="13687" width="10.33203125" style="57"/>
    <col min="13688" max="13688" width="38.6640625" style="57" customWidth="1"/>
    <col min="13689" max="13690" width="10.33203125" style="57"/>
    <col min="13691" max="13692" width="14.88671875" style="57" customWidth="1"/>
    <col min="13693" max="13943" width="10.33203125" style="57"/>
    <col min="13944" max="13944" width="38.6640625" style="57" customWidth="1"/>
    <col min="13945" max="13946" width="10.33203125" style="57"/>
    <col min="13947" max="13948" width="14.88671875" style="57" customWidth="1"/>
    <col min="13949" max="14199" width="10.33203125" style="57"/>
    <col min="14200" max="14200" width="38.6640625" style="57" customWidth="1"/>
    <col min="14201" max="14202" width="10.33203125" style="57"/>
    <col min="14203" max="14204" width="14.88671875" style="57" customWidth="1"/>
    <col min="14205" max="14455" width="10.33203125" style="57"/>
    <col min="14456" max="14456" width="38.6640625" style="57" customWidth="1"/>
    <col min="14457" max="14458" width="10.33203125" style="57"/>
    <col min="14459" max="14460" width="14.88671875" style="57" customWidth="1"/>
    <col min="14461" max="14711" width="10.33203125" style="57"/>
    <col min="14712" max="14712" width="38.6640625" style="57" customWidth="1"/>
    <col min="14713" max="14714" width="10.33203125" style="57"/>
    <col min="14715" max="14716" width="14.88671875" style="57" customWidth="1"/>
    <col min="14717" max="14967" width="10.33203125" style="57"/>
    <col min="14968" max="14968" width="38.6640625" style="57" customWidth="1"/>
    <col min="14969" max="14970" width="10.33203125" style="57"/>
    <col min="14971" max="14972" width="14.88671875" style="57" customWidth="1"/>
    <col min="14973" max="15223" width="10.33203125" style="57"/>
    <col min="15224" max="15224" width="38.6640625" style="57" customWidth="1"/>
    <col min="15225" max="15226" width="10.33203125" style="57"/>
    <col min="15227" max="15228" width="14.88671875" style="57" customWidth="1"/>
    <col min="15229" max="15479" width="10.33203125" style="57"/>
    <col min="15480" max="15480" width="38.6640625" style="57" customWidth="1"/>
    <col min="15481" max="15482" width="10.33203125" style="57"/>
    <col min="15483" max="15484" width="14.88671875" style="57" customWidth="1"/>
    <col min="15485" max="15735" width="10.33203125" style="57"/>
    <col min="15736" max="15736" width="38.6640625" style="57" customWidth="1"/>
    <col min="15737" max="15738" width="10.33203125" style="57"/>
    <col min="15739" max="15740" width="14.88671875" style="57" customWidth="1"/>
    <col min="15741" max="15991" width="10.33203125" style="57"/>
    <col min="15992" max="15992" width="38.6640625" style="57" customWidth="1"/>
    <col min="15993" max="15994" width="10.33203125" style="57"/>
    <col min="15995" max="15996" width="14.88671875" style="57" customWidth="1"/>
    <col min="15997" max="16384" width="10.33203125" style="57"/>
  </cols>
  <sheetData>
    <row r="1" spans="1:6" ht="23.4" customHeight="1" x14ac:dyDescent="0.4">
      <c r="A1" s="85" t="s">
        <v>4</v>
      </c>
      <c r="B1" s="85"/>
      <c r="C1" s="85"/>
      <c r="D1" s="85"/>
      <c r="E1" s="85"/>
      <c r="F1" s="85"/>
    </row>
    <row r="2" spans="1:6" x14ac:dyDescent="0.25">
      <c r="A2" s="87" t="s">
        <v>45</v>
      </c>
      <c r="B2" s="87"/>
      <c r="C2" s="87"/>
      <c r="D2" s="87"/>
      <c r="E2" s="87"/>
      <c r="F2" s="87"/>
    </row>
    <row r="3" spans="1:6" ht="17.399999999999999" x14ac:dyDescent="0.3">
      <c r="A3" s="89" t="s">
        <v>5</v>
      </c>
      <c r="B3" s="89"/>
      <c r="C3" s="89"/>
      <c r="D3" s="89"/>
      <c r="E3" s="89"/>
      <c r="F3" s="89"/>
    </row>
    <row r="4" spans="1:6" ht="16.2" thickBot="1" x14ac:dyDescent="0.35">
      <c r="A4" s="92" t="s">
        <v>160</v>
      </c>
      <c r="B4" s="92"/>
      <c r="C4" s="92"/>
      <c r="D4" s="92"/>
      <c r="E4" s="92"/>
      <c r="F4" s="92"/>
    </row>
    <row r="5" spans="1:6" s="5" customFormat="1" ht="40.200000000000003" thickBot="1" x14ac:dyDescent="0.35">
      <c r="A5" s="6" t="s">
        <v>6</v>
      </c>
      <c r="B5" s="7" t="s">
        <v>0</v>
      </c>
      <c r="C5" s="7" t="s">
        <v>143</v>
      </c>
      <c r="D5" s="8" t="s">
        <v>144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155</v>
      </c>
      <c r="C6" s="39"/>
      <c r="D6" s="40"/>
      <c r="E6" s="73"/>
      <c r="F6" s="41"/>
    </row>
    <row r="7" spans="1:6" s="5" customFormat="1" ht="12.75" customHeight="1" x14ac:dyDescent="0.3">
      <c r="A7" s="42" t="s">
        <v>129</v>
      </c>
      <c r="B7" s="35" t="s">
        <v>130</v>
      </c>
      <c r="C7" s="12"/>
      <c r="D7" s="12"/>
      <c r="E7" s="75"/>
      <c r="F7" s="44"/>
    </row>
    <row r="8" spans="1:6" s="5" customFormat="1" ht="12.75" customHeight="1" x14ac:dyDescent="0.3">
      <c r="A8" s="42"/>
      <c r="B8" s="35" t="s">
        <v>134</v>
      </c>
      <c r="C8" s="34" t="s">
        <v>11</v>
      </c>
      <c r="D8" s="36">
        <v>2</v>
      </c>
      <c r="E8" s="74"/>
      <c r="F8" s="43">
        <f>D8*E8</f>
        <v>0</v>
      </c>
    </row>
    <row r="9" spans="1:6" s="5" customFormat="1" ht="12.75" customHeight="1" x14ac:dyDescent="0.3">
      <c r="A9" s="42"/>
      <c r="B9" s="35" t="s">
        <v>135</v>
      </c>
      <c r="C9" s="34" t="s">
        <v>11</v>
      </c>
      <c r="D9" s="36">
        <v>1</v>
      </c>
      <c r="E9" s="74"/>
      <c r="F9" s="43">
        <f>D9*E9</f>
        <v>0</v>
      </c>
    </row>
    <row r="10" spans="1:6" s="5" customFormat="1" ht="12.75" customHeight="1" x14ac:dyDescent="0.3">
      <c r="A10" s="42"/>
      <c r="B10" s="35" t="s">
        <v>136</v>
      </c>
      <c r="C10" s="34" t="s">
        <v>11</v>
      </c>
      <c r="D10" s="36">
        <v>1</v>
      </c>
      <c r="E10" s="74"/>
      <c r="F10" s="43">
        <f>D10*E10</f>
        <v>0</v>
      </c>
    </row>
    <row r="11" spans="1:6" s="5" customFormat="1" ht="12.75" customHeight="1" x14ac:dyDescent="0.3">
      <c r="A11" s="42" t="s">
        <v>131</v>
      </c>
      <c r="B11" s="35" t="s">
        <v>132</v>
      </c>
      <c r="C11" s="12"/>
      <c r="D11" s="12"/>
      <c r="E11" s="75"/>
      <c r="F11" s="44"/>
    </row>
    <row r="12" spans="1:6" s="5" customFormat="1" ht="26.25" customHeight="1" x14ac:dyDescent="0.3">
      <c r="A12" s="42"/>
      <c r="B12" s="35" t="s">
        <v>133</v>
      </c>
      <c r="C12" s="34" t="s">
        <v>11</v>
      </c>
      <c r="D12" s="36">
        <v>4</v>
      </c>
      <c r="E12" s="74"/>
      <c r="F12" s="43">
        <f>D12*E12</f>
        <v>0</v>
      </c>
    </row>
    <row r="13" spans="1:6" s="5" customFormat="1" ht="12.75" customHeight="1" x14ac:dyDescent="0.3">
      <c r="A13" s="69"/>
      <c r="B13" s="70"/>
      <c r="C13" s="70"/>
      <c r="D13" s="71"/>
      <c r="E13" s="81" t="s">
        <v>154</v>
      </c>
      <c r="F13" s="47">
        <f>SUM(F8:F12)</f>
        <v>0</v>
      </c>
    </row>
    <row r="14" spans="1:6" x14ac:dyDescent="0.25">
      <c r="A14" s="45"/>
      <c r="B14" s="14" t="s">
        <v>127</v>
      </c>
      <c r="C14" s="13"/>
      <c r="D14" s="15"/>
      <c r="E14" s="75"/>
      <c r="F14" s="44"/>
    </row>
    <row r="15" spans="1:6" x14ac:dyDescent="0.25">
      <c r="A15" s="46">
        <v>1</v>
      </c>
      <c r="B15" s="17" t="s">
        <v>21</v>
      </c>
      <c r="C15" s="18" t="s">
        <v>22</v>
      </c>
      <c r="D15" s="19">
        <v>4.2</v>
      </c>
      <c r="E15" s="20"/>
      <c r="F15" s="43">
        <f>D15*E15</f>
        <v>0</v>
      </c>
    </row>
    <row r="16" spans="1:6" x14ac:dyDescent="0.25">
      <c r="A16" s="58">
        <f>A15+1</f>
        <v>2</v>
      </c>
      <c r="B16" s="60" t="s">
        <v>109</v>
      </c>
      <c r="C16" s="12"/>
      <c r="D16" s="12"/>
      <c r="E16" s="75"/>
      <c r="F16" s="44"/>
    </row>
    <row r="17" spans="1:6" x14ac:dyDescent="0.25">
      <c r="A17" s="58">
        <f>A16+0.01</f>
        <v>2.0099999999999998</v>
      </c>
      <c r="B17" s="17" t="s">
        <v>53</v>
      </c>
      <c r="C17" s="18" t="s">
        <v>10</v>
      </c>
      <c r="D17" s="22">
        <v>40</v>
      </c>
      <c r="E17" s="20"/>
      <c r="F17" s="43">
        <f>D17*E17</f>
        <v>0</v>
      </c>
    </row>
    <row r="18" spans="1:6" x14ac:dyDescent="0.25">
      <c r="A18" s="58">
        <f>A17+0.01</f>
        <v>2.0199999999999996</v>
      </c>
      <c r="B18" s="17" t="s">
        <v>54</v>
      </c>
      <c r="C18" s="18" t="s">
        <v>10</v>
      </c>
      <c r="D18" s="22">
        <v>75</v>
      </c>
      <c r="E18" s="20"/>
      <c r="F18" s="43">
        <f>D18*E18</f>
        <v>0</v>
      </c>
    </row>
    <row r="19" spans="1:6" x14ac:dyDescent="0.25">
      <c r="A19" s="58">
        <f>A18+0.01</f>
        <v>2.0299999999999994</v>
      </c>
      <c r="B19" s="17" t="s">
        <v>111</v>
      </c>
      <c r="C19" s="18" t="s">
        <v>10</v>
      </c>
      <c r="D19" s="22">
        <v>65</v>
      </c>
      <c r="E19" s="20"/>
      <c r="F19" s="43">
        <f t="shared" ref="F19:F108" si="0">D19*E19</f>
        <v>0</v>
      </c>
    </row>
    <row r="20" spans="1:6" x14ac:dyDescent="0.25">
      <c r="A20" s="58">
        <f>A16+1</f>
        <v>3</v>
      </c>
      <c r="B20" s="17" t="s">
        <v>110</v>
      </c>
      <c r="C20" s="12"/>
      <c r="D20" s="12"/>
      <c r="E20" s="75"/>
      <c r="F20" s="44"/>
    </row>
    <row r="21" spans="1:6" x14ac:dyDescent="0.25">
      <c r="A21" s="58">
        <f>A20+0.01</f>
        <v>3.01</v>
      </c>
      <c r="B21" s="17" t="s">
        <v>75</v>
      </c>
      <c r="C21" s="18" t="s">
        <v>11</v>
      </c>
      <c r="D21" s="22">
        <v>2</v>
      </c>
      <c r="E21" s="20"/>
      <c r="F21" s="43">
        <f t="shared" ref="F21:F27" si="1">D21*E21</f>
        <v>0</v>
      </c>
    </row>
    <row r="22" spans="1:6" x14ac:dyDescent="0.25">
      <c r="A22" s="58">
        <f>A21+0.01</f>
        <v>3.0199999999999996</v>
      </c>
      <c r="B22" s="17" t="s">
        <v>152</v>
      </c>
      <c r="C22" s="18" t="s">
        <v>11</v>
      </c>
      <c r="D22" s="22">
        <v>2</v>
      </c>
      <c r="E22" s="20"/>
      <c r="F22" s="43">
        <f t="shared" si="1"/>
        <v>0</v>
      </c>
    </row>
    <row r="23" spans="1:6" x14ac:dyDescent="0.25">
      <c r="A23" s="58">
        <f t="shared" ref="A23:A25" si="2">A22+0.01</f>
        <v>3.0299999999999994</v>
      </c>
      <c r="B23" s="17" t="s">
        <v>74</v>
      </c>
      <c r="C23" s="18" t="s">
        <v>11</v>
      </c>
      <c r="D23" s="22">
        <v>8</v>
      </c>
      <c r="E23" s="20"/>
      <c r="F23" s="43">
        <f t="shared" si="1"/>
        <v>0</v>
      </c>
    </row>
    <row r="24" spans="1:6" x14ac:dyDescent="0.25">
      <c r="A24" s="58">
        <f t="shared" si="2"/>
        <v>3.0399999999999991</v>
      </c>
      <c r="B24" s="17" t="s">
        <v>71</v>
      </c>
      <c r="C24" s="18" t="s">
        <v>11</v>
      </c>
      <c r="D24" s="22">
        <v>2</v>
      </c>
      <c r="E24" s="20"/>
      <c r="F24" s="43">
        <f t="shared" si="1"/>
        <v>0</v>
      </c>
    </row>
    <row r="25" spans="1:6" x14ac:dyDescent="0.25">
      <c r="A25" s="58">
        <f t="shared" si="2"/>
        <v>3.0499999999999989</v>
      </c>
      <c r="B25" s="17" t="s">
        <v>76</v>
      </c>
      <c r="C25" s="18" t="s">
        <v>11</v>
      </c>
      <c r="D25" s="22">
        <v>1</v>
      </c>
      <c r="E25" s="20"/>
      <c r="F25" s="43">
        <f t="shared" si="1"/>
        <v>0</v>
      </c>
    </row>
    <row r="26" spans="1:6" x14ac:dyDescent="0.25">
      <c r="A26" s="58">
        <f>A20+1</f>
        <v>4</v>
      </c>
      <c r="B26" s="17" t="s">
        <v>141</v>
      </c>
      <c r="C26" s="18" t="s">
        <v>11</v>
      </c>
      <c r="D26" s="22">
        <v>6</v>
      </c>
      <c r="E26" s="20"/>
      <c r="F26" s="43">
        <f t="shared" si="1"/>
        <v>0</v>
      </c>
    </row>
    <row r="27" spans="1:6" x14ac:dyDescent="0.25">
      <c r="A27" s="58">
        <f>A26+1</f>
        <v>5</v>
      </c>
      <c r="B27" s="17" t="s">
        <v>115</v>
      </c>
      <c r="C27" s="18" t="s">
        <v>11</v>
      </c>
      <c r="D27" s="22">
        <v>1</v>
      </c>
      <c r="E27" s="20"/>
      <c r="F27" s="43">
        <f t="shared" si="1"/>
        <v>0</v>
      </c>
    </row>
    <row r="28" spans="1:6" x14ac:dyDescent="0.25">
      <c r="A28" s="58">
        <f>A27+1</f>
        <v>6</v>
      </c>
      <c r="B28" s="60" t="s">
        <v>105</v>
      </c>
      <c r="C28" s="12"/>
      <c r="D28" s="12"/>
      <c r="E28" s="75"/>
      <c r="F28" s="44"/>
    </row>
    <row r="29" spans="1:6" x14ac:dyDescent="0.25">
      <c r="A29" s="58">
        <f>A28+0.01</f>
        <v>6.01</v>
      </c>
      <c r="B29" s="60" t="s">
        <v>102</v>
      </c>
      <c r="C29" s="59" t="s">
        <v>11</v>
      </c>
      <c r="D29" s="23">
        <v>4</v>
      </c>
      <c r="E29" s="24"/>
      <c r="F29" s="43">
        <f t="shared" ref="F29:F34" si="3">D29*E29</f>
        <v>0</v>
      </c>
    </row>
    <row r="30" spans="1:6" x14ac:dyDescent="0.25">
      <c r="A30" s="58">
        <f t="shared" ref="A30:A32" si="4">A29+0.01</f>
        <v>6.02</v>
      </c>
      <c r="B30" s="60" t="s">
        <v>103</v>
      </c>
      <c r="C30" s="59" t="s">
        <v>11</v>
      </c>
      <c r="D30" s="23">
        <v>14</v>
      </c>
      <c r="E30" s="24"/>
      <c r="F30" s="43">
        <f t="shared" si="3"/>
        <v>0</v>
      </c>
    </row>
    <row r="31" spans="1:6" x14ac:dyDescent="0.25">
      <c r="A31" s="58">
        <f t="shared" si="4"/>
        <v>6.0299999999999994</v>
      </c>
      <c r="B31" s="60" t="s">
        <v>147</v>
      </c>
      <c r="C31" s="59" t="s">
        <v>11</v>
      </c>
      <c r="D31" s="23">
        <v>6</v>
      </c>
      <c r="E31" s="24"/>
      <c r="F31" s="43">
        <f t="shared" si="3"/>
        <v>0</v>
      </c>
    </row>
    <row r="32" spans="1:6" x14ac:dyDescent="0.25">
      <c r="A32" s="58">
        <f t="shared" si="4"/>
        <v>6.0399999999999991</v>
      </c>
      <c r="B32" s="60" t="s">
        <v>104</v>
      </c>
      <c r="C32" s="59" t="s">
        <v>11</v>
      </c>
      <c r="D32" s="23">
        <v>12</v>
      </c>
      <c r="E32" s="24"/>
      <c r="F32" s="43">
        <f t="shared" si="3"/>
        <v>0</v>
      </c>
    </row>
    <row r="33" spans="1:6" ht="31.2" customHeight="1" x14ac:dyDescent="0.25">
      <c r="A33" s="58">
        <f>A28+1</f>
        <v>7</v>
      </c>
      <c r="B33" s="56" t="s">
        <v>142</v>
      </c>
      <c r="C33" s="59" t="s">
        <v>11</v>
      </c>
      <c r="D33" s="55">
        <v>9</v>
      </c>
      <c r="E33" s="76"/>
      <c r="F33" s="43">
        <f t="shared" si="3"/>
        <v>0</v>
      </c>
    </row>
    <row r="34" spans="1:6" x14ac:dyDescent="0.25">
      <c r="A34" s="58">
        <f>A33+1</f>
        <v>8</v>
      </c>
      <c r="B34" s="60" t="s">
        <v>145</v>
      </c>
      <c r="C34" s="59" t="s">
        <v>11</v>
      </c>
      <c r="D34" s="55">
        <v>18</v>
      </c>
      <c r="E34" s="76"/>
      <c r="F34" s="43">
        <f t="shared" si="3"/>
        <v>0</v>
      </c>
    </row>
    <row r="35" spans="1:6" x14ac:dyDescent="0.25">
      <c r="A35" s="58">
        <f>A34+1</f>
        <v>9</v>
      </c>
      <c r="B35" s="17" t="s">
        <v>118</v>
      </c>
      <c r="C35" s="12"/>
      <c r="D35" s="12"/>
      <c r="E35" s="75"/>
      <c r="F35" s="44"/>
    </row>
    <row r="36" spans="1:6" x14ac:dyDescent="0.25">
      <c r="A36" s="58">
        <f>A35+0.01</f>
        <v>9.01</v>
      </c>
      <c r="B36" s="17" t="s">
        <v>116</v>
      </c>
      <c r="C36" s="18" t="s">
        <v>10</v>
      </c>
      <c r="D36" s="22">
        <v>1145</v>
      </c>
      <c r="E36" s="20"/>
      <c r="F36" s="43">
        <f>D36*E36</f>
        <v>0</v>
      </c>
    </row>
    <row r="37" spans="1:6" x14ac:dyDescent="0.25">
      <c r="A37" s="58">
        <f>A36+0.01</f>
        <v>9.02</v>
      </c>
      <c r="B37" s="17" t="s">
        <v>117</v>
      </c>
      <c r="C37" s="16" t="s">
        <v>10</v>
      </c>
      <c r="D37" s="16">
        <v>12</v>
      </c>
      <c r="E37" s="20"/>
      <c r="F37" s="43">
        <f t="shared" ref="F37" si="5">D37*E37</f>
        <v>0</v>
      </c>
    </row>
    <row r="38" spans="1:6" x14ac:dyDescent="0.25">
      <c r="A38" s="58">
        <f>A35+1</f>
        <v>10</v>
      </c>
      <c r="B38" s="17" t="s">
        <v>112</v>
      </c>
      <c r="C38" s="18" t="s">
        <v>7</v>
      </c>
      <c r="D38" s="22">
        <v>1</v>
      </c>
      <c r="E38" s="20"/>
      <c r="F38" s="43">
        <f>D38*E38</f>
        <v>0</v>
      </c>
    </row>
    <row r="39" spans="1:6" x14ac:dyDescent="0.25">
      <c r="A39" s="58">
        <f>A38+1</f>
        <v>11</v>
      </c>
      <c r="B39" s="17" t="s">
        <v>95</v>
      </c>
      <c r="C39" s="12"/>
      <c r="D39" s="12"/>
      <c r="E39" s="75"/>
      <c r="F39" s="44"/>
    </row>
    <row r="40" spans="1:6" x14ac:dyDescent="0.25">
      <c r="A40" s="58">
        <f>A39+0.01</f>
        <v>11.01</v>
      </c>
      <c r="B40" s="17" t="s">
        <v>55</v>
      </c>
      <c r="C40" s="18" t="s">
        <v>10</v>
      </c>
      <c r="D40" s="22">
        <v>85</v>
      </c>
      <c r="E40" s="20"/>
      <c r="F40" s="43">
        <f t="shared" si="0"/>
        <v>0</v>
      </c>
    </row>
    <row r="41" spans="1:6" x14ac:dyDescent="0.25">
      <c r="A41" s="58">
        <f t="shared" ref="A41:A44" si="6">A40+0.01</f>
        <v>11.02</v>
      </c>
      <c r="B41" s="17" t="s">
        <v>56</v>
      </c>
      <c r="C41" s="18" t="s">
        <v>10</v>
      </c>
      <c r="D41" s="22">
        <v>10</v>
      </c>
      <c r="E41" s="20"/>
      <c r="F41" s="43">
        <f t="shared" si="0"/>
        <v>0</v>
      </c>
    </row>
    <row r="42" spans="1:6" x14ac:dyDescent="0.25">
      <c r="A42" s="58">
        <f t="shared" si="6"/>
        <v>11.03</v>
      </c>
      <c r="B42" s="17" t="s">
        <v>57</v>
      </c>
      <c r="C42" s="18" t="s">
        <v>10</v>
      </c>
      <c r="D42" s="22">
        <v>45</v>
      </c>
      <c r="E42" s="20"/>
      <c r="F42" s="43">
        <f t="shared" si="0"/>
        <v>0</v>
      </c>
    </row>
    <row r="43" spans="1:6" x14ac:dyDescent="0.25">
      <c r="A43" s="58">
        <f t="shared" si="6"/>
        <v>11.04</v>
      </c>
      <c r="B43" s="17" t="s">
        <v>50</v>
      </c>
      <c r="C43" s="18" t="s">
        <v>10</v>
      </c>
      <c r="D43" s="22">
        <v>2140</v>
      </c>
      <c r="E43" s="20"/>
      <c r="F43" s="43">
        <f t="shared" si="0"/>
        <v>0</v>
      </c>
    </row>
    <row r="44" spans="1:6" x14ac:dyDescent="0.25">
      <c r="A44" s="58">
        <f t="shared" si="6"/>
        <v>11.049999999999999</v>
      </c>
      <c r="B44" s="17" t="s">
        <v>58</v>
      </c>
      <c r="C44" s="18" t="s">
        <v>10</v>
      </c>
      <c r="D44" s="22">
        <v>6405</v>
      </c>
      <c r="E44" s="20"/>
      <c r="F44" s="43">
        <f t="shared" si="0"/>
        <v>0</v>
      </c>
    </row>
    <row r="45" spans="1:6" x14ac:dyDescent="0.25">
      <c r="A45" s="58">
        <f>A39+1</f>
        <v>12</v>
      </c>
      <c r="B45" s="17" t="s">
        <v>96</v>
      </c>
      <c r="C45" s="18" t="s">
        <v>10</v>
      </c>
      <c r="D45" s="22">
        <v>565</v>
      </c>
      <c r="E45" s="20"/>
      <c r="F45" s="43">
        <f t="shared" si="0"/>
        <v>0</v>
      </c>
    </row>
    <row r="46" spans="1:6" x14ac:dyDescent="0.25">
      <c r="A46" s="58">
        <f t="shared" ref="A46:A78" si="7">A45+1</f>
        <v>13</v>
      </c>
      <c r="B46" s="17" t="s">
        <v>59</v>
      </c>
      <c r="C46" s="12"/>
      <c r="D46" s="12"/>
      <c r="E46" s="75"/>
      <c r="F46" s="44"/>
    </row>
    <row r="47" spans="1:6" x14ac:dyDescent="0.25">
      <c r="A47" s="58">
        <f>A46+0.01</f>
        <v>13.01</v>
      </c>
      <c r="B47" s="17" t="s">
        <v>54</v>
      </c>
      <c r="C47" s="18" t="s">
        <v>11</v>
      </c>
      <c r="D47" s="22">
        <v>1</v>
      </c>
      <c r="E47" s="20"/>
      <c r="F47" s="43">
        <f t="shared" si="0"/>
        <v>0</v>
      </c>
    </row>
    <row r="48" spans="1:6" x14ac:dyDescent="0.25">
      <c r="A48" s="58">
        <f>A47+0.01</f>
        <v>13.02</v>
      </c>
      <c r="B48" s="17" t="s">
        <v>58</v>
      </c>
      <c r="C48" s="18" t="s">
        <v>11</v>
      </c>
      <c r="D48" s="22">
        <v>2</v>
      </c>
      <c r="E48" s="20"/>
      <c r="F48" s="43">
        <f t="shared" si="0"/>
        <v>0</v>
      </c>
    </row>
    <row r="49" spans="1:6" x14ac:dyDescent="0.25">
      <c r="A49" s="58">
        <f>A46+1</f>
        <v>14</v>
      </c>
      <c r="B49" s="17" t="s">
        <v>63</v>
      </c>
      <c r="C49" s="12"/>
      <c r="D49" s="12"/>
      <c r="E49" s="75"/>
      <c r="F49" s="44"/>
    </row>
    <row r="50" spans="1:6" x14ac:dyDescent="0.25">
      <c r="A50" s="58">
        <f>A49+0.01</f>
        <v>14.01</v>
      </c>
      <c r="B50" s="26" t="s">
        <v>60</v>
      </c>
      <c r="C50" s="16" t="s">
        <v>11</v>
      </c>
      <c r="D50" s="16">
        <v>2</v>
      </c>
      <c r="E50" s="77"/>
      <c r="F50" s="43">
        <f t="shared" ref="F50:F67" si="8">D50*E50</f>
        <v>0</v>
      </c>
    </row>
    <row r="51" spans="1:6" x14ac:dyDescent="0.25">
      <c r="A51" s="58">
        <f t="shared" ref="A51:A67" si="9">A50+0.01</f>
        <v>14.02</v>
      </c>
      <c r="B51" s="26" t="s">
        <v>114</v>
      </c>
      <c r="C51" s="16" t="s">
        <v>11</v>
      </c>
      <c r="D51" s="16">
        <v>2</v>
      </c>
      <c r="E51" s="77"/>
      <c r="F51" s="43">
        <f t="shared" si="8"/>
        <v>0</v>
      </c>
    </row>
    <row r="52" spans="1:6" x14ac:dyDescent="0.25">
      <c r="A52" s="58">
        <f t="shared" si="9"/>
        <v>14.03</v>
      </c>
      <c r="B52" s="26" t="s">
        <v>61</v>
      </c>
      <c r="C52" s="16" t="s">
        <v>11</v>
      </c>
      <c r="D52" s="16">
        <v>2</v>
      </c>
      <c r="E52" s="77"/>
      <c r="F52" s="43">
        <f t="shared" si="8"/>
        <v>0</v>
      </c>
    </row>
    <row r="53" spans="1:6" x14ac:dyDescent="0.25">
      <c r="A53" s="58">
        <f t="shared" si="9"/>
        <v>14.04</v>
      </c>
      <c r="B53" s="26" t="s">
        <v>62</v>
      </c>
      <c r="C53" s="16" t="s">
        <v>11</v>
      </c>
      <c r="D53" s="16">
        <v>1</v>
      </c>
      <c r="E53" s="77"/>
      <c r="F53" s="43">
        <f t="shared" si="8"/>
        <v>0</v>
      </c>
    </row>
    <row r="54" spans="1:6" x14ac:dyDescent="0.25">
      <c r="A54" s="58">
        <f t="shared" si="9"/>
        <v>14.049999999999999</v>
      </c>
      <c r="B54" s="26" t="s">
        <v>71</v>
      </c>
      <c r="C54" s="16" t="s">
        <v>11</v>
      </c>
      <c r="D54" s="22">
        <v>5</v>
      </c>
      <c r="E54" s="20"/>
      <c r="F54" s="43">
        <f t="shared" si="8"/>
        <v>0</v>
      </c>
    </row>
    <row r="55" spans="1:6" x14ac:dyDescent="0.25">
      <c r="A55" s="58">
        <f t="shared" si="9"/>
        <v>14.059999999999999</v>
      </c>
      <c r="B55" s="26" t="s">
        <v>64</v>
      </c>
      <c r="C55" s="16" t="s">
        <v>11</v>
      </c>
      <c r="D55" s="22">
        <v>1</v>
      </c>
      <c r="E55" s="20"/>
      <c r="F55" s="43">
        <f t="shared" si="8"/>
        <v>0</v>
      </c>
    </row>
    <row r="56" spans="1:6" x14ac:dyDescent="0.25">
      <c r="A56" s="58">
        <f t="shared" si="9"/>
        <v>14.069999999999999</v>
      </c>
      <c r="B56" s="26" t="s">
        <v>67</v>
      </c>
      <c r="C56" s="16" t="s">
        <v>11</v>
      </c>
      <c r="D56" s="22">
        <v>2</v>
      </c>
      <c r="E56" s="20"/>
      <c r="F56" s="43">
        <f t="shared" si="8"/>
        <v>0</v>
      </c>
    </row>
    <row r="57" spans="1:6" x14ac:dyDescent="0.25">
      <c r="A57" s="58">
        <f t="shared" si="9"/>
        <v>14.079999999999998</v>
      </c>
      <c r="B57" s="26" t="s">
        <v>150</v>
      </c>
      <c r="C57" s="16" t="s">
        <v>11</v>
      </c>
      <c r="D57" s="22">
        <v>6</v>
      </c>
      <c r="E57" s="20"/>
      <c r="F57" s="43">
        <f t="shared" si="8"/>
        <v>0</v>
      </c>
    </row>
    <row r="58" spans="1:6" x14ac:dyDescent="0.25">
      <c r="A58" s="58">
        <f t="shared" si="9"/>
        <v>14.089999999999998</v>
      </c>
      <c r="B58" s="26" t="s">
        <v>151</v>
      </c>
      <c r="C58" s="16" t="s">
        <v>11</v>
      </c>
      <c r="D58" s="22">
        <v>9</v>
      </c>
      <c r="E58" s="20"/>
      <c r="F58" s="43">
        <f>D58*E58</f>
        <v>0</v>
      </c>
    </row>
    <row r="59" spans="1:6" x14ac:dyDescent="0.25">
      <c r="A59" s="72">
        <f t="shared" si="9"/>
        <v>14.099999999999998</v>
      </c>
      <c r="B59" s="26" t="s">
        <v>72</v>
      </c>
      <c r="C59" s="16" t="s">
        <v>11</v>
      </c>
      <c r="D59" s="22">
        <v>19</v>
      </c>
      <c r="E59" s="20"/>
      <c r="F59" s="43">
        <f t="shared" si="8"/>
        <v>0</v>
      </c>
    </row>
    <row r="60" spans="1:6" x14ac:dyDescent="0.25">
      <c r="A60" s="58">
        <f t="shared" si="9"/>
        <v>14.109999999999998</v>
      </c>
      <c r="B60" s="26" t="s">
        <v>66</v>
      </c>
      <c r="C60" s="16" t="s">
        <v>11</v>
      </c>
      <c r="D60" s="22">
        <v>7</v>
      </c>
      <c r="E60" s="20"/>
      <c r="F60" s="43">
        <f t="shared" si="8"/>
        <v>0</v>
      </c>
    </row>
    <row r="61" spans="1:6" x14ac:dyDescent="0.25">
      <c r="A61" s="58">
        <f t="shared" si="9"/>
        <v>14.119999999999997</v>
      </c>
      <c r="B61" s="26" t="s">
        <v>148</v>
      </c>
      <c r="C61" s="16" t="s">
        <v>11</v>
      </c>
      <c r="D61" s="22">
        <v>12</v>
      </c>
      <c r="E61" s="20"/>
      <c r="F61" s="43">
        <f t="shared" si="8"/>
        <v>0</v>
      </c>
    </row>
    <row r="62" spans="1:6" x14ac:dyDescent="0.25">
      <c r="A62" s="58">
        <f t="shared" si="9"/>
        <v>14.129999999999997</v>
      </c>
      <c r="B62" s="26" t="s">
        <v>149</v>
      </c>
      <c r="C62" s="16" t="s">
        <v>11</v>
      </c>
      <c r="D62" s="22">
        <v>3</v>
      </c>
      <c r="E62" s="20"/>
      <c r="F62" s="43">
        <f t="shared" si="8"/>
        <v>0</v>
      </c>
    </row>
    <row r="63" spans="1:6" x14ac:dyDescent="0.25">
      <c r="A63" s="58">
        <f t="shared" si="9"/>
        <v>14.139999999999997</v>
      </c>
      <c r="B63" s="26" t="s">
        <v>73</v>
      </c>
      <c r="C63" s="16" t="s">
        <v>11</v>
      </c>
      <c r="D63" s="22">
        <v>28</v>
      </c>
      <c r="E63" s="20"/>
      <c r="F63" s="43">
        <f t="shared" si="8"/>
        <v>0</v>
      </c>
    </row>
    <row r="64" spans="1:6" x14ac:dyDescent="0.25">
      <c r="A64" s="58">
        <f t="shared" si="9"/>
        <v>14.149999999999997</v>
      </c>
      <c r="B64" s="17" t="s">
        <v>68</v>
      </c>
      <c r="C64" s="18" t="s">
        <v>11</v>
      </c>
      <c r="D64" s="22">
        <v>2</v>
      </c>
      <c r="E64" s="20"/>
      <c r="F64" s="43">
        <f t="shared" si="8"/>
        <v>0</v>
      </c>
    </row>
    <row r="65" spans="1:6" x14ac:dyDescent="0.25">
      <c r="A65" s="58">
        <f t="shared" si="9"/>
        <v>14.159999999999997</v>
      </c>
      <c r="B65" s="17" t="s">
        <v>69</v>
      </c>
      <c r="C65" s="18" t="s">
        <v>11</v>
      </c>
      <c r="D65" s="22">
        <v>1</v>
      </c>
      <c r="E65" s="20"/>
      <c r="F65" s="43">
        <f t="shared" si="8"/>
        <v>0</v>
      </c>
    </row>
    <row r="66" spans="1:6" x14ac:dyDescent="0.25">
      <c r="A66" s="58">
        <f t="shared" si="9"/>
        <v>14.169999999999996</v>
      </c>
      <c r="B66" s="17" t="s">
        <v>70</v>
      </c>
      <c r="C66" s="18" t="s">
        <v>11</v>
      </c>
      <c r="D66" s="22">
        <v>1</v>
      </c>
      <c r="E66" s="20"/>
      <c r="F66" s="43">
        <f t="shared" si="8"/>
        <v>0</v>
      </c>
    </row>
    <row r="67" spans="1:6" x14ac:dyDescent="0.25">
      <c r="A67" s="58">
        <f t="shared" si="9"/>
        <v>14.179999999999996</v>
      </c>
      <c r="B67" s="17" t="s">
        <v>65</v>
      </c>
      <c r="C67" s="18" t="s">
        <v>11</v>
      </c>
      <c r="D67" s="22">
        <v>1</v>
      </c>
      <c r="E67" s="20"/>
      <c r="F67" s="43">
        <f t="shared" si="8"/>
        <v>0</v>
      </c>
    </row>
    <row r="68" spans="1:6" x14ac:dyDescent="0.25">
      <c r="A68" s="58">
        <f>A49+1</f>
        <v>15</v>
      </c>
      <c r="B68" s="17" t="s">
        <v>113</v>
      </c>
      <c r="C68" s="12"/>
      <c r="D68" s="12"/>
      <c r="E68" s="75"/>
      <c r="F68" s="44"/>
    </row>
    <row r="69" spans="1:6" x14ac:dyDescent="0.25">
      <c r="A69" s="58">
        <f>A68+0.01</f>
        <v>15.01</v>
      </c>
      <c r="B69" s="17" t="s">
        <v>119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ref="A70:A72" si="10">A69+0.01</f>
        <v>15.02</v>
      </c>
      <c r="B70" s="17" t="s">
        <v>120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0"/>
        <v>15.03</v>
      </c>
      <c r="B71" s="17" t="s">
        <v>121</v>
      </c>
      <c r="C71" s="18" t="s">
        <v>11</v>
      </c>
      <c r="D71" s="22">
        <v>1</v>
      </c>
      <c r="E71" s="25"/>
      <c r="F71" s="43">
        <f>D71*E71</f>
        <v>0</v>
      </c>
    </row>
    <row r="72" spans="1:6" x14ac:dyDescent="0.25">
      <c r="A72" s="58">
        <f t="shared" si="10"/>
        <v>15.04</v>
      </c>
      <c r="B72" s="17" t="s">
        <v>122</v>
      </c>
      <c r="C72" s="18" t="s">
        <v>11</v>
      </c>
      <c r="D72" s="22">
        <v>10</v>
      </c>
      <c r="E72" s="20"/>
      <c r="F72" s="43">
        <f t="shared" si="0"/>
        <v>0</v>
      </c>
    </row>
    <row r="73" spans="1:6" x14ac:dyDescent="0.25">
      <c r="A73" s="58">
        <f>A72+0.01</f>
        <v>15.049999999999999</v>
      </c>
      <c r="B73" s="17" t="s">
        <v>123</v>
      </c>
      <c r="C73" s="18" t="s">
        <v>11</v>
      </c>
      <c r="D73" s="22">
        <v>1</v>
      </c>
      <c r="E73" s="25"/>
      <c r="F73" s="43">
        <f>D73*E73</f>
        <v>0</v>
      </c>
    </row>
    <row r="74" spans="1:6" x14ac:dyDescent="0.25">
      <c r="A74" s="58">
        <f t="shared" ref="A74:A76" si="11">A73+0.01</f>
        <v>15.059999999999999</v>
      </c>
      <c r="B74" s="17" t="s">
        <v>125</v>
      </c>
      <c r="C74" s="18" t="s">
        <v>11</v>
      </c>
      <c r="D74" s="22">
        <v>1</v>
      </c>
      <c r="E74" s="25"/>
      <c r="F74" s="43">
        <f>D74*E74</f>
        <v>0</v>
      </c>
    </row>
    <row r="75" spans="1:6" x14ac:dyDescent="0.25">
      <c r="A75" s="58">
        <f t="shared" si="11"/>
        <v>15.069999999999999</v>
      </c>
      <c r="B75" s="17" t="s">
        <v>124</v>
      </c>
      <c r="C75" s="18" t="s">
        <v>11</v>
      </c>
      <c r="D75" s="22">
        <v>1</v>
      </c>
      <c r="E75" s="25"/>
      <c r="F75" s="43">
        <f>D75*E75</f>
        <v>0</v>
      </c>
    </row>
    <row r="76" spans="1:6" x14ac:dyDescent="0.25">
      <c r="A76" s="58">
        <f t="shared" si="11"/>
        <v>15.079999999999998</v>
      </c>
      <c r="B76" s="17" t="s">
        <v>126</v>
      </c>
      <c r="C76" s="18" t="s">
        <v>11</v>
      </c>
      <c r="D76" s="22">
        <v>2</v>
      </c>
      <c r="E76" s="20"/>
      <c r="F76" s="43">
        <f t="shared" si="0"/>
        <v>0</v>
      </c>
    </row>
    <row r="77" spans="1:6" x14ac:dyDescent="0.25">
      <c r="A77" s="58">
        <f>A68+1</f>
        <v>16</v>
      </c>
      <c r="B77" s="17" t="s">
        <v>14</v>
      </c>
      <c r="C77" s="18" t="s">
        <v>11</v>
      </c>
      <c r="D77" s="22">
        <v>6</v>
      </c>
      <c r="E77" s="20"/>
      <c r="F77" s="43">
        <f t="shared" si="0"/>
        <v>0</v>
      </c>
    </row>
    <row r="78" spans="1:6" x14ac:dyDescent="0.25">
      <c r="A78" s="58">
        <f t="shared" si="7"/>
        <v>17</v>
      </c>
      <c r="B78" s="17" t="s">
        <v>77</v>
      </c>
      <c r="C78" s="12"/>
      <c r="D78" s="12"/>
      <c r="E78" s="75"/>
      <c r="F78" s="44"/>
    </row>
    <row r="79" spans="1:6" x14ac:dyDescent="0.25">
      <c r="A79" s="58">
        <f>A78+0.01</f>
        <v>17.010000000000002</v>
      </c>
      <c r="B79" s="17" t="s">
        <v>78</v>
      </c>
      <c r="C79" s="18" t="s">
        <v>11</v>
      </c>
      <c r="D79" s="22">
        <v>8</v>
      </c>
      <c r="E79" s="20"/>
      <c r="F79" s="43">
        <f>D79*E79</f>
        <v>0</v>
      </c>
    </row>
    <row r="80" spans="1:6" x14ac:dyDescent="0.25">
      <c r="A80" s="58">
        <f t="shared" ref="A80" si="12">A79+0.01</f>
        <v>17.020000000000003</v>
      </c>
      <c r="B80" s="17" t="s">
        <v>161</v>
      </c>
      <c r="C80" s="59" t="s">
        <v>11</v>
      </c>
      <c r="D80" s="22">
        <v>5</v>
      </c>
      <c r="E80" s="20"/>
      <c r="F80" s="43">
        <f>D80*E80</f>
        <v>0</v>
      </c>
    </row>
    <row r="81" spans="1:6" x14ac:dyDescent="0.25">
      <c r="A81" s="58">
        <f>A80+0.01</f>
        <v>17.030000000000005</v>
      </c>
      <c r="B81" s="17" t="s">
        <v>79</v>
      </c>
      <c r="C81" s="18" t="s">
        <v>11</v>
      </c>
      <c r="D81" s="22">
        <v>39</v>
      </c>
      <c r="E81" s="20"/>
      <c r="F81" s="43">
        <f>D81*E81</f>
        <v>0</v>
      </c>
    </row>
    <row r="82" spans="1:6" x14ac:dyDescent="0.25">
      <c r="A82" s="58">
        <f>A81+0.01</f>
        <v>17.040000000000006</v>
      </c>
      <c r="B82" s="17" t="s">
        <v>117</v>
      </c>
      <c r="C82" s="18" t="s">
        <v>11</v>
      </c>
      <c r="D82" s="22">
        <v>157</v>
      </c>
      <c r="E82" s="20"/>
      <c r="F82" s="43">
        <f t="shared" ref="F82" si="13">D82*E82</f>
        <v>0</v>
      </c>
    </row>
    <row r="83" spans="1:6" x14ac:dyDescent="0.25">
      <c r="A83" s="58">
        <f>A78+1</f>
        <v>18</v>
      </c>
      <c r="B83" s="17" t="s">
        <v>80</v>
      </c>
      <c r="C83" s="18" t="s">
        <v>11</v>
      </c>
      <c r="D83" s="22">
        <v>9</v>
      </c>
      <c r="E83" s="20"/>
      <c r="F83" s="43">
        <f>D83*E83</f>
        <v>0</v>
      </c>
    </row>
    <row r="84" spans="1:6" x14ac:dyDescent="0.25">
      <c r="A84" s="58">
        <f t="shared" ref="A84:A117" si="14">A83+1</f>
        <v>19</v>
      </c>
      <c r="B84" s="17" t="s">
        <v>12</v>
      </c>
      <c r="C84" s="18" t="s">
        <v>11</v>
      </c>
      <c r="D84" s="22">
        <v>9</v>
      </c>
      <c r="E84" s="20"/>
      <c r="F84" s="43">
        <f>D84*E84</f>
        <v>0</v>
      </c>
    </row>
    <row r="85" spans="1:6" x14ac:dyDescent="0.25">
      <c r="A85" s="58">
        <f t="shared" si="14"/>
        <v>20</v>
      </c>
      <c r="B85" s="17" t="s">
        <v>13</v>
      </c>
      <c r="C85" s="18" t="s">
        <v>11</v>
      </c>
      <c r="D85" s="22">
        <v>4</v>
      </c>
      <c r="E85" s="20"/>
      <c r="F85" s="43">
        <f>D85*E85</f>
        <v>0</v>
      </c>
    </row>
    <row r="86" spans="1:6" x14ac:dyDescent="0.25">
      <c r="A86" s="58">
        <f t="shared" si="14"/>
        <v>21</v>
      </c>
      <c r="B86" s="17" t="s">
        <v>49</v>
      </c>
      <c r="C86" s="12"/>
      <c r="D86" s="12"/>
      <c r="E86" s="75"/>
      <c r="F86" s="44"/>
    </row>
    <row r="87" spans="1:6" x14ac:dyDescent="0.25">
      <c r="A87" s="58">
        <f>A86+0.01</f>
        <v>21.01</v>
      </c>
      <c r="B87" s="17" t="s">
        <v>50</v>
      </c>
      <c r="C87" s="18" t="s">
        <v>11</v>
      </c>
      <c r="D87" s="23">
        <v>4</v>
      </c>
      <c r="E87" s="20"/>
      <c r="F87" s="43">
        <f t="shared" ref="F87:F92" si="15">D87*E87</f>
        <v>0</v>
      </c>
    </row>
    <row r="88" spans="1:6" x14ac:dyDescent="0.25">
      <c r="A88" s="58">
        <f>A87+0.01</f>
        <v>21.020000000000003</v>
      </c>
      <c r="B88" s="17" t="s">
        <v>51</v>
      </c>
      <c r="C88" s="18" t="s">
        <v>11</v>
      </c>
      <c r="D88" s="23">
        <v>1</v>
      </c>
      <c r="E88" s="20"/>
      <c r="F88" s="43">
        <f t="shared" si="15"/>
        <v>0</v>
      </c>
    </row>
    <row r="89" spans="1:6" x14ac:dyDescent="0.25">
      <c r="A89" s="58">
        <f>A86+1</f>
        <v>22</v>
      </c>
      <c r="B89" s="17" t="s">
        <v>30</v>
      </c>
      <c r="C89" s="18" t="s">
        <v>7</v>
      </c>
      <c r="D89" s="23">
        <v>1</v>
      </c>
      <c r="E89" s="20"/>
      <c r="F89" s="43">
        <f t="shared" si="15"/>
        <v>0</v>
      </c>
    </row>
    <row r="90" spans="1:6" x14ac:dyDescent="0.25">
      <c r="A90" s="58">
        <f t="shared" si="14"/>
        <v>23</v>
      </c>
      <c r="B90" s="17" t="s">
        <v>31</v>
      </c>
      <c r="C90" s="18" t="s">
        <v>7</v>
      </c>
      <c r="D90" s="23">
        <v>1</v>
      </c>
      <c r="E90" s="20"/>
      <c r="F90" s="43">
        <f t="shared" si="15"/>
        <v>0</v>
      </c>
    </row>
    <row r="91" spans="1:6" x14ac:dyDescent="0.25">
      <c r="A91" s="58">
        <f t="shared" si="14"/>
        <v>24</v>
      </c>
      <c r="B91" s="26" t="s">
        <v>52</v>
      </c>
      <c r="C91" s="18" t="s">
        <v>7</v>
      </c>
      <c r="D91" s="23">
        <v>1</v>
      </c>
      <c r="E91" s="20"/>
      <c r="F91" s="43">
        <f t="shared" si="15"/>
        <v>0</v>
      </c>
    </row>
    <row r="92" spans="1:6" x14ac:dyDescent="0.25">
      <c r="A92" s="58">
        <f>A91+1</f>
        <v>25</v>
      </c>
      <c r="B92" s="17" t="s">
        <v>24</v>
      </c>
      <c r="C92" s="18" t="s">
        <v>3</v>
      </c>
      <c r="D92" s="23">
        <v>978</v>
      </c>
      <c r="E92" s="20"/>
      <c r="F92" s="43">
        <f t="shared" si="15"/>
        <v>0</v>
      </c>
    </row>
    <row r="93" spans="1:6" x14ac:dyDescent="0.25">
      <c r="A93" s="58">
        <f t="shared" si="14"/>
        <v>26</v>
      </c>
      <c r="B93" s="17" t="s">
        <v>15</v>
      </c>
      <c r="C93" s="18" t="s">
        <v>7</v>
      </c>
      <c r="D93" s="23">
        <v>1</v>
      </c>
      <c r="E93" s="20"/>
      <c r="F93" s="43">
        <f t="shared" si="0"/>
        <v>0</v>
      </c>
    </row>
    <row r="94" spans="1:6" x14ac:dyDescent="0.25">
      <c r="A94" s="58">
        <f t="shared" si="14"/>
        <v>27</v>
      </c>
      <c r="B94" s="17" t="s">
        <v>16</v>
      </c>
      <c r="C94" s="18" t="s">
        <v>10</v>
      </c>
      <c r="D94" s="23">
        <v>6925</v>
      </c>
      <c r="E94" s="20"/>
      <c r="F94" s="43">
        <f t="shared" si="0"/>
        <v>0</v>
      </c>
    </row>
    <row r="95" spans="1:6" x14ac:dyDescent="0.25">
      <c r="A95" s="58">
        <f t="shared" si="14"/>
        <v>28</v>
      </c>
      <c r="B95" s="17" t="s">
        <v>17</v>
      </c>
      <c r="C95" s="18" t="s">
        <v>11</v>
      </c>
      <c r="D95" s="23">
        <v>41</v>
      </c>
      <c r="E95" s="20"/>
      <c r="F95" s="43">
        <f t="shared" si="0"/>
        <v>0</v>
      </c>
    </row>
    <row r="96" spans="1:6" x14ac:dyDescent="0.25">
      <c r="A96" s="58">
        <f t="shared" si="14"/>
        <v>29</v>
      </c>
      <c r="B96" s="17" t="s">
        <v>18</v>
      </c>
      <c r="C96" s="18" t="s">
        <v>19</v>
      </c>
      <c r="D96" s="23">
        <v>5750</v>
      </c>
      <c r="E96" s="20"/>
      <c r="F96" s="43">
        <f t="shared" si="0"/>
        <v>0</v>
      </c>
    </row>
    <row r="97" spans="1:6" x14ac:dyDescent="0.25">
      <c r="A97" s="58">
        <f t="shared" si="14"/>
        <v>30</v>
      </c>
      <c r="B97" s="17" t="s">
        <v>81</v>
      </c>
      <c r="C97" s="12"/>
      <c r="D97" s="12"/>
      <c r="E97" s="75"/>
      <c r="F97" s="44"/>
    </row>
    <row r="98" spans="1:6" x14ac:dyDescent="0.25">
      <c r="A98" s="58">
        <f>A97+0.01</f>
        <v>30.01</v>
      </c>
      <c r="B98" s="26" t="s">
        <v>82</v>
      </c>
      <c r="C98" s="18" t="s">
        <v>19</v>
      </c>
      <c r="D98" s="23">
        <v>11379</v>
      </c>
      <c r="E98" s="20"/>
      <c r="F98" s="43">
        <f>D98*E98</f>
        <v>0</v>
      </c>
    </row>
    <row r="99" spans="1:6" x14ac:dyDescent="0.25">
      <c r="A99" s="58">
        <f>A98+0.01</f>
        <v>30.020000000000003</v>
      </c>
      <c r="B99" s="26" t="s">
        <v>83</v>
      </c>
      <c r="C99" s="18" t="s">
        <v>19</v>
      </c>
      <c r="D99" s="23">
        <v>3691</v>
      </c>
      <c r="E99" s="20"/>
      <c r="F99" s="43">
        <f t="shared" si="0"/>
        <v>0</v>
      </c>
    </row>
    <row r="100" spans="1:6" x14ac:dyDescent="0.25">
      <c r="A100" s="58">
        <f>A97+1</f>
        <v>31</v>
      </c>
      <c r="B100" s="26" t="s">
        <v>84</v>
      </c>
      <c r="C100" s="18" t="s">
        <v>19</v>
      </c>
      <c r="D100" s="22">
        <v>15655</v>
      </c>
      <c r="E100" s="20"/>
      <c r="F100" s="43">
        <f t="shared" si="0"/>
        <v>0</v>
      </c>
    </row>
    <row r="101" spans="1:6" x14ac:dyDescent="0.25">
      <c r="A101" s="58">
        <f t="shared" si="14"/>
        <v>32</v>
      </c>
      <c r="B101" s="26" t="s">
        <v>85</v>
      </c>
      <c r="C101" s="18" t="s">
        <v>19</v>
      </c>
      <c r="D101" s="22">
        <v>11138</v>
      </c>
      <c r="E101" s="20"/>
      <c r="F101" s="43">
        <f t="shared" si="0"/>
        <v>0</v>
      </c>
    </row>
    <row r="102" spans="1:6" x14ac:dyDescent="0.25">
      <c r="A102" s="58">
        <f t="shared" si="14"/>
        <v>33</v>
      </c>
      <c r="B102" s="26" t="s">
        <v>86</v>
      </c>
      <c r="C102" s="18" t="s">
        <v>19</v>
      </c>
      <c r="D102" s="22">
        <v>11138</v>
      </c>
      <c r="E102" s="20"/>
      <c r="F102" s="43">
        <f t="shared" si="0"/>
        <v>0</v>
      </c>
    </row>
    <row r="103" spans="1:6" x14ac:dyDescent="0.25">
      <c r="A103" s="58">
        <f t="shared" si="14"/>
        <v>34</v>
      </c>
      <c r="B103" s="17" t="s">
        <v>87</v>
      </c>
      <c r="C103" s="18" t="s">
        <v>19</v>
      </c>
      <c r="D103" s="22">
        <v>8900</v>
      </c>
      <c r="E103" s="20"/>
      <c r="F103" s="43">
        <f t="shared" si="0"/>
        <v>0</v>
      </c>
    </row>
    <row r="104" spans="1:6" x14ac:dyDescent="0.25">
      <c r="A104" s="58">
        <f t="shared" si="14"/>
        <v>35</v>
      </c>
      <c r="B104" s="17" t="s">
        <v>88</v>
      </c>
      <c r="C104" s="12"/>
      <c r="D104" s="12"/>
      <c r="E104" s="75"/>
      <c r="F104" s="44"/>
    </row>
    <row r="105" spans="1:6" x14ac:dyDescent="0.25">
      <c r="A105" s="58">
        <f>A104+0.01</f>
        <v>35.01</v>
      </c>
      <c r="B105" s="17" t="s">
        <v>89</v>
      </c>
      <c r="C105" s="18" t="s">
        <v>10</v>
      </c>
      <c r="D105" s="23">
        <v>480</v>
      </c>
      <c r="E105" s="20"/>
      <c r="F105" s="43">
        <f t="shared" si="0"/>
        <v>0</v>
      </c>
    </row>
    <row r="106" spans="1:6" x14ac:dyDescent="0.25">
      <c r="A106" s="58">
        <f>A105+0.01</f>
        <v>35.019999999999996</v>
      </c>
      <c r="B106" s="17" t="s">
        <v>90</v>
      </c>
      <c r="C106" s="18" t="s">
        <v>10</v>
      </c>
      <c r="D106" s="23">
        <v>2089</v>
      </c>
      <c r="E106" s="20"/>
      <c r="F106" s="43">
        <f t="shared" si="0"/>
        <v>0</v>
      </c>
    </row>
    <row r="107" spans="1:6" x14ac:dyDescent="0.25">
      <c r="A107" s="58">
        <f>A104+1</f>
        <v>36</v>
      </c>
      <c r="B107" s="17" t="s">
        <v>20</v>
      </c>
      <c r="C107" s="18" t="s">
        <v>10</v>
      </c>
      <c r="D107" s="23">
        <v>2569</v>
      </c>
      <c r="E107" s="20"/>
      <c r="F107" s="43">
        <f t="shared" si="0"/>
        <v>0</v>
      </c>
    </row>
    <row r="108" spans="1:6" x14ac:dyDescent="0.25">
      <c r="A108" s="58">
        <f t="shared" si="14"/>
        <v>37</v>
      </c>
      <c r="B108" s="17" t="s">
        <v>23</v>
      </c>
      <c r="C108" s="18" t="s">
        <v>19</v>
      </c>
      <c r="D108" s="23">
        <v>300</v>
      </c>
      <c r="E108" s="25"/>
      <c r="F108" s="43">
        <f t="shared" si="0"/>
        <v>0</v>
      </c>
    </row>
    <row r="109" spans="1:6" x14ac:dyDescent="0.25">
      <c r="A109" s="58">
        <f t="shared" si="14"/>
        <v>38</v>
      </c>
      <c r="B109" s="17" t="s">
        <v>25</v>
      </c>
      <c r="C109" s="18" t="s">
        <v>26</v>
      </c>
      <c r="D109" s="23">
        <v>350</v>
      </c>
      <c r="E109" s="20"/>
      <c r="F109" s="43">
        <f t="shared" ref="F109:F119" si="16">D109*E109</f>
        <v>0</v>
      </c>
    </row>
    <row r="110" spans="1:6" x14ac:dyDescent="0.25">
      <c r="A110" s="58">
        <f t="shared" si="14"/>
        <v>39</v>
      </c>
      <c r="B110" s="17" t="s">
        <v>91</v>
      </c>
      <c r="C110" s="12"/>
      <c r="D110" s="12"/>
      <c r="E110" s="75"/>
      <c r="F110" s="44"/>
    </row>
    <row r="111" spans="1:6" x14ac:dyDescent="0.25">
      <c r="A111" s="58">
        <f>A110+0.01</f>
        <v>39.01</v>
      </c>
      <c r="B111" s="17" t="s">
        <v>92</v>
      </c>
      <c r="C111" s="18" t="s">
        <v>27</v>
      </c>
      <c r="D111" s="19">
        <v>0.5</v>
      </c>
      <c r="E111" s="20"/>
      <c r="F111" s="43">
        <f t="shared" si="16"/>
        <v>0</v>
      </c>
    </row>
    <row r="112" spans="1:6" x14ac:dyDescent="0.25">
      <c r="A112" s="58">
        <f t="shared" ref="A112:A113" si="17">A111+0.01</f>
        <v>39.019999999999996</v>
      </c>
      <c r="B112" s="17" t="s">
        <v>93</v>
      </c>
      <c r="C112" s="18" t="s">
        <v>28</v>
      </c>
      <c r="D112" s="19">
        <v>0.5</v>
      </c>
      <c r="E112" s="20"/>
      <c r="F112" s="43">
        <f t="shared" si="16"/>
        <v>0</v>
      </c>
    </row>
    <row r="113" spans="1:6" x14ac:dyDescent="0.25">
      <c r="A113" s="58">
        <f t="shared" si="17"/>
        <v>39.029999999999994</v>
      </c>
      <c r="B113" s="17" t="s">
        <v>94</v>
      </c>
      <c r="C113" s="18" t="s">
        <v>28</v>
      </c>
      <c r="D113" s="19">
        <v>3</v>
      </c>
      <c r="E113" s="20"/>
      <c r="F113" s="43">
        <f t="shared" si="16"/>
        <v>0</v>
      </c>
    </row>
    <row r="114" spans="1:6" x14ac:dyDescent="0.25">
      <c r="A114" s="58">
        <f>A110+1</f>
        <v>40</v>
      </c>
      <c r="B114" s="17" t="s">
        <v>29</v>
      </c>
      <c r="C114" s="18" t="s">
        <v>7</v>
      </c>
      <c r="D114" s="23">
        <v>1</v>
      </c>
      <c r="E114" s="20"/>
      <c r="F114" s="43">
        <f t="shared" si="16"/>
        <v>0</v>
      </c>
    </row>
    <row r="115" spans="1:6" x14ac:dyDescent="0.25">
      <c r="A115" s="58">
        <f t="shared" si="14"/>
        <v>41</v>
      </c>
      <c r="B115" s="17" t="s">
        <v>32</v>
      </c>
      <c r="C115" s="18" t="s">
        <v>10</v>
      </c>
      <c r="D115" s="23">
        <v>78</v>
      </c>
      <c r="E115" s="20"/>
      <c r="F115" s="43">
        <f t="shared" si="16"/>
        <v>0</v>
      </c>
    </row>
    <row r="116" spans="1:6" x14ac:dyDescent="0.25">
      <c r="A116" s="58">
        <f t="shared" si="14"/>
        <v>42</v>
      </c>
      <c r="B116" s="60" t="s">
        <v>33</v>
      </c>
      <c r="C116" s="59" t="s">
        <v>3</v>
      </c>
      <c r="D116" s="23">
        <v>60</v>
      </c>
      <c r="E116" s="24"/>
      <c r="F116" s="43">
        <f t="shared" si="16"/>
        <v>0</v>
      </c>
    </row>
    <row r="117" spans="1:6" x14ac:dyDescent="0.25">
      <c r="A117" s="58">
        <f t="shared" si="14"/>
        <v>43</v>
      </c>
      <c r="B117" s="60" t="s">
        <v>146</v>
      </c>
      <c r="C117" s="12"/>
      <c r="D117" s="12"/>
      <c r="E117" s="75"/>
      <c r="F117" s="44"/>
    </row>
    <row r="118" spans="1:6" x14ac:dyDescent="0.25">
      <c r="A118" s="58">
        <f>A117+0.01</f>
        <v>43.01</v>
      </c>
      <c r="B118" s="60" t="s">
        <v>50</v>
      </c>
      <c r="C118" s="59" t="s">
        <v>11</v>
      </c>
      <c r="D118" s="23">
        <v>4</v>
      </c>
      <c r="E118" s="24"/>
      <c r="F118" s="43">
        <f t="shared" si="16"/>
        <v>0</v>
      </c>
    </row>
    <row r="119" spans="1:6" x14ac:dyDescent="0.25">
      <c r="A119" s="58">
        <f>A118+0.01</f>
        <v>43.019999999999996</v>
      </c>
      <c r="B119" s="60" t="s">
        <v>51</v>
      </c>
      <c r="C119" s="59" t="s">
        <v>11</v>
      </c>
      <c r="D119" s="23">
        <v>1</v>
      </c>
      <c r="E119" s="24"/>
      <c r="F119" s="43">
        <f t="shared" si="16"/>
        <v>0</v>
      </c>
    </row>
    <row r="120" spans="1:6" x14ac:dyDescent="0.25">
      <c r="A120" s="61"/>
      <c r="B120" s="62"/>
      <c r="C120" s="63"/>
      <c r="D120" s="81" t="s">
        <v>107</v>
      </c>
      <c r="E120" s="81"/>
      <c r="F120" s="47">
        <f>SUM(F15:F119)</f>
        <v>0</v>
      </c>
    </row>
    <row r="121" spans="1:6" x14ac:dyDescent="0.25">
      <c r="A121" s="46"/>
      <c r="B121" s="28" t="s">
        <v>128</v>
      </c>
      <c r="C121" s="13"/>
      <c r="D121" s="15"/>
      <c r="E121" s="75"/>
      <c r="F121" s="44"/>
    </row>
    <row r="122" spans="1:6" x14ac:dyDescent="0.25">
      <c r="A122" s="46">
        <f>MAX(A15:A117)+1</f>
        <v>44</v>
      </c>
      <c r="B122" s="60" t="s">
        <v>34</v>
      </c>
      <c r="C122" s="59" t="s">
        <v>11</v>
      </c>
      <c r="D122" s="22">
        <v>10</v>
      </c>
      <c r="E122" s="20"/>
      <c r="F122" s="43">
        <f>D122*E122</f>
        <v>0</v>
      </c>
    </row>
    <row r="123" spans="1:6" x14ac:dyDescent="0.25">
      <c r="A123" s="46">
        <f>A122+1</f>
        <v>45</v>
      </c>
      <c r="B123" s="60" t="s">
        <v>35</v>
      </c>
      <c r="C123" s="59" t="s">
        <v>11</v>
      </c>
      <c r="D123" s="22">
        <v>4</v>
      </c>
      <c r="E123" s="20"/>
      <c r="F123" s="43">
        <f t="shared" ref="F123:F138" si="18">D123*E123</f>
        <v>0</v>
      </c>
    </row>
    <row r="124" spans="1:6" x14ac:dyDescent="0.25">
      <c r="A124" s="46">
        <f>1+A123</f>
        <v>46</v>
      </c>
      <c r="B124" s="60" t="s">
        <v>36</v>
      </c>
      <c r="C124" s="59" t="s">
        <v>7</v>
      </c>
      <c r="D124" s="22">
        <v>1</v>
      </c>
      <c r="E124" s="20"/>
      <c r="F124" s="43">
        <f t="shared" si="18"/>
        <v>0</v>
      </c>
    </row>
    <row r="125" spans="1:6" x14ac:dyDescent="0.25">
      <c r="A125" s="46">
        <f t="shared" ref="A125:A143" si="19">1+A124</f>
        <v>47</v>
      </c>
      <c r="B125" s="60" t="s">
        <v>37</v>
      </c>
      <c r="C125" s="59" t="s">
        <v>19</v>
      </c>
      <c r="D125" s="22">
        <v>1333</v>
      </c>
      <c r="E125" s="20"/>
      <c r="F125" s="43">
        <f t="shared" si="18"/>
        <v>0</v>
      </c>
    </row>
    <row r="126" spans="1:6" x14ac:dyDescent="0.25">
      <c r="A126" s="46">
        <f t="shared" si="19"/>
        <v>48</v>
      </c>
      <c r="B126" s="60" t="s">
        <v>38</v>
      </c>
      <c r="C126" s="59" t="s">
        <v>19</v>
      </c>
      <c r="D126" s="22">
        <v>4233</v>
      </c>
      <c r="E126" s="20"/>
      <c r="F126" s="43">
        <f t="shared" si="18"/>
        <v>0</v>
      </c>
    </row>
    <row r="127" spans="1:6" x14ac:dyDescent="0.25">
      <c r="A127" s="46">
        <f t="shared" si="19"/>
        <v>49</v>
      </c>
      <c r="B127" s="60" t="s">
        <v>39</v>
      </c>
      <c r="C127" s="59" t="s">
        <v>19</v>
      </c>
      <c r="D127" s="22">
        <v>2600</v>
      </c>
      <c r="E127" s="20"/>
      <c r="F127" s="43">
        <f t="shared" si="18"/>
        <v>0</v>
      </c>
    </row>
    <row r="128" spans="1:6" x14ac:dyDescent="0.25">
      <c r="A128" s="46">
        <f t="shared" si="19"/>
        <v>50</v>
      </c>
      <c r="B128" s="60" t="s">
        <v>40</v>
      </c>
      <c r="C128" s="59" t="s">
        <v>19</v>
      </c>
      <c r="D128" s="22">
        <v>1633</v>
      </c>
      <c r="E128" s="20"/>
      <c r="F128" s="43">
        <f t="shared" si="18"/>
        <v>0</v>
      </c>
    </row>
    <row r="129" spans="1:6" x14ac:dyDescent="0.25">
      <c r="A129" s="46">
        <f t="shared" si="19"/>
        <v>51</v>
      </c>
      <c r="B129" s="60" t="s">
        <v>41</v>
      </c>
      <c r="C129" s="59" t="s">
        <v>42</v>
      </c>
      <c r="D129" s="22">
        <v>108</v>
      </c>
      <c r="E129" s="20"/>
      <c r="F129" s="43">
        <f t="shared" si="18"/>
        <v>0</v>
      </c>
    </row>
    <row r="130" spans="1:6" x14ac:dyDescent="0.25">
      <c r="A130" s="46">
        <f t="shared" si="19"/>
        <v>52</v>
      </c>
      <c r="B130" s="60" t="s">
        <v>43</v>
      </c>
      <c r="C130" s="59" t="s">
        <v>10</v>
      </c>
      <c r="D130" s="22">
        <v>60</v>
      </c>
      <c r="E130" s="20"/>
      <c r="F130" s="43">
        <f t="shared" si="18"/>
        <v>0</v>
      </c>
    </row>
    <row r="131" spans="1:6" x14ac:dyDescent="0.25">
      <c r="A131" s="46">
        <f t="shared" si="19"/>
        <v>53</v>
      </c>
      <c r="B131" s="60" t="s">
        <v>97</v>
      </c>
      <c r="C131" s="12"/>
      <c r="D131" s="12"/>
      <c r="E131" s="75"/>
      <c r="F131" s="44"/>
    </row>
    <row r="132" spans="1:6" x14ac:dyDescent="0.25">
      <c r="A132" s="46">
        <f>A131+0.01</f>
        <v>53.01</v>
      </c>
      <c r="B132" s="60" t="s">
        <v>98</v>
      </c>
      <c r="C132" s="59" t="s">
        <v>11</v>
      </c>
      <c r="D132" s="22">
        <v>7</v>
      </c>
      <c r="E132" s="20"/>
      <c r="F132" s="43">
        <f t="shared" si="18"/>
        <v>0</v>
      </c>
    </row>
    <row r="133" spans="1:6" x14ac:dyDescent="0.25">
      <c r="A133" s="46">
        <f t="shared" ref="A133:A134" si="20">A132+0.01</f>
        <v>53.019999999999996</v>
      </c>
      <c r="B133" s="60" t="s">
        <v>99</v>
      </c>
      <c r="C133" s="59" t="s">
        <v>11</v>
      </c>
      <c r="D133" s="22">
        <v>6</v>
      </c>
      <c r="E133" s="20"/>
      <c r="F133" s="43">
        <f t="shared" si="18"/>
        <v>0</v>
      </c>
    </row>
    <row r="134" spans="1:6" x14ac:dyDescent="0.25">
      <c r="A134" s="46">
        <f t="shared" si="20"/>
        <v>53.029999999999994</v>
      </c>
      <c r="B134" s="60" t="s">
        <v>100</v>
      </c>
      <c r="C134" s="59" t="s">
        <v>11</v>
      </c>
      <c r="D134" s="22">
        <v>1</v>
      </c>
      <c r="E134" s="20"/>
      <c r="F134" s="43">
        <f t="shared" si="18"/>
        <v>0</v>
      </c>
    </row>
    <row r="135" spans="1:6" x14ac:dyDescent="0.25">
      <c r="A135" s="46">
        <f>1+A131</f>
        <v>54</v>
      </c>
      <c r="B135" s="60" t="s">
        <v>101</v>
      </c>
      <c r="C135" s="12"/>
      <c r="D135" s="12"/>
      <c r="E135" s="75"/>
      <c r="F135" s="44"/>
    </row>
    <row r="136" spans="1:6" x14ac:dyDescent="0.25">
      <c r="A136" s="46">
        <f>A135+0.01</f>
        <v>54.01</v>
      </c>
      <c r="B136" s="60" t="s">
        <v>102</v>
      </c>
      <c r="C136" s="59" t="s">
        <v>11</v>
      </c>
      <c r="D136" s="22">
        <v>6</v>
      </c>
      <c r="E136" s="20"/>
      <c r="F136" s="43">
        <f t="shared" si="18"/>
        <v>0</v>
      </c>
    </row>
    <row r="137" spans="1:6" x14ac:dyDescent="0.25">
      <c r="A137" s="46">
        <f t="shared" ref="A137:A138" si="21">A136+0.01</f>
        <v>54.019999999999996</v>
      </c>
      <c r="B137" s="60" t="s">
        <v>103</v>
      </c>
      <c r="C137" s="59" t="s">
        <v>11</v>
      </c>
      <c r="D137" s="22">
        <v>8</v>
      </c>
      <c r="E137" s="20"/>
      <c r="F137" s="43">
        <f t="shared" si="18"/>
        <v>0</v>
      </c>
    </row>
    <row r="138" spans="1:6" x14ac:dyDescent="0.25">
      <c r="A138" s="46">
        <f t="shared" si="21"/>
        <v>54.029999999999994</v>
      </c>
      <c r="B138" s="60" t="s">
        <v>104</v>
      </c>
      <c r="C138" s="59" t="s">
        <v>11</v>
      </c>
      <c r="D138" s="22">
        <v>4</v>
      </c>
      <c r="E138" s="20"/>
      <c r="F138" s="43">
        <f t="shared" si="18"/>
        <v>0</v>
      </c>
    </row>
    <row r="139" spans="1:6" x14ac:dyDescent="0.25">
      <c r="A139" s="46">
        <f>1+A135</f>
        <v>55</v>
      </c>
      <c r="B139" s="60" t="s">
        <v>44</v>
      </c>
      <c r="C139" s="59" t="s">
        <v>11</v>
      </c>
      <c r="D139" s="22">
        <v>5</v>
      </c>
      <c r="E139" s="25"/>
      <c r="F139" s="43">
        <f>D139*E139</f>
        <v>0</v>
      </c>
    </row>
    <row r="140" spans="1:6" x14ac:dyDescent="0.25">
      <c r="A140" s="61"/>
      <c r="B140" s="62"/>
      <c r="C140" s="63"/>
      <c r="D140" s="81" t="s">
        <v>108</v>
      </c>
      <c r="E140" s="81"/>
      <c r="F140" s="47">
        <f>SUM(F122:F139)</f>
        <v>0</v>
      </c>
    </row>
    <row r="141" spans="1:6" x14ac:dyDescent="0.25">
      <c r="A141" s="61"/>
      <c r="B141" s="62"/>
      <c r="C141" s="63"/>
      <c r="D141" s="64"/>
      <c r="E141" s="78"/>
      <c r="F141" s="65"/>
    </row>
    <row r="142" spans="1:6" x14ac:dyDescent="0.25">
      <c r="A142" s="46">
        <f>1+A139</f>
        <v>56</v>
      </c>
      <c r="B142" s="60" t="s">
        <v>8</v>
      </c>
      <c r="C142" s="59" t="s">
        <v>7</v>
      </c>
      <c r="D142" s="27">
        <v>1</v>
      </c>
      <c r="E142" s="24"/>
      <c r="F142" s="43">
        <f>D142*E142</f>
        <v>0</v>
      </c>
    </row>
    <row r="143" spans="1:6" x14ac:dyDescent="0.25">
      <c r="A143" s="46">
        <f t="shared" si="19"/>
        <v>57</v>
      </c>
      <c r="B143" s="29" t="s">
        <v>9</v>
      </c>
      <c r="C143" s="30" t="s">
        <v>7</v>
      </c>
      <c r="D143" s="31">
        <v>1</v>
      </c>
      <c r="E143" s="32"/>
      <c r="F143" s="48">
        <f>D143*E143</f>
        <v>0</v>
      </c>
    </row>
    <row r="144" spans="1:6" x14ac:dyDescent="0.25">
      <c r="A144" s="61"/>
      <c r="B144" s="62"/>
      <c r="C144" s="63"/>
      <c r="D144" s="81" t="s">
        <v>138</v>
      </c>
      <c r="E144" s="81"/>
      <c r="F144" s="47">
        <f>F140+F120+F13+F142+F143</f>
        <v>0</v>
      </c>
    </row>
    <row r="145" spans="1:6" x14ac:dyDescent="0.25">
      <c r="A145" s="61"/>
      <c r="B145" s="62"/>
      <c r="C145" s="63"/>
      <c r="D145" s="66"/>
      <c r="E145" s="67"/>
      <c r="F145" s="68"/>
    </row>
    <row r="146" spans="1:6" ht="34.5" customHeight="1" x14ac:dyDescent="0.25">
      <c r="A146" s="46">
        <f>1+A143</f>
        <v>58</v>
      </c>
      <c r="B146" s="33" t="s">
        <v>106</v>
      </c>
      <c r="C146" s="63"/>
      <c r="D146" s="66"/>
      <c r="E146" s="82" t="s">
        <v>46</v>
      </c>
      <c r="F146" s="49">
        <f>F144*10%</f>
        <v>0</v>
      </c>
    </row>
    <row r="147" spans="1:6" ht="57.6" customHeight="1" thickBot="1" x14ac:dyDescent="0.35">
      <c r="A147" s="50"/>
      <c r="B147" s="93" t="s">
        <v>158</v>
      </c>
      <c r="C147" s="94"/>
      <c r="D147" s="63"/>
      <c r="E147" s="66"/>
      <c r="F147" s="52">
        <f>F144+F146</f>
        <v>0</v>
      </c>
    </row>
    <row r="148" spans="1:6" x14ac:dyDescent="0.25">
      <c r="E148" s="80"/>
    </row>
    <row r="149" spans="1:6" x14ac:dyDescent="0.25">
      <c r="E149" s="80"/>
    </row>
    <row r="150" spans="1:6" x14ac:dyDescent="0.25">
      <c r="E150" s="80"/>
    </row>
    <row r="151" spans="1:6" x14ac:dyDescent="0.25">
      <c r="E151" s="80"/>
    </row>
    <row r="152" spans="1:6" x14ac:dyDescent="0.25">
      <c r="E152" s="80"/>
    </row>
    <row r="153" spans="1:6" x14ac:dyDescent="0.25">
      <c r="E153" s="80"/>
    </row>
    <row r="154" spans="1:6" x14ac:dyDescent="0.25">
      <c r="E154" s="80"/>
    </row>
    <row r="155" spans="1:6" x14ac:dyDescent="0.25">
      <c r="E155" s="80"/>
    </row>
    <row r="156" spans="1:6" x14ac:dyDescent="0.25">
      <c r="E156" s="80"/>
    </row>
    <row r="157" spans="1:6" x14ac:dyDescent="0.25">
      <c r="E157" s="80"/>
    </row>
    <row r="158" spans="1:6" x14ac:dyDescent="0.25">
      <c r="E158" s="80"/>
    </row>
    <row r="159" spans="1:6" x14ac:dyDescent="0.25">
      <c r="E159" s="80"/>
    </row>
    <row r="160" spans="1:6" x14ac:dyDescent="0.25">
      <c r="E160" s="80"/>
    </row>
    <row r="161" spans="5:5" x14ac:dyDescent="0.25">
      <c r="E161" s="80"/>
    </row>
    <row r="162" spans="5:5" x14ac:dyDescent="0.25">
      <c r="E162" s="80"/>
    </row>
    <row r="163" spans="5:5" x14ac:dyDescent="0.25">
      <c r="E163" s="80"/>
    </row>
    <row r="164" spans="5:5" x14ac:dyDescent="0.25">
      <c r="E164" s="80"/>
    </row>
    <row r="165" spans="5:5" x14ac:dyDescent="0.25">
      <c r="E165" s="80"/>
    </row>
    <row r="166" spans="5:5" x14ac:dyDescent="0.25">
      <c r="E166" s="80"/>
    </row>
  </sheetData>
  <sheetProtection algorithmName="SHA-512" hashValue="WhCNX26/YPj1ojLGNy/tEuxp0DocZL+oIpZcN927Tf2UvTcw96gdgLFirdoHps1nrZ6rQE7OwEUrecf/9mQQNg==" saltValue="uCn7sAFbHC6SOsX1W7W97A==" spinCount="100000" sheet="1" selectLockedCells="1"/>
  <mergeCells count="5">
    <mergeCell ref="A1:F1"/>
    <mergeCell ref="A2:F2"/>
    <mergeCell ref="A3:F3"/>
    <mergeCell ref="A4:F4"/>
    <mergeCell ref="B147:C147"/>
  </mergeCells>
  <pageMargins left="0.2" right="0.2" top="0.61" bottom="1.1499999999999999" header="0.3" footer="0.18"/>
  <pageSetup firstPageNumber="56" orientation="portrait" useFirstPageNumber="1" r:id="rId1"/>
  <headerFooter>
    <oddHeader>&amp;R&amp;"Arial,Regular"&amp;12IFBC# 18-TA002593SR</oddHeader>
    <oddFooter>&amp;L&amp;"Arial,Regular"&amp;12Bidder:___________________________
Authorized Signature:_________________________&amp;"-,Regular"&amp;11
&amp;R&amp;"Arial,Regular"&amp;12PAGE &amp;P 
REVISED- ADDENDUM 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69" zoomScaleNormal="100" zoomScaleSheetLayoutView="100" workbookViewId="0">
      <selection activeCell="E74" sqref="E74"/>
    </sheetView>
  </sheetViews>
  <sheetFormatPr defaultColWidth="10.33203125" defaultRowHeight="13.2" x14ac:dyDescent="0.25"/>
  <cols>
    <col min="1" max="1" width="10.33203125" style="1"/>
    <col min="2" max="2" width="48.44140625" style="57" customWidth="1"/>
    <col min="3" max="3" width="10.33203125" style="1"/>
    <col min="4" max="4" width="10.33203125" style="2"/>
    <col min="5" max="6" width="11.6640625" style="3" customWidth="1"/>
    <col min="7" max="119" width="10.33203125" style="57"/>
    <col min="120" max="120" width="38.6640625" style="57" customWidth="1"/>
    <col min="121" max="122" width="10.33203125" style="57"/>
    <col min="123" max="124" width="14.88671875" style="57" customWidth="1"/>
    <col min="125" max="375" width="10.33203125" style="57"/>
    <col min="376" max="376" width="38.6640625" style="57" customWidth="1"/>
    <col min="377" max="378" width="10.33203125" style="57"/>
    <col min="379" max="380" width="14.88671875" style="57" customWidth="1"/>
    <col min="381" max="631" width="10.33203125" style="57"/>
    <col min="632" max="632" width="38.6640625" style="57" customWidth="1"/>
    <col min="633" max="634" width="10.33203125" style="57"/>
    <col min="635" max="636" width="14.88671875" style="57" customWidth="1"/>
    <col min="637" max="887" width="10.33203125" style="57"/>
    <col min="888" max="888" width="38.6640625" style="57" customWidth="1"/>
    <col min="889" max="890" width="10.33203125" style="57"/>
    <col min="891" max="892" width="14.88671875" style="57" customWidth="1"/>
    <col min="893" max="1143" width="10.33203125" style="57"/>
    <col min="1144" max="1144" width="38.6640625" style="57" customWidth="1"/>
    <col min="1145" max="1146" width="10.33203125" style="57"/>
    <col min="1147" max="1148" width="14.88671875" style="57" customWidth="1"/>
    <col min="1149" max="1399" width="10.33203125" style="57"/>
    <col min="1400" max="1400" width="38.6640625" style="57" customWidth="1"/>
    <col min="1401" max="1402" width="10.33203125" style="57"/>
    <col min="1403" max="1404" width="14.88671875" style="57" customWidth="1"/>
    <col min="1405" max="1655" width="10.33203125" style="57"/>
    <col min="1656" max="1656" width="38.6640625" style="57" customWidth="1"/>
    <col min="1657" max="1658" width="10.33203125" style="57"/>
    <col min="1659" max="1660" width="14.88671875" style="57" customWidth="1"/>
    <col min="1661" max="1911" width="10.33203125" style="57"/>
    <col min="1912" max="1912" width="38.6640625" style="57" customWidth="1"/>
    <col min="1913" max="1914" width="10.33203125" style="57"/>
    <col min="1915" max="1916" width="14.88671875" style="57" customWidth="1"/>
    <col min="1917" max="2167" width="10.33203125" style="57"/>
    <col min="2168" max="2168" width="38.6640625" style="57" customWidth="1"/>
    <col min="2169" max="2170" width="10.33203125" style="57"/>
    <col min="2171" max="2172" width="14.88671875" style="57" customWidth="1"/>
    <col min="2173" max="2423" width="10.33203125" style="57"/>
    <col min="2424" max="2424" width="38.6640625" style="57" customWidth="1"/>
    <col min="2425" max="2426" width="10.33203125" style="57"/>
    <col min="2427" max="2428" width="14.88671875" style="57" customWidth="1"/>
    <col min="2429" max="2679" width="10.33203125" style="57"/>
    <col min="2680" max="2680" width="38.6640625" style="57" customWidth="1"/>
    <col min="2681" max="2682" width="10.33203125" style="57"/>
    <col min="2683" max="2684" width="14.88671875" style="57" customWidth="1"/>
    <col min="2685" max="2935" width="10.33203125" style="57"/>
    <col min="2936" max="2936" width="38.6640625" style="57" customWidth="1"/>
    <col min="2937" max="2938" width="10.33203125" style="57"/>
    <col min="2939" max="2940" width="14.88671875" style="57" customWidth="1"/>
    <col min="2941" max="3191" width="10.33203125" style="57"/>
    <col min="3192" max="3192" width="38.6640625" style="57" customWidth="1"/>
    <col min="3193" max="3194" width="10.33203125" style="57"/>
    <col min="3195" max="3196" width="14.88671875" style="57" customWidth="1"/>
    <col min="3197" max="3447" width="10.33203125" style="57"/>
    <col min="3448" max="3448" width="38.6640625" style="57" customWidth="1"/>
    <col min="3449" max="3450" width="10.33203125" style="57"/>
    <col min="3451" max="3452" width="14.88671875" style="57" customWidth="1"/>
    <col min="3453" max="3703" width="10.33203125" style="57"/>
    <col min="3704" max="3704" width="38.6640625" style="57" customWidth="1"/>
    <col min="3705" max="3706" width="10.33203125" style="57"/>
    <col min="3707" max="3708" width="14.88671875" style="57" customWidth="1"/>
    <col min="3709" max="3959" width="10.33203125" style="57"/>
    <col min="3960" max="3960" width="38.6640625" style="57" customWidth="1"/>
    <col min="3961" max="3962" width="10.33203125" style="57"/>
    <col min="3963" max="3964" width="14.88671875" style="57" customWidth="1"/>
    <col min="3965" max="4215" width="10.33203125" style="57"/>
    <col min="4216" max="4216" width="38.6640625" style="57" customWidth="1"/>
    <col min="4217" max="4218" width="10.33203125" style="57"/>
    <col min="4219" max="4220" width="14.88671875" style="57" customWidth="1"/>
    <col min="4221" max="4471" width="10.33203125" style="57"/>
    <col min="4472" max="4472" width="38.6640625" style="57" customWidth="1"/>
    <col min="4473" max="4474" width="10.33203125" style="57"/>
    <col min="4475" max="4476" width="14.88671875" style="57" customWidth="1"/>
    <col min="4477" max="4727" width="10.33203125" style="57"/>
    <col min="4728" max="4728" width="38.6640625" style="57" customWidth="1"/>
    <col min="4729" max="4730" width="10.33203125" style="57"/>
    <col min="4731" max="4732" width="14.88671875" style="57" customWidth="1"/>
    <col min="4733" max="4983" width="10.33203125" style="57"/>
    <col min="4984" max="4984" width="38.6640625" style="57" customWidth="1"/>
    <col min="4985" max="4986" width="10.33203125" style="57"/>
    <col min="4987" max="4988" width="14.88671875" style="57" customWidth="1"/>
    <col min="4989" max="5239" width="10.33203125" style="57"/>
    <col min="5240" max="5240" width="38.6640625" style="57" customWidth="1"/>
    <col min="5241" max="5242" width="10.33203125" style="57"/>
    <col min="5243" max="5244" width="14.88671875" style="57" customWidth="1"/>
    <col min="5245" max="5495" width="10.33203125" style="57"/>
    <col min="5496" max="5496" width="38.6640625" style="57" customWidth="1"/>
    <col min="5497" max="5498" width="10.33203125" style="57"/>
    <col min="5499" max="5500" width="14.88671875" style="57" customWidth="1"/>
    <col min="5501" max="5751" width="10.33203125" style="57"/>
    <col min="5752" max="5752" width="38.6640625" style="57" customWidth="1"/>
    <col min="5753" max="5754" width="10.33203125" style="57"/>
    <col min="5755" max="5756" width="14.88671875" style="57" customWidth="1"/>
    <col min="5757" max="6007" width="10.33203125" style="57"/>
    <col min="6008" max="6008" width="38.6640625" style="57" customWidth="1"/>
    <col min="6009" max="6010" width="10.33203125" style="57"/>
    <col min="6011" max="6012" width="14.88671875" style="57" customWidth="1"/>
    <col min="6013" max="6263" width="10.33203125" style="57"/>
    <col min="6264" max="6264" width="38.6640625" style="57" customWidth="1"/>
    <col min="6265" max="6266" width="10.33203125" style="57"/>
    <col min="6267" max="6268" width="14.88671875" style="57" customWidth="1"/>
    <col min="6269" max="6519" width="10.33203125" style="57"/>
    <col min="6520" max="6520" width="38.6640625" style="57" customWidth="1"/>
    <col min="6521" max="6522" width="10.33203125" style="57"/>
    <col min="6523" max="6524" width="14.88671875" style="57" customWidth="1"/>
    <col min="6525" max="6775" width="10.33203125" style="57"/>
    <col min="6776" max="6776" width="38.6640625" style="57" customWidth="1"/>
    <col min="6777" max="6778" width="10.33203125" style="57"/>
    <col min="6779" max="6780" width="14.88671875" style="57" customWidth="1"/>
    <col min="6781" max="7031" width="10.33203125" style="57"/>
    <col min="7032" max="7032" width="38.6640625" style="57" customWidth="1"/>
    <col min="7033" max="7034" width="10.33203125" style="57"/>
    <col min="7035" max="7036" width="14.88671875" style="57" customWidth="1"/>
    <col min="7037" max="7287" width="10.33203125" style="57"/>
    <col min="7288" max="7288" width="38.6640625" style="57" customWidth="1"/>
    <col min="7289" max="7290" width="10.33203125" style="57"/>
    <col min="7291" max="7292" width="14.88671875" style="57" customWidth="1"/>
    <col min="7293" max="7543" width="10.33203125" style="57"/>
    <col min="7544" max="7544" width="38.6640625" style="57" customWidth="1"/>
    <col min="7545" max="7546" width="10.33203125" style="57"/>
    <col min="7547" max="7548" width="14.88671875" style="57" customWidth="1"/>
    <col min="7549" max="7799" width="10.33203125" style="57"/>
    <col min="7800" max="7800" width="38.6640625" style="57" customWidth="1"/>
    <col min="7801" max="7802" width="10.33203125" style="57"/>
    <col min="7803" max="7804" width="14.88671875" style="57" customWidth="1"/>
    <col min="7805" max="8055" width="10.33203125" style="57"/>
    <col min="8056" max="8056" width="38.6640625" style="57" customWidth="1"/>
    <col min="8057" max="8058" width="10.33203125" style="57"/>
    <col min="8059" max="8060" width="14.88671875" style="57" customWidth="1"/>
    <col min="8061" max="8311" width="10.33203125" style="57"/>
    <col min="8312" max="8312" width="38.6640625" style="57" customWidth="1"/>
    <col min="8313" max="8314" width="10.33203125" style="57"/>
    <col min="8315" max="8316" width="14.88671875" style="57" customWidth="1"/>
    <col min="8317" max="8567" width="10.33203125" style="57"/>
    <col min="8568" max="8568" width="38.6640625" style="57" customWidth="1"/>
    <col min="8569" max="8570" width="10.33203125" style="57"/>
    <col min="8571" max="8572" width="14.88671875" style="57" customWidth="1"/>
    <col min="8573" max="8823" width="10.33203125" style="57"/>
    <col min="8824" max="8824" width="38.6640625" style="57" customWidth="1"/>
    <col min="8825" max="8826" width="10.33203125" style="57"/>
    <col min="8827" max="8828" width="14.88671875" style="57" customWidth="1"/>
    <col min="8829" max="9079" width="10.33203125" style="57"/>
    <col min="9080" max="9080" width="38.6640625" style="57" customWidth="1"/>
    <col min="9081" max="9082" width="10.33203125" style="57"/>
    <col min="9083" max="9084" width="14.88671875" style="57" customWidth="1"/>
    <col min="9085" max="9335" width="10.33203125" style="57"/>
    <col min="9336" max="9336" width="38.6640625" style="57" customWidth="1"/>
    <col min="9337" max="9338" width="10.33203125" style="57"/>
    <col min="9339" max="9340" width="14.88671875" style="57" customWidth="1"/>
    <col min="9341" max="9591" width="10.33203125" style="57"/>
    <col min="9592" max="9592" width="38.6640625" style="57" customWidth="1"/>
    <col min="9593" max="9594" width="10.33203125" style="57"/>
    <col min="9595" max="9596" width="14.88671875" style="57" customWidth="1"/>
    <col min="9597" max="9847" width="10.33203125" style="57"/>
    <col min="9848" max="9848" width="38.6640625" style="57" customWidth="1"/>
    <col min="9849" max="9850" width="10.33203125" style="57"/>
    <col min="9851" max="9852" width="14.88671875" style="57" customWidth="1"/>
    <col min="9853" max="10103" width="10.33203125" style="57"/>
    <col min="10104" max="10104" width="38.6640625" style="57" customWidth="1"/>
    <col min="10105" max="10106" width="10.33203125" style="57"/>
    <col min="10107" max="10108" width="14.88671875" style="57" customWidth="1"/>
    <col min="10109" max="10359" width="10.33203125" style="57"/>
    <col min="10360" max="10360" width="38.6640625" style="57" customWidth="1"/>
    <col min="10361" max="10362" width="10.33203125" style="57"/>
    <col min="10363" max="10364" width="14.88671875" style="57" customWidth="1"/>
    <col min="10365" max="10615" width="10.33203125" style="57"/>
    <col min="10616" max="10616" width="38.6640625" style="57" customWidth="1"/>
    <col min="10617" max="10618" width="10.33203125" style="57"/>
    <col min="10619" max="10620" width="14.88671875" style="57" customWidth="1"/>
    <col min="10621" max="10871" width="10.33203125" style="57"/>
    <col min="10872" max="10872" width="38.6640625" style="57" customWidth="1"/>
    <col min="10873" max="10874" width="10.33203125" style="57"/>
    <col min="10875" max="10876" width="14.88671875" style="57" customWidth="1"/>
    <col min="10877" max="11127" width="10.33203125" style="57"/>
    <col min="11128" max="11128" width="38.6640625" style="57" customWidth="1"/>
    <col min="11129" max="11130" width="10.33203125" style="57"/>
    <col min="11131" max="11132" width="14.88671875" style="57" customWidth="1"/>
    <col min="11133" max="11383" width="10.33203125" style="57"/>
    <col min="11384" max="11384" width="38.6640625" style="57" customWidth="1"/>
    <col min="11385" max="11386" width="10.33203125" style="57"/>
    <col min="11387" max="11388" width="14.88671875" style="57" customWidth="1"/>
    <col min="11389" max="11639" width="10.33203125" style="57"/>
    <col min="11640" max="11640" width="38.6640625" style="57" customWidth="1"/>
    <col min="11641" max="11642" width="10.33203125" style="57"/>
    <col min="11643" max="11644" width="14.88671875" style="57" customWidth="1"/>
    <col min="11645" max="11895" width="10.33203125" style="57"/>
    <col min="11896" max="11896" width="38.6640625" style="57" customWidth="1"/>
    <col min="11897" max="11898" width="10.33203125" style="57"/>
    <col min="11899" max="11900" width="14.88671875" style="57" customWidth="1"/>
    <col min="11901" max="12151" width="10.33203125" style="57"/>
    <col min="12152" max="12152" width="38.6640625" style="57" customWidth="1"/>
    <col min="12153" max="12154" width="10.33203125" style="57"/>
    <col min="12155" max="12156" width="14.88671875" style="57" customWidth="1"/>
    <col min="12157" max="12407" width="10.33203125" style="57"/>
    <col min="12408" max="12408" width="38.6640625" style="57" customWidth="1"/>
    <col min="12409" max="12410" width="10.33203125" style="57"/>
    <col min="12411" max="12412" width="14.88671875" style="57" customWidth="1"/>
    <col min="12413" max="12663" width="10.33203125" style="57"/>
    <col min="12664" max="12664" width="38.6640625" style="57" customWidth="1"/>
    <col min="12665" max="12666" width="10.33203125" style="57"/>
    <col min="12667" max="12668" width="14.88671875" style="57" customWidth="1"/>
    <col min="12669" max="12919" width="10.33203125" style="57"/>
    <col min="12920" max="12920" width="38.6640625" style="57" customWidth="1"/>
    <col min="12921" max="12922" width="10.33203125" style="57"/>
    <col min="12923" max="12924" width="14.88671875" style="57" customWidth="1"/>
    <col min="12925" max="13175" width="10.33203125" style="57"/>
    <col min="13176" max="13176" width="38.6640625" style="57" customWidth="1"/>
    <col min="13177" max="13178" width="10.33203125" style="57"/>
    <col min="13179" max="13180" width="14.88671875" style="57" customWidth="1"/>
    <col min="13181" max="13431" width="10.33203125" style="57"/>
    <col min="13432" max="13432" width="38.6640625" style="57" customWidth="1"/>
    <col min="13433" max="13434" width="10.33203125" style="57"/>
    <col min="13435" max="13436" width="14.88671875" style="57" customWidth="1"/>
    <col min="13437" max="13687" width="10.33203125" style="57"/>
    <col min="13688" max="13688" width="38.6640625" style="57" customWidth="1"/>
    <col min="13689" max="13690" width="10.33203125" style="57"/>
    <col min="13691" max="13692" width="14.88671875" style="57" customWidth="1"/>
    <col min="13693" max="13943" width="10.33203125" style="57"/>
    <col min="13944" max="13944" width="38.6640625" style="57" customWidth="1"/>
    <col min="13945" max="13946" width="10.33203125" style="57"/>
    <col min="13947" max="13948" width="14.88671875" style="57" customWidth="1"/>
    <col min="13949" max="14199" width="10.33203125" style="57"/>
    <col min="14200" max="14200" width="38.6640625" style="57" customWidth="1"/>
    <col min="14201" max="14202" width="10.33203125" style="57"/>
    <col min="14203" max="14204" width="14.88671875" style="57" customWidth="1"/>
    <col min="14205" max="14455" width="10.33203125" style="57"/>
    <col min="14456" max="14456" width="38.6640625" style="57" customWidth="1"/>
    <col min="14457" max="14458" width="10.33203125" style="57"/>
    <col min="14459" max="14460" width="14.88671875" style="57" customWidth="1"/>
    <col min="14461" max="14711" width="10.33203125" style="57"/>
    <col min="14712" max="14712" width="38.6640625" style="57" customWidth="1"/>
    <col min="14713" max="14714" width="10.33203125" style="57"/>
    <col min="14715" max="14716" width="14.88671875" style="57" customWidth="1"/>
    <col min="14717" max="14967" width="10.33203125" style="57"/>
    <col min="14968" max="14968" width="38.6640625" style="57" customWidth="1"/>
    <col min="14969" max="14970" width="10.33203125" style="57"/>
    <col min="14971" max="14972" width="14.88671875" style="57" customWidth="1"/>
    <col min="14973" max="15223" width="10.33203125" style="57"/>
    <col min="15224" max="15224" width="38.6640625" style="57" customWidth="1"/>
    <col min="15225" max="15226" width="10.33203125" style="57"/>
    <col min="15227" max="15228" width="14.88671875" style="57" customWidth="1"/>
    <col min="15229" max="15479" width="10.33203125" style="57"/>
    <col min="15480" max="15480" width="38.6640625" style="57" customWidth="1"/>
    <col min="15481" max="15482" width="10.33203125" style="57"/>
    <col min="15483" max="15484" width="14.88671875" style="57" customWidth="1"/>
    <col min="15485" max="15735" width="10.33203125" style="57"/>
    <col min="15736" max="15736" width="38.6640625" style="57" customWidth="1"/>
    <col min="15737" max="15738" width="10.33203125" style="57"/>
    <col min="15739" max="15740" width="14.88671875" style="57" customWidth="1"/>
    <col min="15741" max="15991" width="10.33203125" style="57"/>
    <col min="15992" max="15992" width="38.6640625" style="57" customWidth="1"/>
    <col min="15993" max="15994" width="10.33203125" style="57"/>
    <col min="15995" max="15996" width="14.88671875" style="57" customWidth="1"/>
    <col min="15997" max="16384" width="10.33203125" style="57"/>
  </cols>
  <sheetData>
    <row r="1" spans="1:6" ht="23.4" x14ac:dyDescent="0.45">
      <c r="A1" s="85" t="s">
        <v>4</v>
      </c>
      <c r="B1" s="86"/>
      <c r="C1" s="86"/>
      <c r="D1" s="86"/>
      <c r="E1" s="86"/>
      <c r="F1" s="86"/>
    </row>
    <row r="2" spans="1:6" ht="14.4" x14ac:dyDescent="0.3">
      <c r="A2" s="87" t="s">
        <v>45</v>
      </c>
      <c r="B2" s="88"/>
      <c r="C2" s="88"/>
      <c r="D2" s="88"/>
      <c r="E2" s="88"/>
      <c r="F2" s="88"/>
    </row>
    <row r="3" spans="1:6" ht="18" x14ac:dyDescent="0.35">
      <c r="A3" s="89" t="s">
        <v>5</v>
      </c>
      <c r="B3" s="90"/>
      <c r="C3" s="90"/>
      <c r="D3" s="90"/>
      <c r="E3" s="90"/>
      <c r="F3" s="90"/>
    </row>
    <row r="4" spans="1:6" ht="16.2" thickBot="1" x14ac:dyDescent="0.35">
      <c r="A4" s="91" t="s">
        <v>153</v>
      </c>
      <c r="B4" s="91"/>
      <c r="C4" s="91"/>
      <c r="D4" s="91"/>
      <c r="E4" s="91"/>
      <c r="F4" s="91"/>
    </row>
    <row r="5" spans="1:6" s="5" customFormat="1" ht="40.200000000000003" thickBot="1" x14ac:dyDescent="0.35">
      <c r="A5" s="6" t="s">
        <v>6</v>
      </c>
      <c r="B5" s="7" t="s">
        <v>0</v>
      </c>
      <c r="C5" s="7" t="s">
        <v>143</v>
      </c>
      <c r="D5" s="8" t="s">
        <v>144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155</v>
      </c>
      <c r="C6" s="39"/>
      <c r="D6" s="40"/>
      <c r="E6" s="73"/>
      <c r="F6" s="41"/>
    </row>
    <row r="7" spans="1:6" s="5" customFormat="1" ht="12.75" customHeight="1" x14ac:dyDescent="0.3">
      <c r="A7" s="42" t="s">
        <v>139</v>
      </c>
      <c r="B7" s="35" t="s">
        <v>140</v>
      </c>
      <c r="C7" s="34" t="s">
        <v>137</v>
      </c>
      <c r="D7" s="36">
        <v>5</v>
      </c>
      <c r="E7" s="74"/>
      <c r="F7" s="43">
        <f t="shared" ref="F7" si="0">D7*E7</f>
        <v>0</v>
      </c>
    </row>
    <row r="8" spans="1:6" s="5" customFormat="1" ht="12.75" customHeight="1" x14ac:dyDescent="0.3">
      <c r="A8" s="61"/>
      <c r="B8" s="62"/>
      <c r="C8" s="63"/>
      <c r="D8" s="81" t="s">
        <v>154</v>
      </c>
      <c r="E8" s="81"/>
      <c r="F8" s="47">
        <f>F7</f>
        <v>0</v>
      </c>
    </row>
    <row r="9" spans="1:6" x14ac:dyDescent="0.25">
      <c r="A9" s="45"/>
      <c r="B9" s="14" t="s">
        <v>127</v>
      </c>
      <c r="C9" s="13"/>
      <c r="D9" s="15"/>
      <c r="E9" s="75"/>
      <c r="F9" s="44"/>
    </row>
    <row r="10" spans="1:6" x14ac:dyDescent="0.25">
      <c r="A10" s="46">
        <v>1</v>
      </c>
      <c r="B10" s="17" t="s">
        <v>21</v>
      </c>
      <c r="C10" s="18" t="s">
        <v>22</v>
      </c>
      <c r="D10" s="19">
        <v>4.2</v>
      </c>
      <c r="E10" s="20"/>
      <c r="F10" s="43">
        <f>D10*E10</f>
        <v>0</v>
      </c>
    </row>
    <row r="11" spans="1:6" x14ac:dyDescent="0.25">
      <c r="A11" s="58">
        <f>A10+1</f>
        <v>2</v>
      </c>
      <c r="B11" s="60" t="s">
        <v>109</v>
      </c>
      <c r="C11" s="12"/>
      <c r="D11" s="12"/>
      <c r="E11" s="75"/>
      <c r="F11" s="44"/>
    </row>
    <row r="12" spans="1:6" x14ac:dyDescent="0.25">
      <c r="A12" s="58">
        <f>A11+0.01</f>
        <v>2.0099999999999998</v>
      </c>
      <c r="B12" s="17" t="s">
        <v>53</v>
      </c>
      <c r="C12" s="18" t="s">
        <v>10</v>
      </c>
      <c r="D12" s="22">
        <v>40</v>
      </c>
      <c r="E12" s="20"/>
      <c r="F12" s="43">
        <f>D12*E12</f>
        <v>0</v>
      </c>
    </row>
    <row r="13" spans="1:6" x14ac:dyDescent="0.25">
      <c r="A13" s="58">
        <f>A12+0.01</f>
        <v>2.0199999999999996</v>
      </c>
      <c r="B13" s="17" t="s">
        <v>54</v>
      </c>
      <c r="C13" s="18" t="s">
        <v>10</v>
      </c>
      <c r="D13" s="22">
        <v>75</v>
      </c>
      <c r="E13" s="20"/>
      <c r="F13" s="43">
        <f>D13*E13</f>
        <v>0</v>
      </c>
    </row>
    <row r="14" spans="1:6" x14ac:dyDescent="0.25">
      <c r="A14" s="58">
        <f>A13+0.01</f>
        <v>2.0299999999999994</v>
      </c>
      <c r="B14" s="17" t="s">
        <v>111</v>
      </c>
      <c r="C14" s="18" t="s">
        <v>10</v>
      </c>
      <c r="D14" s="22">
        <v>65</v>
      </c>
      <c r="E14" s="20"/>
      <c r="F14" s="43">
        <f t="shared" ref="F14:F103" si="1">D14*E14</f>
        <v>0</v>
      </c>
    </row>
    <row r="15" spans="1:6" x14ac:dyDescent="0.25">
      <c r="A15" s="58">
        <f>A11+1</f>
        <v>3</v>
      </c>
      <c r="B15" s="17" t="s">
        <v>110</v>
      </c>
      <c r="C15" s="12"/>
      <c r="D15" s="12"/>
      <c r="E15" s="75"/>
      <c r="F15" s="44"/>
    </row>
    <row r="16" spans="1:6" x14ac:dyDescent="0.25">
      <c r="A16" s="58">
        <f>A15+0.01</f>
        <v>3.01</v>
      </c>
      <c r="B16" s="17" t="s">
        <v>75</v>
      </c>
      <c r="C16" s="18" t="s">
        <v>11</v>
      </c>
      <c r="D16" s="22">
        <v>2</v>
      </c>
      <c r="E16" s="20"/>
      <c r="F16" s="43">
        <f t="shared" ref="F16:F22" si="2">D16*E16</f>
        <v>0</v>
      </c>
    </row>
    <row r="17" spans="1:6" x14ac:dyDescent="0.25">
      <c r="A17" s="58">
        <f>A16+0.01</f>
        <v>3.0199999999999996</v>
      </c>
      <c r="B17" s="17" t="s">
        <v>152</v>
      </c>
      <c r="C17" s="18" t="s">
        <v>11</v>
      </c>
      <c r="D17" s="22">
        <v>2</v>
      </c>
      <c r="E17" s="20"/>
      <c r="F17" s="43">
        <f t="shared" si="2"/>
        <v>0</v>
      </c>
    </row>
    <row r="18" spans="1:6" x14ac:dyDescent="0.25">
      <c r="A18" s="58">
        <f t="shared" ref="A18:A20" si="3">A17+0.01</f>
        <v>3.0299999999999994</v>
      </c>
      <c r="B18" s="17" t="s">
        <v>74</v>
      </c>
      <c r="C18" s="18" t="s">
        <v>11</v>
      </c>
      <c r="D18" s="22">
        <v>8</v>
      </c>
      <c r="E18" s="20"/>
      <c r="F18" s="43">
        <f t="shared" si="2"/>
        <v>0</v>
      </c>
    </row>
    <row r="19" spans="1:6" x14ac:dyDescent="0.25">
      <c r="A19" s="58">
        <f t="shared" si="3"/>
        <v>3.0399999999999991</v>
      </c>
      <c r="B19" s="17" t="s">
        <v>71</v>
      </c>
      <c r="C19" s="18" t="s">
        <v>11</v>
      </c>
      <c r="D19" s="22">
        <v>2</v>
      </c>
      <c r="E19" s="20"/>
      <c r="F19" s="43">
        <f t="shared" si="2"/>
        <v>0</v>
      </c>
    </row>
    <row r="20" spans="1:6" x14ac:dyDescent="0.25">
      <c r="A20" s="58">
        <f t="shared" si="3"/>
        <v>3.0499999999999989</v>
      </c>
      <c r="B20" s="17" t="s">
        <v>76</v>
      </c>
      <c r="C20" s="18" t="s">
        <v>11</v>
      </c>
      <c r="D20" s="22">
        <v>1</v>
      </c>
      <c r="E20" s="20"/>
      <c r="F20" s="43">
        <f t="shared" si="2"/>
        <v>0</v>
      </c>
    </row>
    <row r="21" spans="1:6" x14ac:dyDescent="0.25">
      <c r="A21" s="58">
        <f>A15+1</f>
        <v>4</v>
      </c>
      <c r="B21" s="17" t="s">
        <v>141</v>
      </c>
      <c r="C21" s="18" t="s">
        <v>11</v>
      </c>
      <c r="D21" s="22">
        <v>6</v>
      </c>
      <c r="E21" s="20"/>
      <c r="F21" s="43">
        <f t="shared" si="2"/>
        <v>0</v>
      </c>
    </row>
    <row r="22" spans="1:6" x14ac:dyDescent="0.25">
      <c r="A22" s="58">
        <f>A21+1</f>
        <v>5</v>
      </c>
      <c r="B22" s="17" t="s">
        <v>115</v>
      </c>
      <c r="C22" s="18" t="s">
        <v>11</v>
      </c>
      <c r="D22" s="22">
        <v>1</v>
      </c>
      <c r="E22" s="20"/>
      <c r="F22" s="43">
        <f t="shared" si="2"/>
        <v>0</v>
      </c>
    </row>
    <row r="23" spans="1:6" x14ac:dyDescent="0.25">
      <c r="A23" s="58">
        <f>A22+1</f>
        <v>6</v>
      </c>
      <c r="B23" s="60" t="s">
        <v>105</v>
      </c>
      <c r="C23" s="12"/>
      <c r="D23" s="12"/>
      <c r="E23" s="75"/>
      <c r="F23" s="44"/>
    </row>
    <row r="24" spans="1:6" x14ac:dyDescent="0.25">
      <c r="A24" s="58">
        <f>A23+0.01</f>
        <v>6.01</v>
      </c>
      <c r="B24" s="60" t="s">
        <v>102</v>
      </c>
      <c r="C24" s="59" t="s">
        <v>11</v>
      </c>
      <c r="D24" s="23">
        <v>4</v>
      </c>
      <c r="E24" s="24"/>
      <c r="F24" s="43">
        <f t="shared" ref="F24:F29" si="4">D24*E24</f>
        <v>0</v>
      </c>
    </row>
    <row r="25" spans="1:6" x14ac:dyDescent="0.25">
      <c r="A25" s="58">
        <f t="shared" ref="A25:A27" si="5">A24+0.01</f>
        <v>6.02</v>
      </c>
      <c r="B25" s="60" t="s">
        <v>103</v>
      </c>
      <c r="C25" s="59" t="s">
        <v>11</v>
      </c>
      <c r="D25" s="23">
        <v>14</v>
      </c>
      <c r="E25" s="24"/>
      <c r="F25" s="43">
        <f t="shared" si="4"/>
        <v>0</v>
      </c>
    </row>
    <row r="26" spans="1:6" x14ac:dyDescent="0.25">
      <c r="A26" s="58">
        <f t="shared" si="5"/>
        <v>6.0299999999999994</v>
      </c>
      <c r="B26" s="60" t="s">
        <v>147</v>
      </c>
      <c r="C26" s="59" t="s">
        <v>11</v>
      </c>
      <c r="D26" s="23">
        <v>6</v>
      </c>
      <c r="E26" s="24"/>
      <c r="F26" s="43">
        <f t="shared" si="4"/>
        <v>0</v>
      </c>
    </row>
    <row r="27" spans="1:6" x14ac:dyDescent="0.25">
      <c r="A27" s="58">
        <f t="shared" si="5"/>
        <v>6.0399999999999991</v>
      </c>
      <c r="B27" s="60" t="s">
        <v>104</v>
      </c>
      <c r="C27" s="59" t="s">
        <v>11</v>
      </c>
      <c r="D27" s="23">
        <v>12</v>
      </c>
      <c r="E27" s="24"/>
      <c r="F27" s="43">
        <f t="shared" si="4"/>
        <v>0</v>
      </c>
    </row>
    <row r="28" spans="1:6" ht="26.4" x14ac:dyDescent="0.25">
      <c r="A28" s="58">
        <f>A23+1</f>
        <v>7</v>
      </c>
      <c r="B28" s="56" t="s">
        <v>142</v>
      </c>
      <c r="C28" s="59" t="s">
        <v>11</v>
      </c>
      <c r="D28" s="55">
        <v>9</v>
      </c>
      <c r="E28" s="76"/>
      <c r="F28" s="43">
        <f t="shared" si="4"/>
        <v>0</v>
      </c>
    </row>
    <row r="29" spans="1:6" x14ac:dyDescent="0.25">
      <c r="A29" s="58">
        <f>A28+1</f>
        <v>8</v>
      </c>
      <c r="B29" s="60" t="s">
        <v>145</v>
      </c>
      <c r="C29" s="59" t="s">
        <v>11</v>
      </c>
      <c r="D29" s="55">
        <v>18</v>
      </c>
      <c r="E29" s="76"/>
      <c r="F29" s="43">
        <f t="shared" si="4"/>
        <v>0</v>
      </c>
    </row>
    <row r="30" spans="1:6" x14ac:dyDescent="0.25">
      <c r="A30" s="58">
        <f>A29+1</f>
        <v>9</v>
      </c>
      <c r="B30" s="17" t="s">
        <v>118</v>
      </c>
      <c r="C30" s="12"/>
      <c r="D30" s="12"/>
      <c r="E30" s="75"/>
      <c r="F30" s="44"/>
    </row>
    <row r="31" spans="1:6" x14ac:dyDescent="0.25">
      <c r="A31" s="58">
        <f>A30+0.01</f>
        <v>9.01</v>
      </c>
      <c r="B31" s="17" t="s">
        <v>116</v>
      </c>
      <c r="C31" s="18" t="s">
        <v>10</v>
      </c>
      <c r="D31" s="22">
        <v>1145</v>
      </c>
      <c r="E31" s="20"/>
      <c r="F31" s="43">
        <f>D31*E31</f>
        <v>0</v>
      </c>
    </row>
    <row r="32" spans="1:6" x14ac:dyDescent="0.25">
      <c r="A32" s="58">
        <f>A31+0.01</f>
        <v>9.02</v>
      </c>
      <c r="B32" s="17" t="s">
        <v>117</v>
      </c>
      <c r="C32" s="16" t="s">
        <v>10</v>
      </c>
      <c r="D32" s="16">
        <v>12</v>
      </c>
      <c r="E32" s="20"/>
      <c r="F32" s="43">
        <f t="shared" ref="F32" si="6">D32*E32</f>
        <v>0</v>
      </c>
    </row>
    <row r="33" spans="1:6" x14ac:dyDescent="0.25">
      <c r="A33" s="58">
        <f>A30+1</f>
        <v>10</v>
      </c>
      <c r="B33" s="17" t="s">
        <v>112</v>
      </c>
      <c r="C33" s="18" t="s">
        <v>7</v>
      </c>
      <c r="D33" s="22">
        <v>1</v>
      </c>
      <c r="E33" s="20"/>
      <c r="F33" s="43">
        <f>D33*E33</f>
        <v>0</v>
      </c>
    </row>
    <row r="34" spans="1:6" x14ac:dyDescent="0.25">
      <c r="A34" s="58">
        <f>A33+1</f>
        <v>11</v>
      </c>
      <c r="B34" s="17" t="s">
        <v>95</v>
      </c>
      <c r="C34" s="12"/>
      <c r="D34" s="12"/>
      <c r="E34" s="75"/>
      <c r="F34" s="44"/>
    </row>
    <row r="35" spans="1:6" x14ac:dyDescent="0.25">
      <c r="A35" s="58">
        <f>A34+0.01</f>
        <v>11.01</v>
      </c>
      <c r="B35" s="17" t="s">
        <v>55</v>
      </c>
      <c r="C35" s="18" t="s">
        <v>10</v>
      </c>
      <c r="D35" s="22">
        <v>85</v>
      </c>
      <c r="E35" s="20"/>
      <c r="F35" s="43">
        <f t="shared" si="1"/>
        <v>0</v>
      </c>
    </row>
    <row r="36" spans="1:6" x14ac:dyDescent="0.25">
      <c r="A36" s="58">
        <f t="shared" ref="A36:A39" si="7">A35+0.01</f>
        <v>11.02</v>
      </c>
      <c r="B36" s="17" t="s">
        <v>56</v>
      </c>
      <c r="C36" s="18" t="s">
        <v>10</v>
      </c>
      <c r="D36" s="22">
        <v>10</v>
      </c>
      <c r="E36" s="20"/>
      <c r="F36" s="43">
        <f t="shared" si="1"/>
        <v>0</v>
      </c>
    </row>
    <row r="37" spans="1:6" x14ac:dyDescent="0.25">
      <c r="A37" s="58">
        <f t="shared" si="7"/>
        <v>11.03</v>
      </c>
      <c r="B37" s="17" t="s">
        <v>57</v>
      </c>
      <c r="C37" s="18" t="s">
        <v>10</v>
      </c>
      <c r="D37" s="22">
        <v>45</v>
      </c>
      <c r="E37" s="20"/>
      <c r="F37" s="43">
        <f t="shared" si="1"/>
        <v>0</v>
      </c>
    </row>
    <row r="38" spans="1:6" x14ac:dyDescent="0.25">
      <c r="A38" s="58">
        <f t="shared" si="7"/>
        <v>11.04</v>
      </c>
      <c r="B38" s="17" t="s">
        <v>50</v>
      </c>
      <c r="C38" s="18" t="s">
        <v>10</v>
      </c>
      <c r="D38" s="22">
        <v>2140</v>
      </c>
      <c r="E38" s="20"/>
      <c r="F38" s="43">
        <f t="shared" si="1"/>
        <v>0</v>
      </c>
    </row>
    <row r="39" spans="1:6" x14ac:dyDescent="0.25">
      <c r="A39" s="58">
        <f t="shared" si="7"/>
        <v>11.049999999999999</v>
      </c>
      <c r="B39" s="17" t="s">
        <v>58</v>
      </c>
      <c r="C39" s="18" t="s">
        <v>10</v>
      </c>
      <c r="D39" s="22">
        <v>6405</v>
      </c>
      <c r="E39" s="20"/>
      <c r="F39" s="43">
        <f t="shared" si="1"/>
        <v>0</v>
      </c>
    </row>
    <row r="40" spans="1:6" x14ac:dyDescent="0.25">
      <c r="A40" s="58">
        <f>A34+1</f>
        <v>12</v>
      </c>
      <c r="B40" s="17" t="s">
        <v>96</v>
      </c>
      <c r="C40" s="18" t="s">
        <v>10</v>
      </c>
      <c r="D40" s="22">
        <v>565</v>
      </c>
      <c r="E40" s="20"/>
      <c r="F40" s="43">
        <f t="shared" si="1"/>
        <v>0</v>
      </c>
    </row>
    <row r="41" spans="1:6" x14ac:dyDescent="0.25">
      <c r="A41" s="58">
        <f t="shared" ref="A41:A73" si="8">A40+1</f>
        <v>13</v>
      </c>
      <c r="B41" s="17" t="s">
        <v>59</v>
      </c>
      <c r="C41" s="12"/>
      <c r="D41" s="12"/>
      <c r="E41" s="75"/>
      <c r="F41" s="44"/>
    </row>
    <row r="42" spans="1:6" x14ac:dyDescent="0.25">
      <c r="A42" s="58">
        <f>A41+0.01</f>
        <v>13.01</v>
      </c>
      <c r="B42" s="17" t="s">
        <v>54</v>
      </c>
      <c r="C42" s="18" t="s">
        <v>11</v>
      </c>
      <c r="D42" s="22">
        <v>1</v>
      </c>
      <c r="E42" s="20"/>
      <c r="F42" s="43">
        <f t="shared" si="1"/>
        <v>0</v>
      </c>
    </row>
    <row r="43" spans="1:6" x14ac:dyDescent="0.25">
      <c r="A43" s="58">
        <f>A42+0.01</f>
        <v>13.02</v>
      </c>
      <c r="B43" s="17" t="s">
        <v>58</v>
      </c>
      <c r="C43" s="18" t="s">
        <v>11</v>
      </c>
      <c r="D43" s="22">
        <v>2</v>
      </c>
      <c r="E43" s="20"/>
      <c r="F43" s="43">
        <f t="shared" si="1"/>
        <v>0</v>
      </c>
    </row>
    <row r="44" spans="1:6" x14ac:dyDescent="0.25">
      <c r="A44" s="58">
        <f>A41+1</f>
        <v>14</v>
      </c>
      <c r="B44" s="17" t="s">
        <v>63</v>
      </c>
      <c r="C44" s="12"/>
      <c r="D44" s="12"/>
      <c r="E44" s="75"/>
      <c r="F44" s="44"/>
    </row>
    <row r="45" spans="1:6" x14ac:dyDescent="0.25">
      <c r="A45" s="58">
        <f>A44+0.01</f>
        <v>14.01</v>
      </c>
      <c r="B45" s="26" t="s">
        <v>60</v>
      </c>
      <c r="C45" s="16" t="s">
        <v>11</v>
      </c>
      <c r="D45" s="16">
        <v>2</v>
      </c>
      <c r="E45" s="77"/>
      <c r="F45" s="43">
        <f t="shared" ref="F45:F62" si="9">D45*E45</f>
        <v>0</v>
      </c>
    </row>
    <row r="46" spans="1:6" x14ac:dyDescent="0.25">
      <c r="A46" s="58">
        <f t="shared" ref="A46:A62" si="10">A45+0.01</f>
        <v>14.02</v>
      </c>
      <c r="B46" s="26" t="s">
        <v>114</v>
      </c>
      <c r="C46" s="16" t="s">
        <v>11</v>
      </c>
      <c r="D46" s="16">
        <v>2</v>
      </c>
      <c r="E46" s="77"/>
      <c r="F46" s="43">
        <f t="shared" si="9"/>
        <v>0</v>
      </c>
    </row>
    <row r="47" spans="1:6" x14ac:dyDescent="0.25">
      <c r="A47" s="58">
        <f t="shared" si="10"/>
        <v>14.03</v>
      </c>
      <c r="B47" s="26" t="s">
        <v>61</v>
      </c>
      <c r="C47" s="16" t="s">
        <v>11</v>
      </c>
      <c r="D47" s="16">
        <v>2</v>
      </c>
      <c r="E47" s="77"/>
      <c r="F47" s="43">
        <f t="shared" si="9"/>
        <v>0</v>
      </c>
    </row>
    <row r="48" spans="1:6" x14ac:dyDescent="0.25">
      <c r="A48" s="58">
        <f t="shared" si="10"/>
        <v>14.04</v>
      </c>
      <c r="B48" s="26" t="s">
        <v>62</v>
      </c>
      <c r="C48" s="16" t="s">
        <v>11</v>
      </c>
      <c r="D48" s="16">
        <v>1</v>
      </c>
      <c r="E48" s="77"/>
      <c r="F48" s="43">
        <f t="shared" si="9"/>
        <v>0</v>
      </c>
    </row>
    <row r="49" spans="1:6" x14ac:dyDescent="0.25">
      <c r="A49" s="58">
        <f t="shared" si="10"/>
        <v>14.049999999999999</v>
      </c>
      <c r="B49" s="26" t="s">
        <v>71</v>
      </c>
      <c r="C49" s="16" t="s">
        <v>11</v>
      </c>
      <c r="D49" s="22">
        <v>5</v>
      </c>
      <c r="E49" s="20"/>
      <c r="F49" s="43">
        <f t="shared" si="9"/>
        <v>0</v>
      </c>
    </row>
    <row r="50" spans="1:6" x14ac:dyDescent="0.25">
      <c r="A50" s="58">
        <f t="shared" si="10"/>
        <v>14.059999999999999</v>
      </c>
      <c r="B50" s="26" t="s">
        <v>64</v>
      </c>
      <c r="C50" s="16" t="s">
        <v>11</v>
      </c>
      <c r="D50" s="22">
        <v>1</v>
      </c>
      <c r="E50" s="20"/>
      <c r="F50" s="43">
        <f t="shared" si="9"/>
        <v>0</v>
      </c>
    </row>
    <row r="51" spans="1:6" x14ac:dyDescent="0.25">
      <c r="A51" s="58">
        <f t="shared" si="10"/>
        <v>14.069999999999999</v>
      </c>
      <c r="B51" s="26" t="s">
        <v>67</v>
      </c>
      <c r="C51" s="16" t="s">
        <v>11</v>
      </c>
      <c r="D51" s="22">
        <v>2</v>
      </c>
      <c r="E51" s="20"/>
      <c r="F51" s="43">
        <f t="shared" si="9"/>
        <v>0</v>
      </c>
    </row>
    <row r="52" spans="1:6" x14ac:dyDescent="0.25">
      <c r="A52" s="58">
        <f t="shared" si="10"/>
        <v>14.079999999999998</v>
      </c>
      <c r="B52" s="26" t="s">
        <v>150</v>
      </c>
      <c r="C52" s="16" t="s">
        <v>11</v>
      </c>
      <c r="D52" s="22">
        <v>6</v>
      </c>
      <c r="E52" s="20"/>
      <c r="F52" s="43">
        <f t="shared" si="9"/>
        <v>0</v>
      </c>
    </row>
    <row r="53" spans="1:6" x14ac:dyDescent="0.25">
      <c r="A53" s="58">
        <f t="shared" si="10"/>
        <v>14.089999999999998</v>
      </c>
      <c r="B53" s="26" t="s">
        <v>151</v>
      </c>
      <c r="C53" s="16" t="s">
        <v>11</v>
      </c>
      <c r="D53" s="22">
        <v>9</v>
      </c>
      <c r="E53" s="20"/>
      <c r="F53" s="43">
        <f>D53*E53</f>
        <v>0</v>
      </c>
    </row>
    <row r="54" spans="1:6" x14ac:dyDescent="0.25">
      <c r="A54" s="72">
        <f t="shared" si="10"/>
        <v>14.099999999999998</v>
      </c>
      <c r="B54" s="26" t="s">
        <v>72</v>
      </c>
      <c r="C54" s="16" t="s">
        <v>11</v>
      </c>
      <c r="D54" s="22">
        <v>19</v>
      </c>
      <c r="E54" s="20"/>
      <c r="F54" s="43">
        <f t="shared" si="9"/>
        <v>0</v>
      </c>
    </row>
    <row r="55" spans="1:6" x14ac:dyDescent="0.25">
      <c r="A55" s="58">
        <f t="shared" si="10"/>
        <v>14.109999999999998</v>
      </c>
      <c r="B55" s="26" t="s">
        <v>66</v>
      </c>
      <c r="C55" s="16" t="s">
        <v>11</v>
      </c>
      <c r="D55" s="22">
        <v>7</v>
      </c>
      <c r="E55" s="20"/>
      <c r="F55" s="43">
        <f t="shared" si="9"/>
        <v>0</v>
      </c>
    </row>
    <row r="56" spans="1:6" x14ac:dyDescent="0.25">
      <c r="A56" s="58">
        <f t="shared" si="10"/>
        <v>14.119999999999997</v>
      </c>
      <c r="B56" s="26" t="s">
        <v>148</v>
      </c>
      <c r="C56" s="16" t="s">
        <v>11</v>
      </c>
      <c r="D56" s="22">
        <v>12</v>
      </c>
      <c r="E56" s="20"/>
      <c r="F56" s="43">
        <f t="shared" si="9"/>
        <v>0</v>
      </c>
    </row>
    <row r="57" spans="1:6" x14ac:dyDescent="0.25">
      <c r="A57" s="58">
        <f t="shared" si="10"/>
        <v>14.129999999999997</v>
      </c>
      <c r="B57" s="26" t="s">
        <v>149</v>
      </c>
      <c r="C57" s="16" t="s">
        <v>11</v>
      </c>
      <c r="D57" s="22">
        <v>3</v>
      </c>
      <c r="E57" s="20"/>
      <c r="F57" s="43">
        <f t="shared" si="9"/>
        <v>0</v>
      </c>
    </row>
    <row r="58" spans="1:6" x14ac:dyDescent="0.25">
      <c r="A58" s="58">
        <f t="shared" si="10"/>
        <v>14.139999999999997</v>
      </c>
      <c r="B58" s="26" t="s">
        <v>73</v>
      </c>
      <c r="C58" s="16" t="s">
        <v>11</v>
      </c>
      <c r="D58" s="22">
        <v>28</v>
      </c>
      <c r="E58" s="20"/>
      <c r="F58" s="43">
        <f t="shared" si="9"/>
        <v>0</v>
      </c>
    </row>
    <row r="59" spans="1:6" x14ac:dyDescent="0.25">
      <c r="A59" s="58">
        <f t="shared" si="10"/>
        <v>14.149999999999997</v>
      </c>
      <c r="B59" s="17" t="s">
        <v>68</v>
      </c>
      <c r="C59" s="18" t="s">
        <v>11</v>
      </c>
      <c r="D59" s="22">
        <v>2</v>
      </c>
      <c r="E59" s="20"/>
      <c r="F59" s="43">
        <f t="shared" si="9"/>
        <v>0</v>
      </c>
    </row>
    <row r="60" spans="1:6" x14ac:dyDescent="0.25">
      <c r="A60" s="58">
        <f t="shared" si="10"/>
        <v>14.159999999999997</v>
      </c>
      <c r="B60" s="17" t="s">
        <v>69</v>
      </c>
      <c r="C60" s="18" t="s">
        <v>11</v>
      </c>
      <c r="D60" s="22">
        <v>1</v>
      </c>
      <c r="E60" s="20"/>
      <c r="F60" s="43">
        <f t="shared" si="9"/>
        <v>0</v>
      </c>
    </row>
    <row r="61" spans="1:6" x14ac:dyDescent="0.25">
      <c r="A61" s="58">
        <f t="shared" si="10"/>
        <v>14.169999999999996</v>
      </c>
      <c r="B61" s="17" t="s">
        <v>70</v>
      </c>
      <c r="C61" s="18" t="s">
        <v>11</v>
      </c>
      <c r="D61" s="22">
        <v>1</v>
      </c>
      <c r="E61" s="20"/>
      <c r="F61" s="43">
        <f t="shared" si="9"/>
        <v>0</v>
      </c>
    </row>
    <row r="62" spans="1:6" x14ac:dyDescent="0.25">
      <c r="A62" s="58">
        <f t="shared" si="10"/>
        <v>14.179999999999996</v>
      </c>
      <c r="B62" s="17" t="s">
        <v>65</v>
      </c>
      <c r="C62" s="18" t="s">
        <v>11</v>
      </c>
      <c r="D62" s="22">
        <v>1</v>
      </c>
      <c r="E62" s="20"/>
      <c r="F62" s="43">
        <f t="shared" si="9"/>
        <v>0</v>
      </c>
    </row>
    <row r="63" spans="1:6" x14ac:dyDescent="0.25">
      <c r="A63" s="58">
        <f>A44+1</f>
        <v>15</v>
      </c>
      <c r="B63" s="17" t="s">
        <v>113</v>
      </c>
      <c r="C63" s="12"/>
      <c r="D63" s="12"/>
      <c r="E63" s="75"/>
      <c r="F63" s="44"/>
    </row>
    <row r="64" spans="1:6" x14ac:dyDescent="0.25">
      <c r="A64" s="58">
        <f>A63+0.01</f>
        <v>15.01</v>
      </c>
      <c r="B64" s="17" t="s">
        <v>119</v>
      </c>
      <c r="C64" s="18" t="s">
        <v>11</v>
      </c>
      <c r="D64" s="22">
        <v>1</v>
      </c>
      <c r="E64" s="25"/>
      <c r="F64" s="43">
        <f>D64*E64</f>
        <v>0</v>
      </c>
    </row>
    <row r="65" spans="1:6" x14ac:dyDescent="0.25">
      <c r="A65" s="58">
        <f t="shared" ref="A65:A67" si="11">A64+0.01</f>
        <v>15.02</v>
      </c>
      <c r="B65" s="17" t="s">
        <v>120</v>
      </c>
      <c r="C65" s="18" t="s">
        <v>11</v>
      </c>
      <c r="D65" s="22">
        <v>1</v>
      </c>
      <c r="E65" s="25"/>
      <c r="F65" s="43">
        <f>D65*E65</f>
        <v>0</v>
      </c>
    </row>
    <row r="66" spans="1:6" x14ac:dyDescent="0.25">
      <c r="A66" s="58">
        <f t="shared" si="11"/>
        <v>15.03</v>
      </c>
      <c r="B66" s="17" t="s">
        <v>121</v>
      </c>
      <c r="C66" s="18" t="s">
        <v>11</v>
      </c>
      <c r="D66" s="22">
        <v>1</v>
      </c>
      <c r="E66" s="25"/>
      <c r="F66" s="43">
        <f>D66*E66</f>
        <v>0</v>
      </c>
    </row>
    <row r="67" spans="1:6" x14ac:dyDescent="0.25">
      <c r="A67" s="58">
        <f t="shared" si="11"/>
        <v>15.04</v>
      </c>
      <c r="B67" s="17" t="s">
        <v>122</v>
      </c>
      <c r="C67" s="18" t="s">
        <v>11</v>
      </c>
      <c r="D67" s="22">
        <v>10</v>
      </c>
      <c r="E67" s="20"/>
      <c r="F67" s="43">
        <f t="shared" si="1"/>
        <v>0</v>
      </c>
    </row>
    <row r="68" spans="1:6" x14ac:dyDescent="0.25">
      <c r="A68" s="58">
        <f>A67+0.01</f>
        <v>15.049999999999999</v>
      </c>
      <c r="B68" s="17" t="s">
        <v>123</v>
      </c>
      <c r="C68" s="18" t="s">
        <v>11</v>
      </c>
      <c r="D68" s="22">
        <v>1</v>
      </c>
      <c r="E68" s="25"/>
      <c r="F68" s="43">
        <f>D68*E68</f>
        <v>0</v>
      </c>
    </row>
    <row r="69" spans="1:6" x14ac:dyDescent="0.25">
      <c r="A69" s="58">
        <f t="shared" ref="A69:A71" si="12">A68+0.01</f>
        <v>15.059999999999999</v>
      </c>
      <c r="B69" s="17" t="s">
        <v>125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si="12"/>
        <v>15.069999999999999</v>
      </c>
      <c r="B70" s="17" t="s">
        <v>124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2"/>
        <v>15.079999999999998</v>
      </c>
      <c r="B71" s="17" t="s">
        <v>126</v>
      </c>
      <c r="C71" s="18" t="s">
        <v>11</v>
      </c>
      <c r="D71" s="22">
        <v>2</v>
      </c>
      <c r="E71" s="20"/>
      <c r="F71" s="43">
        <f t="shared" si="1"/>
        <v>0</v>
      </c>
    </row>
    <row r="72" spans="1:6" x14ac:dyDescent="0.25">
      <c r="A72" s="58">
        <f>A63+1</f>
        <v>16</v>
      </c>
      <c r="B72" s="17" t="s">
        <v>14</v>
      </c>
      <c r="C72" s="18" t="s">
        <v>11</v>
      </c>
      <c r="D72" s="22">
        <v>6</v>
      </c>
      <c r="E72" s="20"/>
      <c r="F72" s="43">
        <f t="shared" si="1"/>
        <v>0</v>
      </c>
    </row>
    <row r="73" spans="1:6" x14ac:dyDescent="0.25">
      <c r="A73" s="58">
        <f t="shared" si="8"/>
        <v>17</v>
      </c>
      <c r="B73" s="17" t="s">
        <v>77</v>
      </c>
      <c r="C73" s="12"/>
      <c r="D73" s="12"/>
      <c r="E73" s="75"/>
      <c r="F73" s="44"/>
    </row>
    <row r="74" spans="1:6" x14ac:dyDescent="0.25">
      <c r="A74" s="58">
        <f>A73+0.01</f>
        <v>17.010000000000002</v>
      </c>
      <c r="B74" s="17" t="s">
        <v>78</v>
      </c>
      <c r="C74" s="18" t="s">
        <v>11</v>
      </c>
      <c r="D74" s="22">
        <v>8</v>
      </c>
      <c r="E74" s="20"/>
      <c r="F74" s="43">
        <f>D74*E74</f>
        <v>0</v>
      </c>
    </row>
    <row r="75" spans="1:6" x14ac:dyDescent="0.25">
      <c r="A75" s="58">
        <f t="shared" ref="A75" si="13">A74+0.01</f>
        <v>17.020000000000003</v>
      </c>
      <c r="B75" s="17" t="s">
        <v>161</v>
      </c>
      <c r="C75" s="59" t="s">
        <v>11</v>
      </c>
      <c r="D75" s="22">
        <v>5</v>
      </c>
      <c r="E75" s="20"/>
      <c r="F75" s="43">
        <f>D75*E75</f>
        <v>0</v>
      </c>
    </row>
    <row r="76" spans="1:6" x14ac:dyDescent="0.25">
      <c r="A76" s="58">
        <f>A75+0.01</f>
        <v>17.030000000000005</v>
      </c>
      <c r="B76" s="17" t="s">
        <v>79</v>
      </c>
      <c r="C76" s="18" t="s">
        <v>11</v>
      </c>
      <c r="D76" s="22">
        <v>39</v>
      </c>
      <c r="E76" s="20"/>
      <c r="F76" s="43">
        <f>D76*E76</f>
        <v>0</v>
      </c>
    </row>
    <row r="77" spans="1:6" x14ac:dyDescent="0.25">
      <c r="A77" s="58">
        <f>A76+0.01</f>
        <v>17.040000000000006</v>
      </c>
      <c r="B77" s="17" t="s">
        <v>117</v>
      </c>
      <c r="C77" s="18" t="s">
        <v>11</v>
      </c>
      <c r="D77" s="22">
        <v>157</v>
      </c>
      <c r="E77" s="20"/>
      <c r="F77" s="43">
        <f t="shared" ref="F77" si="14">D77*E77</f>
        <v>0</v>
      </c>
    </row>
    <row r="78" spans="1:6" x14ac:dyDescent="0.25">
      <c r="A78" s="58">
        <f>A73+1</f>
        <v>18</v>
      </c>
      <c r="B78" s="17" t="s">
        <v>80</v>
      </c>
      <c r="C78" s="18" t="s">
        <v>11</v>
      </c>
      <c r="D78" s="22">
        <v>9</v>
      </c>
      <c r="E78" s="20"/>
      <c r="F78" s="43">
        <f>D78*E78</f>
        <v>0</v>
      </c>
    </row>
    <row r="79" spans="1:6" x14ac:dyDescent="0.25">
      <c r="A79" s="58">
        <f t="shared" ref="A79:A112" si="15">A78+1</f>
        <v>19</v>
      </c>
      <c r="B79" s="17" t="s">
        <v>12</v>
      </c>
      <c r="C79" s="18" t="s">
        <v>11</v>
      </c>
      <c r="D79" s="22">
        <v>9</v>
      </c>
      <c r="E79" s="20"/>
      <c r="F79" s="43">
        <f>D79*E79</f>
        <v>0</v>
      </c>
    </row>
    <row r="80" spans="1:6" x14ac:dyDescent="0.25">
      <c r="A80" s="58">
        <f t="shared" si="15"/>
        <v>20</v>
      </c>
      <c r="B80" s="17" t="s">
        <v>13</v>
      </c>
      <c r="C80" s="18" t="s">
        <v>11</v>
      </c>
      <c r="D80" s="22">
        <v>4</v>
      </c>
      <c r="E80" s="20"/>
      <c r="F80" s="43">
        <f>D80*E80</f>
        <v>0</v>
      </c>
    </row>
    <row r="81" spans="1:6" x14ac:dyDescent="0.25">
      <c r="A81" s="58">
        <f t="shared" si="15"/>
        <v>21</v>
      </c>
      <c r="B81" s="17" t="s">
        <v>49</v>
      </c>
      <c r="C81" s="12"/>
      <c r="D81" s="12"/>
      <c r="E81" s="75"/>
      <c r="F81" s="44"/>
    </row>
    <row r="82" spans="1:6" x14ac:dyDescent="0.25">
      <c r="A82" s="58">
        <f>A81+0.01</f>
        <v>21.01</v>
      </c>
      <c r="B82" s="17" t="s">
        <v>50</v>
      </c>
      <c r="C82" s="18" t="s">
        <v>11</v>
      </c>
      <c r="D82" s="23">
        <v>4</v>
      </c>
      <c r="E82" s="20"/>
      <c r="F82" s="43">
        <f t="shared" ref="F82:F87" si="16">D82*E82</f>
        <v>0</v>
      </c>
    </row>
    <row r="83" spans="1:6" x14ac:dyDescent="0.25">
      <c r="A83" s="58">
        <f>A82+0.01</f>
        <v>21.020000000000003</v>
      </c>
      <c r="B83" s="17" t="s">
        <v>51</v>
      </c>
      <c r="C83" s="18" t="s">
        <v>11</v>
      </c>
      <c r="D83" s="23">
        <v>1</v>
      </c>
      <c r="E83" s="20"/>
      <c r="F83" s="43">
        <f t="shared" si="16"/>
        <v>0</v>
      </c>
    </row>
    <row r="84" spans="1:6" x14ac:dyDescent="0.25">
      <c r="A84" s="58">
        <f>A81+1</f>
        <v>22</v>
      </c>
      <c r="B84" s="17" t="s">
        <v>30</v>
      </c>
      <c r="C84" s="18" t="s">
        <v>7</v>
      </c>
      <c r="D84" s="23">
        <v>1</v>
      </c>
      <c r="E84" s="20"/>
      <c r="F84" s="43">
        <f t="shared" si="16"/>
        <v>0</v>
      </c>
    </row>
    <row r="85" spans="1:6" x14ac:dyDescent="0.25">
      <c r="A85" s="58">
        <f t="shared" si="15"/>
        <v>23</v>
      </c>
      <c r="B85" s="17" t="s">
        <v>31</v>
      </c>
      <c r="C85" s="18" t="s">
        <v>7</v>
      </c>
      <c r="D85" s="23">
        <v>1</v>
      </c>
      <c r="E85" s="20"/>
      <c r="F85" s="43">
        <f t="shared" si="16"/>
        <v>0</v>
      </c>
    </row>
    <row r="86" spans="1:6" x14ac:dyDescent="0.25">
      <c r="A86" s="58">
        <f t="shared" si="15"/>
        <v>24</v>
      </c>
      <c r="B86" s="26" t="s">
        <v>52</v>
      </c>
      <c r="C86" s="18" t="s">
        <v>7</v>
      </c>
      <c r="D86" s="23">
        <v>1</v>
      </c>
      <c r="E86" s="20"/>
      <c r="F86" s="43">
        <f t="shared" si="16"/>
        <v>0</v>
      </c>
    </row>
    <row r="87" spans="1:6" x14ac:dyDescent="0.25">
      <c r="A87" s="58">
        <f>A86+1</f>
        <v>25</v>
      </c>
      <c r="B87" s="17" t="s">
        <v>24</v>
      </c>
      <c r="C87" s="18" t="s">
        <v>3</v>
      </c>
      <c r="D87" s="23">
        <v>978</v>
      </c>
      <c r="E87" s="20"/>
      <c r="F87" s="43">
        <f t="shared" si="16"/>
        <v>0</v>
      </c>
    </row>
    <row r="88" spans="1:6" x14ac:dyDescent="0.25">
      <c r="A88" s="58">
        <f t="shared" si="15"/>
        <v>26</v>
      </c>
      <c r="B88" s="17" t="s">
        <v>15</v>
      </c>
      <c r="C88" s="18" t="s">
        <v>7</v>
      </c>
      <c r="D88" s="23">
        <v>1</v>
      </c>
      <c r="E88" s="20"/>
      <c r="F88" s="43">
        <f t="shared" si="1"/>
        <v>0</v>
      </c>
    </row>
    <row r="89" spans="1:6" x14ac:dyDescent="0.25">
      <c r="A89" s="58">
        <f t="shared" si="15"/>
        <v>27</v>
      </c>
      <c r="B89" s="17" t="s">
        <v>16</v>
      </c>
      <c r="C89" s="18" t="s">
        <v>10</v>
      </c>
      <c r="D89" s="23">
        <v>6925</v>
      </c>
      <c r="E89" s="20"/>
      <c r="F89" s="43">
        <f t="shared" si="1"/>
        <v>0</v>
      </c>
    </row>
    <row r="90" spans="1:6" x14ac:dyDescent="0.25">
      <c r="A90" s="58">
        <f t="shared" si="15"/>
        <v>28</v>
      </c>
      <c r="B90" s="17" t="s">
        <v>17</v>
      </c>
      <c r="C90" s="18" t="s">
        <v>11</v>
      </c>
      <c r="D90" s="23">
        <v>41</v>
      </c>
      <c r="E90" s="20"/>
      <c r="F90" s="43">
        <f t="shared" si="1"/>
        <v>0</v>
      </c>
    </row>
    <row r="91" spans="1:6" x14ac:dyDescent="0.25">
      <c r="A91" s="58">
        <f t="shared" si="15"/>
        <v>29</v>
      </c>
      <c r="B91" s="17" t="s">
        <v>18</v>
      </c>
      <c r="C91" s="18" t="s">
        <v>19</v>
      </c>
      <c r="D91" s="23">
        <v>5750</v>
      </c>
      <c r="E91" s="20"/>
      <c r="F91" s="43">
        <f t="shared" si="1"/>
        <v>0</v>
      </c>
    </row>
    <row r="92" spans="1:6" x14ac:dyDescent="0.25">
      <c r="A92" s="58">
        <f t="shared" si="15"/>
        <v>30</v>
      </c>
      <c r="B92" s="17" t="s">
        <v>81</v>
      </c>
      <c r="C92" s="12"/>
      <c r="D92" s="12"/>
      <c r="E92" s="75"/>
      <c r="F92" s="44"/>
    </row>
    <row r="93" spans="1:6" x14ac:dyDescent="0.25">
      <c r="A93" s="58">
        <f>A92+0.01</f>
        <v>30.01</v>
      </c>
      <c r="B93" s="26" t="s">
        <v>82</v>
      </c>
      <c r="C93" s="18" t="s">
        <v>19</v>
      </c>
      <c r="D93" s="23">
        <v>11379</v>
      </c>
      <c r="E93" s="20"/>
      <c r="F93" s="43">
        <f>D93*E93</f>
        <v>0</v>
      </c>
    </row>
    <row r="94" spans="1:6" x14ac:dyDescent="0.25">
      <c r="A94" s="58">
        <f>A93+0.01</f>
        <v>30.020000000000003</v>
      </c>
      <c r="B94" s="26" t="s">
        <v>83</v>
      </c>
      <c r="C94" s="18" t="s">
        <v>19</v>
      </c>
      <c r="D94" s="23">
        <v>3691</v>
      </c>
      <c r="E94" s="20"/>
      <c r="F94" s="43">
        <f t="shared" si="1"/>
        <v>0</v>
      </c>
    </row>
    <row r="95" spans="1:6" x14ac:dyDescent="0.25">
      <c r="A95" s="58">
        <f>A92+1</f>
        <v>31</v>
      </c>
      <c r="B95" s="26" t="s">
        <v>84</v>
      </c>
      <c r="C95" s="18" t="s">
        <v>19</v>
      </c>
      <c r="D95" s="22">
        <v>15655</v>
      </c>
      <c r="E95" s="20"/>
      <c r="F95" s="43">
        <f t="shared" si="1"/>
        <v>0</v>
      </c>
    </row>
    <row r="96" spans="1:6" x14ac:dyDescent="0.25">
      <c r="A96" s="58">
        <f t="shared" si="15"/>
        <v>32</v>
      </c>
      <c r="B96" s="26" t="s">
        <v>85</v>
      </c>
      <c r="C96" s="18" t="s">
        <v>19</v>
      </c>
      <c r="D96" s="22">
        <v>11138</v>
      </c>
      <c r="E96" s="20"/>
      <c r="F96" s="43">
        <f t="shared" si="1"/>
        <v>0</v>
      </c>
    </row>
    <row r="97" spans="1:6" x14ac:dyDescent="0.25">
      <c r="A97" s="58">
        <f t="shared" si="15"/>
        <v>33</v>
      </c>
      <c r="B97" s="26" t="s">
        <v>86</v>
      </c>
      <c r="C97" s="18" t="s">
        <v>19</v>
      </c>
      <c r="D97" s="22">
        <v>11138</v>
      </c>
      <c r="E97" s="20"/>
      <c r="F97" s="43">
        <f t="shared" si="1"/>
        <v>0</v>
      </c>
    </row>
    <row r="98" spans="1:6" x14ac:dyDescent="0.25">
      <c r="A98" s="58">
        <f t="shared" si="15"/>
        <v>34</v>
      </c>
      <c r="B98" s="17" t="s">
        <v>87</v>
      </c>
      <c r="C98" s="18" t="s">
        <v>19</v>
      </c>
      <c r="D98" s="22">
        <v>8900</v>
      </c>
      <c r="E98" s="20"/>
      <c r="F98" s="43">
        <f t="shared" si="1"/>
        <v>0</v>
      </c>
    </row>
    <row r="99" spans="1:6" x14ac:dyDescent="0.25">
      <c r="A99" s="58">
        <f t="shared" si="15"/>
        <v>35</v>
      </c>
      <c r="B99" s="17" t="s">
        <v>88</v>
      </c>
      <c r="C99" s="12"/>
      <c r="D99" s="12"/>
      <c r="E99" s="75"/>
      <c r="F99" s="44"/>
    </row>
    <row r="100" spans="1:6" x14ac:dyDescent="0.25">
      <c r="A100" s="58">
        <f>A99+0.01</f>
        <v>35.01</v>
      </c>
      <c r="B100" s="17" t="s">
        <v>89</v>
      </c>
      <c r="C100" s="18" t="s">
        <v>10</v>
      </c>
      <c r="D100" s="23">
        <v>480</v>
      </c>
      <c r="E100" s="20"/>
      <c r="F100" s="43">
        <f t="shared" si="1"/>
        <v>0</v>
      </c>
    </row>
    <row r="101" spans="1:6" x14ac:dyDescent="0.25">
      <c r="A101" s="58">
        <f>A100+0.01</f>
        <v>35.019999999999996</v>
      </c>
      <c r="B101" s="17" t="s">
        <v>90</v>
      </c>
      <c r="C101" s="18" t="s">
        <v>10</v>
      </c>
      <c r="D101" s="23">
        <v>2089</v>
      </c>
      <c r="E101" s="20"/>
      <c r="F101" s="43">
        <f t="shared" si="1"/>
        <v>0</v>
      </c>
    </row>
    <row r="102" spans="1:6" x14ac:dyDescent="0.25">
      <c r="A102" s="58">
        <f>A99+1</f>
        <v>36</v>
      </c>
      <c r="B102" s="17" t="s">
        <v>20</v>
      </c>
      <c r="C102" s="18" t="s">
        <v>10</v>
      </c>
      <c r="D102" s="23">
        <v>2569</v>
      </c>
      <c r="E102" s="20"/>
      <c r="F102" s="43">
        <f t="shared" si="1"/>
        <v>0</v>
      </c>
    </row>
    <row r="103" spans="1:6" x14ac:dyDescent="0.25">
      <c r="A103" s="58">
        <f t="shared" si="15"/>
        <v>37</v>
      </c>
      <c r="B103" s="17" t="s">
        <v>23</v>
      </c>
      <c r="C103" s="18" t="s">
        <v>19</v>
      </c>
      <c r="D103" s="23">
        <v>300</v>
      </c>
      <c r="E103" s="25"/>
      <c r="F103" s="43">
        <f t="shared" si="1"/>
        <v>0</v>
      </c>
    </row>
    <row r="104" spans="1:6" x14ac:dyDescent="0.25">
      <c r="A104" s="58">
        <f t="shared" si="15"/>
        <v>38</v>
      </c>
      <c r="B104" s="17" t="s">
        <v>25</v>
      </c>
      <c r="C104" s="18" t="s">
        <v>26</v>
      </c>
      <c r="D104" s="23">
        <v>350</v>
      </c>
      <c r="E104" s="20"/>
      <c r="F104" s="43">
        <f t="shared" ref="F104:F114" si="17">D104*E104</f>
        <v>0</v>
      </c>
    </row>
    <row r="105" spans="1:6" x14ac:dyDescent="0.25">
      <c r="A105" s="58">
        <f t="shared" si="15"/>
        <v>39</v>
      </c>
      <c r="B105" s="17" t="s">
        <v>91</v>
      </c>
      <c r="C105" s="12"/>
      <c r="D105" s="12"/>
      <c r="E105" s="75"/>
      <c r="F105" s="44"/>
    </row>
    <row r="106" spans="1:6" x14ac:dyDescent="0.25">
      <c r="A106" s="58">
        <f>A105+0.01</f>
        <v>39.01</v>
      </c>
      <c r="B106" s="17" t="s">
        <v>92</v>
      </c>
      <c r="C106" s="18" t="s">
        <v>27</v>
      </c>
      <c r="D106" s="19">
        <v>0.5</v>
      </c>
      <c r="E106" s="20"/>
      <c r="F106" s="43">
        <f t="shared" si="17"/>
        <v>0</v>
      </c>
    </row>
    <row r="107" spans="1:6" x14ac:dyDescent="0.25">
      <c r="A107" s="58">
        <f t="shared" ref="A107:A108" si="18">A106+0.01</f>
        <v>39.019999999999996</v>
      </c>
      <c r="B107" s="17" t="s">
        <v>93</v>
      </c>
      <c r="C107" s="18" t="s">
        <v>28</v>
      </c>
      <c r="D107" s="19">
        <v>0.5</v>
      </c>
      <c r="E107" s="20"/>
      <c r="F107" s="43">
        <f t="shared" si="17"/>
        <v>0</v>
      </c>
    </row>
    <row r="108" spans="1:6" x14ac:dyDescent="0.25">
      <c r="A108" s="58">
        <f t="shared" si="18"/>
        <v>39.029999999999994</v>
      </c>
      <c r="B108" s="17" t="s">
        <v>94</v>
      </c>
      <c r="C108" s="18" t="s">
        <v>28</v>
      </c>
      <c r="D108" s="19">
        <v>3</v>
      </c>
      <c r="E108" s="20"/>
      <c r="F108" s="43">
        <f t="shared" si="17"/>
        <v>0</v>
      </c>
    </row>
    <row r="109" spans="1:6" x14ac:dyDescent="0.25">
      <c r="A109" s="58">
        <f>A105+1</f>
        <v>40</v>
      </c>
      <c r="B109" s="17" t="s">
        <v>29</v>
      </c>
      <c r="C109" s="18" t="s">
        <v>7</v>
      </c>
      <c r="D109" s="23">
        <v>1</v>
      </c>
      <c r="E109" s="20"/>
      <c r="F109" s="43">
        <f t="shared" si="17"/>
        <v>0</v>
      </c>
    </row>
    <row r="110" spans="1:6" x14ac:dyDescent="0.25">
      <c r="A110" s="58">
        <f t="shared" si="15"/>
        <v>41</v>
      </c>
      <c r="B110" s="17" t="s">
        <v>32</v>
      </c>
      <c r="C110" s="18" t="s">
        <v>10</v>
      </c>
      <c r="D110" s="23">
        <v>78</v>
      </c>
      <c r="E110" s="20"/>
      <c r="F110" s="43">
        <f t="shared" si="17"/>
        <v>0</v>
      </c>
    </row>
    <row r="111" spans="1:6" x14ac:dyDescent="0.25">
      <c r="A111" s="58">
        <f t="shared" si="15"/>
        <v>42</v>
      </c>
      <c r="B111" s="60" t="s">
        <v>33</v>
      </c>
      <c r="C111" s="59" t="s">
        <v>3</v>
      </c>
      <c r="D111" s="23">
        <v>60</v>
      </c>
      <c r="E111" s="24"/>
      <c r="F111" s="43">
        <f t="shared" si="17"/>
        <v>0</v>
      </c>
    </row>
    <row r="112" spans="1:6" x14ac:dyDescent="0.25">
      <c r="A112" s="58">
        <f t="shared" si="15"/>
        <v>43</v>
      </c>
      <c r="B112" s="60" t="s">
        <v>146</v>
      </c>
      <c r="C112" s="12"/>
      <c r="D112" s="12"/>
      <c r="E112" s="75"/>
      <c r="F112" s="44"/>
    </row>
    <row r="113" spans="1:6" x14ac:dyDescent="0.25">
      <c r="A113" s="58">
        <f>A112+0.01</f>
        <v>43.01</v>
      </c>
      <c r="B113" s="60" t="s">
        <v>50</v>
      </c>
      <c r="C113" s="59" t="s">
        <v>11</v>
      </c>
      <c r="D113" s="23">
        <v>4</v>
      </c>
      <c r="E113" s="24"/>
      <c r="F113" s="43">
        <f t="shared" si="17"/>
        <v>0</v>
      </c>
    </row>
    <row r="114" spans="1:6" x14ac:dyDescent="0.25">
      <c r="A114" s="58">
        <f>A113+0.01</f>
        <v>43.019999999999996</v>
      </c>
      <c r="B114" s="60" t="s">
        <v>51</v>
      </c>
      <c r="C114" s="59" t="s">
        <v>11</v>
      </c>
      <c r="D114" s="23">
        <v>1</v>
      </c>
      <c r="E114" s="24"/>
      <c r="F114" s="43">
        <f t="shared" si="17"/>
        <v>0</v>
      </c>
    </row>
    <row r="115" spans="1:6" x14ac:dyDescent="0.25">
      <c r="A115" s="61"/>
      <c r="B115" s="62"/>
      <c r="C115" s="63"/>
      <c r="D115" s="81" t="s">
        <v>107</v>
      </c>
      <c r="E115" s="81"/>
      <c r="F115" s="47">
        <f>SUM(F10:F114)</f>
        <v>0</v>
      </c>
    </row>
    <row r="116" spans="1:6" x14ac:dyDescent="0.25">
      <c r="A116" s="61"/>
      <c r="B116" s="62"/>
      <c r="C116" s="63"/>
      <c r="D116" s="66"/>
      <c r="E116" s="67"/>
      <c r="F116" s="68"/>
    </row>
    <row r="117" spans="1:6" x14ac:dyDescent="0.25">
      <c r="A117" s="46"/>
      <c r="B117" s="28" t="s">
        <v>128</v>
      </c>
      <c r="C117" s="13"/>
      <c r="D117" s="15"/>
      <c r="E117" s="75"/>
      <c r="F117" s="44"/>
    </row>
    <row r="118" spans="1:6" x14ac:dyDescent="0.25">
      <c r="A118" s="46">
        <f>MAX(A10:A112)+1</f>
        <v>44</v>
      </c>
      <c r="B118" s="60" t="s">
        <v>34</v>
      </c>
      <c r="C118" s="59" t="s">
        <v>11</v>
      </c>
      <c r="D118" s="22">
        <v>10</v>
      </c>
      <c r="E118" s="20"/>
      <c r="F118" s="43">
        <f>D118*E118</f>
        <v>0</v>
      </c>
    </row>
    <row r="119" spans="1:6" x14ac:dyDescent="0.25">
      <c r="A119" s="46">
        <f>A118+1</f>
        <v>45</v>
      </c>
      <c r="B119" s="60" t="s">
        <v>35</v>
      </c>
      <c r="C119" s="59" t="s">
        <v>11</v>
      </c>
      <c r="D119" s="22">
        <v>4</v>
      </c>
      <c r="E119" s="20"/>
      <c r="F119" s="43">
        <f t="shared" ref="F119:F134" si="19">D119*E119</f>
        <v>0</v>
      </c>
    </row>
    <row r="120" spans="1:6" x14ac:dyDescent="0.25">
      <c r="A120" s="46">
        <f>1+A119</f>
        <v>46</v>
      </c>
      <c r="B120" s="60" t="s">
        <v>36</v>
      </c>
      <c r="C120" s="59" t="s">
        <v>7</v>
      </c>
      <c r="D120" s="22">
        <v>1</v>
      </c>
      <c r="E120" s="20"/>
      <c r="F120" s="43">
        <f t="shared" si="19"/>
        <v>0</v>
      </c>
    </row>
    <row r="121" spans="1:6" x14ac:dyDescent="0.25">
      <c r="A121" s="46">
        <f t="shared" ref="A121:A139" si="20">1+A120</f>
        <v>47</v>
      </c>
      <c r="B121" s="60" t="s">
        <v>37</v>
      </c>
      <c r="C121" s="59" t="s">
        <v>19</v>
      </c>
      <c r="D121" s="22">
        <v>1333</v>
      </c>
      <c r="E121" s="20"/>
      <c r="F121" s="43">
        <f t="shared" si="19"/>
        <v>0</v>
      </c>
    </row>
    <row r="122" spans="1:6" x14ac:dyDescent="0.25">
      <c r="A122" s="46">
        <f t="shared" si="20"/>
        <v>48</v>
      </c>
      <c r="B122" s="60" t="s">
        <v>38</v>
      </c>
      <c r="C122" s="59" t="s">
        <v>19</v>
      </c>
      <c r="D122" s="22">
        <v>4233</v>
      </c>
      <c r="E122" s="20"/>
      <c r="F122" s="43">
        <f t="shared" si="19"/>
        <v>0</v>
      </c>
    </row>
    <row r="123" spans="1:6" x14ac:dyDescent="0.25">
      <c r="A123" s="46">
        <f t="shared" si="20"/>
        <v>49</v>
      </c>
      <c r="B123" s="60" t="s">
        <v>39</v>
      </c>
      <c r="C123" s="59" t="s">
        <v>19</v>
      </c>
      <c r="D123" s="22">
        <v>2600</v>
      </c>
      <c r="E123" s="20"/>
      <c r="F123" s="43">
        <f t="shared" si="19"/>
        <v>0</v>
      </c>
    </row>
    <row r="124" spans="1:6" x14ac:dyDescent="0.25">
      <c r="A124" s="46">
        <f t="shared" si="20"/>
        <v>50</v>
      </c>
      <c r="B124" s="60" t="s">
        <v>40</v>
      </c>
      <c r="C124" s="59" t="s">
        <v>19</v>
      </c>
      <c r="D124" s="22">
        <v>1633</v>
      </c>
      <c r="E124" s="20"/>
      <c r="F124" s="43">
        <f t="shared" si="19"/>
        <v>0</v>
      </c>
    </row>
    <row r="125" spans="1:6" x14ac:dyDescent="0.25">
      <c r="A125" s="46">
        <f t="shared" si="20"/>
        <v>51</v>
      </c>
      <c r="B125" s="60" t="s">
        <v>41</v>
      </c>
      <c r="C125" s="59" t="s">
        <v>42</v>
      </c>
      <c r="D125" s="22">
        <v>108</v>
      </c>
      <c r="E125" s="20"/>
      <c r="F125" s="43">
        <f t="shared" si="19"/>
        <v>0</v>
      </c>
    </row>
    <row r="126" spans="1:6" x14ac:dyDescent="0.25">
      <c r="A126" s="46">
        <f t="shared" si="20"/>
        <v>52</v>
      </c>
      <c r="B126" s="60" t="s">
        <v>43</v>
      </c>
      <c r="C126" s="59" t="s">
        <v>10</v>
      </c>
      <c r="D126" s="22">
        <v>60</v>
      </c>
      <c r="E126" s="20"/>
      <c r="F126" s="43">
        <f t="shared" si="19"/>
        <v>0</v>
      </c>
    </row>
    <row r="127" spans="1:6" x14ac:dyDescent="0.25">
      <c r="A127" s="46">
        <f t="shared" si="20"/>
        <v>53</v>
      </c>
      <c r="B127" s="60" t="s">
        <v>97</v>
      </c>
      <c r="C127" s="12"/>
      <c r="D127" s="12"/>
      <c r="E127" s="75"/>
      <c r="F127" s="44"/>
    </row>
    <row r="128" spans="1:6" x14ac:dyDescent="0.25">
      <c r="A128" s="46">
        <f>A127+0.01</f>
        <v>53.01</v>
      </c>
      <c r="B128" s="60" t="s">
        <v>98</v>
      </c>
      <c r="C128" s="59" t="s">
        <v>11</v>
      </c>
      <c r="D128" s="22">
        <v>7</v>
      </c>
      <c r="E128" s="20"/>
      <c r="F128" s="43">
        <f t="shared" si="19"/>
        <v>0</v>
      </c>
    </row>
    <row r="129" spans="1:6" x14ac:dyDescent="0.25">
      <c r="A129" s="46">
        <f t="shared" ref="A129:A130" si="21">A128+0.01</f>
        <v>53.019999999999996</v>
      </c>
      <c r="B129" s="60" t="s">
        <v>99</v>
      </c>
      <c r="C129" s="59" t="s">
        <v>11</v>
      </c>
      <c r="D129" s="22">
        <v>6</v>
      </c>
      <c r="E129" s="20"/>
      <c r="F129" s="43">
        <f t="shared" si="19"/>
        <v>0</v>
      </c>
    </row>
    <row r="130" spans="1:6" x14ac:dyDescent="0.25">
      <c r="A130" s="46">
        <f t="shared" si="21"/>
        <v>53.029999999999994</v>
      </c>
      <c r="B130" s="60" t="s">
        <v>100</v>
      </c>
      <c r="C130" s="59" t="s">
        <v>11</v>
      </c>
      <c r="D130" s="22">
        <v>1</v>
      </c>
      <c r="E130" s="20"/>
      <c r="F130" s="43">
        <f t="shared" si="19"/>
        <v>0</v>
      </c>
    </row>
    <row r="131" spans="1:6" x14ac:dyDescent="0.25">
      <c r="A131" s="46">
        <f>1+A127</f>
        <v>54</v>
      </c>
      <c r="B131" s="60" t="s">
        <v>101</v>
      </c>
      <c r="C131" s="12"/>
      <c r="D131" s="12"/>
      <c r="E131" s="75"/>
      <c r="F131" s="44"/>
    </row>
    <row r="132" spans="1:6" x14ac:dyDescent="0.25">
      <c r="A132" s="46">
        <f>A131+0.01</f>
        <v>54.01</v>
      </c>
      <c r="B132" s="60" t="s">
        <v>102</v>
      </c>
      <c r="C132" s="59" t="s">
        <v>11</v>
      </c>
      <c r="D132" s="22">
        <v>6</v>
      </c>
      <c r="E132" s="20"/>
      <c r="F132" s="43">
        <f t="shared" si="19"/>
        <v>0</v>
      </c>
    </row>
    <row r="133" spans="1:6" x14ac:dyDescent="0.25">
      <c r="A133" s="46">
        <f t="shared" ref="A133:A134" si="22">A132+0.01</f>
        <v>54.019999999999996</v>
      </c>
      <c r="B133" s="60" t="s">
        <v>103</v>
      </c>
      <c r="C133" s="59" t="s">
        <v>11</v>
      </c>
      <c r="D133" s="22">
        <v>8</v>
      </c>
      <c r="E133" s="20"/>
      <c r="F133" s="43">
        <f t="shared" si="19"/>
        <v>0</v>
      </c>
    </row>
    <row r="134" spans="1:6" x14ac:dyDescent="0.25">
      <c r="A134" s="46">
        <f t="shared" si="22"/>
        <v>54.029999999999994</v>
      </c>
      <c r="B134" s="60" t="s">
        <v>104</v>
      </c>
      <c r="C134" s="59" t="s">
        <v>11</v>
      </c>
      <c r="D134" s="22">
        <v>4</v>
      </c>
      <c r="E134" s="20"/>
      <c r="F134" s="43">
        <f t="shared" si="19"/>
        <v>0</v>
      </c>
    </row>
    <row r="135" spans="1:6" x14ac:dyDescent="0.25">
      <c r="A135" s="46">
        <f>1+A131</f>
        <v>55</v>
      </c>
      <c r="B135" s="60" t="s">
        <v>44</v>
      </c>
      <c r="C135" s="59" t="s">
        <v>11</v>
      </c>
      <c r="D135" s="22">
        <v>5</v>
      </c>
      <c r="E135" s="25"/>
      <c r="F135" s="43">
        <f>D135*E135</f>
        <v>0</v>
      </c>
    </row>
    <row r="136" spans="1:6" x14ac:dyDescent="0.25">
      <c r="A136" s="61"/>
      <c r="B136" s="62"/>
      <c r="C136" s="63"/>
      <c r="D136" s="81" t="s">
        <v>108</v>
      </c>
      <c r="E136" s="81"/>
      <c r="F136" s="47">
        <f>SUM(F118:F135)</f>
        <v>0</v>
      </c>
    </row>
    <row r="137" spans="1:6" x14ac:dyDescent="0.25">
      <c r="A137" s="61"/>
      <c r="B137" s="62"/>
      <c r="C137" s="63"/>
      <c r="D137" s="64"/>
      <c r="E137" s="78"/>
      <c r="F137" s="65"/>
    </row>
    <row r="138" spans="1:6" x14ac:dyDescent="0.25">
      <c r="A138" s="46">
        <f>1+A135</f>
        <v>56</v>
      </c>
      <c r="B138" s="60" t="s">
        <v>8</v>
      </c>
      <c r="C138" s="59" t="s">
        <v>7</v>
      </c>
      <c r="D138" s="27">
        <v>1</v>
      </c>
      <c r="E138" s="24"/>
      <c r="F138" s="43">
        <f>D138*E138</f>
        <v>0</v>
      </c>
    </row>
    <row r="139" spans="1:6" x14ac:dyDescent="0.25">
      <c r="A139" s="46">
        <f t="shared" si="20"/>
        <v>57</v>
      </c>
      <c r="B139" s="29" t="s">
        <v>9</v>
      </c>
      <c r="C139" s="30" t="s">
        <v>7</v>
      </c>
      <c r="D139" s="31">
        <v>1</v>
      </c>
      <c r="E139" s="32"/>
      <c r="F139" s="48">
        <f>D139*E139</f>
        <v>0</v>
      </c>
    </row>
    <row r="140" spans="1:6" x14ac:dyDescent="0.25">
      <c r="A140" s="61"/>
      <c r="B140" s="62"/>
      <c r="C140" s="63"/>
      <c r="D140" s="81" t="s">
        <v>138</v>
      </c>
      <c r="E140" s="81"/>
      <c r="F140" s="47">
        <f>F8+F115+F136+F138+F139</f>
        <v>0</v>
      </c>
    </row>
    <row r="141" spans="1:6" x14ac:dyDescent="0.25">
      <c r="A141" s="61"/>
      <c r="B141" s="62"/>
      <c r="C141" s="63"/>
      <c r="D141" s="66"/>
      <c r="E141" s="67"/>
      <c r="F141" s="68"/>
    </row>
    <row r="142" spans="1:6" ht="41.4" customHeight="1" x14ac:dyDescent="0.25">
      <c r="A142" s="46">
        <f>1+A139</f>
        <v>58</v>
      </c>
      <c r="B142" s="33" t="s">
        <v>106</v>
      </c>
      <c r="C142" s="63"/>
      <c r="D142" s="66"/>
      <c r="E142" s="82" t="s">
        <v>46</v>
      </c>
      <c r="F142" s="49">
        <f>F140*10%</f>
        <v>0</v>
      </c>
    </row>
    <row r="143" spans="1:6" ht="46.95" customHeight="1" thickBot="1" x14ac:dyDescent="0.35">
      <c r="A143" s="50"/>
      <c r="B143" s="83" t="s">
        <v>156</v>
      </c>
      <c r="C143" s="84"/>
      <c r="D143" s="51"/>
      <c r="E143" s="79"/>
      <c r="F143" s="52">
        <f>F140+F142</f>
        <v>0</v>
      </c>
    </row>
    <row r="144" spans="1:6" x14ac:dyDescent="0.25">
      <c r="E144" s="80"/>
    </row>
    <row r="145" spans="5:5" x14ac:dyDescent="0.25">
      <c r="E145" s="80"/>
    </row>
    <row r="146" spans="5:5" x14ac:dyDescent="0.25">
      <c r="E146" s="80"/>
    </row>
    <row r="147" spans="5:5" x14ac:dyDescent="0.25">
      <c r="E147" s="80"/>
    </row>
    <row r="148" spans="5:5" x14ac:dyDescent="0.25">
      <c r="E148" s="80"/>
    </row>
    <row r="149" spans="5:5" x14ac:dyDescent="0.25">
      <c r="E149" s="80"/>
    </row>
    <row r="150" spans="5:5" x14ac:dyDescent="0.25">
      <c r="E150" s="80"/>
    </row>
    <row r="151" spans="5:5" x14ac:dyDescent="0.25">
      <c r="E151" s="80"/>
    </row>
    <row r="152" spans="5:5" x14ac:dyDescent="0.25">
      <c r="E152" s="80"/>
    </row>
    <row r="153" spans="5:5" x14ac:dyDescent="0.25">
      <c r="E153" s="80"/>
    </row>
    <row r="154" spans="5:5" x14ac:dyDescent="0.25">
      <c r="E154" s="80"/>
    </row>
    <row r="155" spans="5:5" x14ac:dyDescent="0.25">
      <c r="E155" s="80"/>
    </row>
    <row r="156" spans="5:5" x14ac:dyDescent="0.25">
      <c r="E156" s="80"/>
    </row>
    <row r="157" spans="5:5" x14ac:dyDescent="0.25">
      <c r="E157" s="80"/>
    </row>
    <row r="158" spans="5:5" x14ac:dyDescent="0.25">
      <c r="E158" s="80"/>
    </row>
    <row r="159" spans="5:5" x14ac:dyDescent="0.25">
      <c r="E159" s="80"/>
    </row>
    <row r="160" spans="5:5" x14ac:dyDescent="0.25">
      <c r="E160" s="80"/>
    </row>
    <row r="161" spans="5:5" x14ac:dyDescent="0.25">
      <c r="E161" s="80"/>
    </row>
    <row r="162" spans="5:5" x14ac:dyDescent="0.25">
      <c r="E162" s="80"/>
    </row>
  </sheetData>
  <sheetProtection algorithmName="SHA-512" hashValue="FrwmOHYC6MRu31XWeTXIyu1nBwkwtO2NzvL5Q9WHU5HNYp1ipNuYetufRe9E1oAFScdEZx8neM0VZYFRjaFBmg==" saltValue="/VsXyPOkOP30C2LUjazBUQ==" spinCount="100000" sheet="1" selectLockedCells="1"/>
  <mergeCells count="5">
    <mergeCell ref="A1:F1"/>
    <mergeCell ref="A2:F2"/>
    <mergeCell ref="A3:F3"/>
    <mergeCell ref="A4:F4"/>
    <mergeCell ref="B143:C143"/>
  </mergeCells>
  <pageMargins left="0.16" right="0.12" top="0.6" bottom="1.1000000000000001" header="0.3" footer="0.21"/>
  <pageSetup firstPageNumber="60" fitToWidth="0" fitToHeight="0" orientation="portrait" useFirstPageNumber="1" r:id="rId1"/>
  <headerFooter>
    <oddHeader>&amp;R&amp;"Times New Roman,Regular"&amp;12IFBC# 18-TA002593SR</oddHeader>
    <oddFooter>&amp;L&amp;"Times New Roman,Regular"&amp;12Bidder:___________________________
Authorized Signature:_________________________
&amp;R&amp;"Times New Roman,Regular"&amp;12PAGE &amp;P 
REVISED- ADDENDUM 6</oddFooter>
  </headerFooter>
  <rowBreaks count="2" manualBreakCount="2">
    <brk id="43" max="16383" man="1"/>
    <brk id="8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abSelected="1" topLeftCell="A74" workbookViewId="0">
      <selection activeCell="E86" sqref="E86"/>
    </sheetView>
  </sheetViews>
  <sheetFormatPr defaultColWidth="10.33203125" defaultRowHeight="13.2" x14ac:dyDescent="0.25"/>
  <cols>
    <col min="1" max="1" width="10.33203125" style="1"/>
    <col min="2" max="2" width="48.44140625" style="57" customWidth="1"/>
    <col min="3" max="3" width="10.33203125" style="1"/>
    <col min="4" max="4" width="10.33203125" style="2"/>
    <col min="5" max="6" width="11.6640625" style="3" customWidth="1"/>
    <col min="7" max="119" width="10.33203125" style="57"/>
    <col min="120" max="120" width="38.6640625" style="57" customWidth="1"/>
    <col min="121" max="122" width="10.33203125" style="57"/>
    <col min="123" max="124" width="14.88671875" style="57" customWidth="1"/>
    <col min="125" max="375" width="10.33203125" style="57"/>
    <col min="376" max="376" width="38.6640625" style="57" customWidth="1"/>
    <col min="377" max="378" width="10.33203125" style="57"/>
    <col min="379" max="380" width="14.88671875" style="57" customWidth="1"/>
    <col min="381" max="631" width="10.33203125" style="57"/>
    <col min="632" max="632" width="38.6640625" style="57" customWidth="1"/>
    <col min="633" max="634" width="10.33203125" style="57"/>
    <col min="635" max="636" width="14.88671875" style="57" customWidth="1"/>
    <col min="637" max="887" width="10.33203125" style="57"/>
    <col min="888" max="888" width="38.6640625" style="57" customWidth="1"/>
    <col min="889" max="890" width="10.33203125" style="57"/>
    <col min="891" max="892" width="14.88671875" style="57" customWidth="1"/>
    <col min="893" max="1143" width="10.33203125" style="57"/>
    <col min="1144" max="1144" width="38.6640625" style="57" customWidth="1"/>
    <col min="1145" max="1146" width="10.33203125" style="57"/>
    <col min="1147" max="1148" width="14.88671875" style="57" customWidth="1"/>
    <col min="1149" max="1399" width="10.33203125" style="57"/>
    <col min="1400" max="1400" width="38.6640625" style="57" customWidth="1"/>
    <col min="1401" max="1402" width="10.33203125" style="57"/>
    <col min="1403" max="1404" width="14.88671875" style="57" customWidth="1"/>
    <col min="1405" max="1655" width="10.33203125" style="57"/>
    <col min="1656" max="1656" width="38.6640625" style="57" customWidth="1"/>
    <col min="1657" max="1658" width="10.33203125" style="57"/>
    <col min="1659" max="1660" width="14.88671875" style="57" customWidth="1"/>
    <col min="1661" max="1911" width="10.33203125" style="57"/>
    <col min="1912" max="1912" width="38.6640625" style="57" customWidth="1"/>
    <col min="1913" max="1914" width="10.33203125" style="57"/>
    <col min="1915" max="1916" width="14.88671875" style="57" customWidth="1"/>
    <col min="1917" max="2167" width="10.33203125" style="57"/>
    <col min="2168" max="2168" width="38.6640625" style="57" customWidth="1"/>
    <col min="2169" max="2170" width="10.33203125" style="57"/>
    <col min="2171" max="2172" width="14.88671875" style="57" customWidth="1"/>
    <col min="2173" max="2423" width="10.33203125" style="57"/>
    <col min="2424" max="2424" width="38.6640625" style="57" customWidth="1"/>
    <col min="2425" max="2426" width="10.33203125" style="57"/>
    <col min="2427" max="2428" width="14.88671875" style="57" customWidth="1"/>
    <col min="2429" max="2679" width="10.33203125" style="57"/>
    <col min="2680" max="2680" width="38.6640625" style="57" customWidth="1"/>
    <col min="2681" max="2682" width="10.33203125" style="57"/>
    <col min="2683" max="2684" width="14.88671875" style="57" customWidth="1"/>
    <col min="2685" max="2935" width="10.33203125" style="57"/>
    <col min="2936" max="2936" width="38.6640625" style="57" customWidth="1"/>
    <col min="2937" max="2938" width="10.33203125" style="57"/>
    <col min="2939" max="2940" width="14.88671875" style="57" customWidth="1"/>
    <col min="2941" max="3191" width="10.33203125" style="57"/>
    <col min="3192" max="3192" width="38.6640625" style="57" customWidth="1"/>
    <col min="3193" max="3194" width="10.33203125" style="57"/>
    <col min="3195" max="3196" width="14.88671875" style="57" customWidth="1"/>
    <col min="3197" max="3447" width="10.33203125" style="57"/>
    <col min="3448" max="3448" width="38.6640625" style="57" customWidth="1"/>
    <col min="3449" max="3450" width="10.33203125" style="57"/>
    <col min="3451" max="3452" width="14.88671875" style="57" customWidth="1"/>
    <col min="3453" max="3703" width="10.33203125" style="57"/>
    <col min="3704" max="3704" width="38.6640625" style="57" customWidth="1"/>
    <col min="3705" max="3706" width="10.33203125" style="57"/>
    <col min="3707" max="3708" width="14.88671875" style="57" customWidth="1"/>
    <col min="3709" max="3959" width="10.33203125" style="57"/>
    <col min="3960" max="3960" width="38.6640625" style="57" customWidth="1"/>
    <col min="3961" max="3962" width="10.33203125" style="57"/>
    <col min="3963" max="3964" width="14.88671875" style="57" customWidth="1"/>
    <col min="3965" max="4215" width="10.33203125" style="57"/>
    <col min="4216" max="4216" width="38.6640625" style="57" customWidth="1"/>
    <col min="4217" max="4218" width="10.33203125" style="57"/>
    <col min="4219" max="4220" width="14.88671875" style="57" customWidth="1"/>
    <col min="4221" max="4471" width="10.33203125" style="57"/>
    <col min="4472" max="4472" width="38.6640625" style="57" customWidth="1"/>
    <col min="4473" max="4474" width="10.33203125" style="57"/>
    <col min="4475" max="4476" width="14.88671875" style="57" customWidth="1"/>
    <col min="4477" max="4727" width="10.33203125" style="57"/>
    <col min="4728" max="4728" width="38.6640625" style="57" customWidth="1"/>
    <col min="4729" max="4730" width="10.33203125" style="57"/>
    <col min="4731" max="4732" width="14.88671875" style="57" customWidth="1"/>
    <col min="4733" max="4983" width="10.33203125" style="57"/>
    <col min="4984" max="4984" width="38.6640625" style="57" customWidth="1"/>
    <col min="4985" max="4986" width="10.33203125" style="57"/>
    <col min="4987" max="4988" width="14.88671875" style="57" customWidth="1"/>
    <col min="4989" max="5239" width="10.33203125" style="57"/>
    <col min="5240" max="5240" width="38.6640625" style="57" customWidth="1"/>
    <col min="5241" max="5242" width="10.33203125" style="57"/>
    <col min="5243" max="5244" width="14.88671875" style="57" customWidth="1"/>
    <col min="5245" max="5495" width="10.33203125" style="57"/>
    <col min="5496" max="5496" width="38.6640625" style="57" customWidth="1"/>
    <col min="5497" max="5498" width="10.33203125" style="57"/>
    <col min="5499" max="5500" width="14.88671875" style="57" customWidth="1"/>
    <col min="5501" max="5751" width="10.33203125" style="57"/>
    <col min="5752" max="5752" width="38.6640625" style="57" customWidth="1"/>
    <col min="5753" max="5754" width="10.33203125" style="57"/>
    <col min="5755" max="5756" width="14.88671875" style="57" customWidth="1"/>
    <col min="5757" max="6007" width="10.33203125" style="57"/>
    <col min="6008" max="6008" width="38.6640625" style="57" customWidth="1"/>
    <col min="6009" max="6010" width="10.33203125" style="57"/>
    <col min="6011" max="6012" width="14.88671875" style="57" customWidth="1"/>
    <col min="6013" max="6263" width="10.33203125" style="57"/>
    <col min="6264" max="6264" width="38.6640625" style="57" customWidth="1"/>
    <col min="6265" max="6266" width="10.33203125" style="57"/>
    <col min="6267" max="6268" width="14.88671875" style="57" customWidth="1"/>
    <col min="6269" max="6519" width="10.33203125" style="57"/>
    <col min="6520" max="6520" width="38.6640625" style="57" customWidth="1"/>
    <col min="6521" max="6522" width="10.33203125" style="57"/>
    <col min="6523" max="6524" width="14.88671875" style="57" customWidth="1"/>
    <col min="6525" max="6775" width="10.33203125" style="57"/>
    <col min="6776" max="6776" width="38.6640625" style="57" customWidth="1"/>
    <col min="6777" max="6778" width="10.33203125" style="57"/>
    <col min="6779" max="6780" width="14.88671875" style="57" customWidth="1"/>
    <col min="6781" max="7031" width="10.33203125" style="57"/>
    <col min="7032" max="7032" width="38.6640625" style="57" customWidth="1"/>
    <col min="7033" max="7034" width="10.33203125" style="57"/>
    <col min="7035" max="7036" width="14.88671875" style="57" customWidth="1"/>
    <col min="7037" max="7287" width="10.33203125" style="57"/>
    <col min="7288" max="7288" width="38.6640625" style="57" customWidth="1"/>
    <col min="7289" max="7290" width="10.33203125" style="57"/>
    <col min="7291" max="7292" width="14.88671875" style="57" customWidth="1"/>
    <col min="7293" max="7543" width="10.33203125" style="57"/>
    <col min="7544" max="7544" width="38.6640625" style="57" customWidth="1"/>
    <col min="7545" max="7546" width="10.33203125" style="57"/>
    <col min="7547" max="7548" width="14.88671875" style="57" customWidth="1"/>
    <col min="7549" max="7799" width="10.33203125" style="57"/>
    <col min="7800" max="7800" width="38.6640625" style="57" customWidth="1"/>
    <col min="7801" max="7802" width="10.33203125" style="57"/>
    <col min="7803" max="7804" width="14.88671875" style="57" customWidth="1"/>
    <col min="7805" max="8055" width="10.33203125" style="57"/>
    <col min="8056" max="8056" width="38.6640625" style="57" customWidth="1"/>
    <col min="8057" max="8058" width="10.33203125" style="57"/>
    <col min="8059" max="8060" width="14.88671875" style="57" customWidth="1"/>
    <col min="8061" max="8311" width="10.33203125" style="57"/>
    <col min="8312" max="8312" width="38.6640625" style="57" customWidth="1"/>
    <col min="8313" max="8314" width="10.33203125" style="57"/>
    <col min="8315" max="8316" width="14.88671875" style="57" customWidth="1"/>
    <col min="8317" max="8567" width="10.33203125" style="57"/>
    <col min="8568" max="8568" width="38.6640625" style="57" customWidth="1"/>
    <col min="8569" max="8570" width="10.33203125" style="57"/>
    <col min="8571" max="8572" width="14.88671875" style="57" customWidth="1"/>
    <col min="8573" max="8823" width="10.33203125" style="57"/>
    <col min="8824" max="8824" width="38.6640625" style="57" customWidth="1"/>
    <col min="8825" max="8826" width="10.33203125" style="57"/>
    <col min="8827" max="8828" width="14.88671875" style="57" customWidth="1"/>
    <col min="8829" max="9079" width="10.33203125" style="57"/>
    <col min="9080" max="9080" width="38.6640625" style="57" customWidth="1"/>
    <col min="9081" max="9082" width="10.33203125" style="57"/>
    <col min="9083" max="9084" width="14.88671875" style="57" customWidth="1"/>
    <col min="9085" max="9335" width="10.33203125" style="57"/>
    <col min="9336" max="9336" width="38.6640625" style="57" customWidth="1"/>
    <col min="9337" max="9338" width="10.33203125" style="57"/>
    <col min="9339" max="9340" width="14.88671875" style="57" customWidth="1"/>
    <col min="9341" max="9591" width="10.33203125" style="57"/>
    <col min="9592" max="9592" width="38.6640625" style="57" customWidth="1"/>
    <col min="9593" max="9594" width="10.33203125" style="57"/>
    <col min="9595" max="9596" width="14.88671875" style="57" customWidth="1"/>
    <col min="9597" max="9847" width="10.33203125" style="57"/>
    <col min="9848" max="9848" width="38.6640625" style="57" customWidth="1"/>
    <col min="9849" max="9850" width="10.33203125" style="57"/>
    <col min="9851" max="9852" width="14.88671875" style="57" customWidth="1"/>
    <col min="9853" max="10103" width="10.33203125" style="57"/>
    <col min="10104" max="10104" width="38.6640625" style="57" customWidth="1"/>
    <col min="10105" max="10106" width="10.33203125" style="57"/>
    <col min="10107" max="10108" width="14.88671875" style="57" customWidth="1"/>
    <col min="10109" max="10359" width="10.33203125" style="57"/>
    <col min="10360" max="10360" width="38.6640625" style="57" customWidth="1"/>
    <col min="10361" max="10362" width="10.33203125" style="57"/>
    <col min="10363" max="10364" width="14.88671875" style="57" customWidth="1"/>
    <col min="10365" max="10615" width="10.33203125" style="57"/>
    <col min="10616" max="10616" width="38.6640625" style="57" customWidth="1"/>
    <col min="10617" max="10618" width="10.33203125" style="57"/>
    <col min="10619" max="10620" width="14.88671875" style="57" customWidth="1"/>
    <col min="10621" max="10871" width="10.33203125" style="57"/>
    <col min="10872" max="10872" width="38.6640625" style="57" customWidth="1"/>
    <col min="10873" max="10874" width="10.33203125" style="57"/>
    <col min="10875" max="10876" width="14.88671875" style="57" customWidth="1"/>
    <col min="10877" max="11127" width="10.33203125" style="57"/>
    <col min="11128" max="11128" width="38.6640625" style="57" customWidth="1"/>
    <col min="11129" max="11130" width="10.33203125" style="57"/>
    <col min="11131" max="11132" width="14.88671875" style="57" customWidth="1"/>
    <col min="11133" max="11383" width="10.33203125" style="57"/>
    <col min="11384" max="11384" width="38.6640625" style="57" customWidth="1"/>
    <col min="11385" max="11386" width="10.33203125" style="57"/>
    <col min="11387" max="11388" width="14.88671875" style="57" customWidth="1"/>
    <col min="11389" max="11639" width="10.33203125" style="57"/>
    <col min="11640" max="11640" width="38.6640625" style="57" customWidth="1"/>
    <col min="11641" max="11642" width="10.33203125" style="57"/>
    <col min="11643" max="11644" width="14.88671875" style="57" customWidth="1"/>
    <col min="11645" max="11895" width="10.33203125" style="57"/>
    <col min="11896" max="11896" width="38.6640625" style="57" customWidth="1"/>
    <col min="11897" max="11898" width="10.33203125" style="57"/>
    <col min="11899" max="11900" width="14.88671875" style="57" customWidth="1"/>
    <col min="11901" max="12151" width="10.33203125" style="57"/>
    <col min="12152" max="12152" width="38.6640625" style="57" customWidth="1"/>
    <col min="12153" max="12154" width="10.33203125" style="57"/>
    <col min="12155" max="12156" width="14.88671875" style="57" customWidth="1"/>
    <col min="12157" max="12407" width="10.33203125" style="57"/>
    <col min="12408" max="12408" width="38.6640625" style="57" customWidth="1"/>
    <col min="12409" max="12410" width="10.33203125" style="57"/>
    <col min="12411" max="12412" width="14.88671875" style="57" customWidth="1"/>
    <col min="12413" max="12663" width="10.33203125" style="57"/>
    <col min="12664" max="12664" width="38.6640625" style="57" customWidth="1"/>
    <col min="12665" max="12666" width="10.33203125" style="57"/>
    <col min="12667" max="12668" width="14.88671875" style="57" customWidth="1"/>
    <col min="12669" max="12919" width="10.33203125" style="57"/>
    <col min="12920" max="12920" width="38.6640625" style="57" customWidth="1"/>
    <col min="12921" max="12922" width="10.33203125" style="57"/>
    <col min="12923" max="12924" width="14.88671875" style="57" customWidth="1"/>
    <col min="12925" max="13175" width="10.33203125" style="57"/>
    <col min="13176" max="13176" width="38.6640625" style="57" customWidth="1"/>
    <col min="13177" max="13178" width="10.33203125" style="57"/>
    <col min="13179" max="13180" width="14.88671875" style="57" customWidth="1"/>
    <col min="13181" max="13431" width="10.33203125" style="57"/>
    <col min="13432" max="13432" width="38.6640625" style="57" customWidth="1"/>
    <col min="13433" max="13434" width="10.33203125" style="57"/>
    <col min="13435" max="13436" width="14.88671875" style="57" customWidth="1"/>
    <col min="13437" max="13687" width="10.33203125" style="57"/>
    <col min="13688" max="13688" width="38.6640625" style="57" customWidth="1"/>
    <col min="13689" max="13690" width="10.33203125" style="57"/>
    <col min="13691" max="13692" width="14.88671875" style="57" customWidth="1"/>
    <col min="13693" max="13943" width="10.33203125" style="57"/>
    <col min="13944" max="13944" width="38.6640625" style="57" customWidth="1"/>
    <col min="13945" max="13946" width="10.33203125" style="57"/>
    <col min="13947" max="13948" width="14.88671875" style="57" customWidth="1"/>
    <col min="13949" max="14199" width="10.33203125" style="57"/>
    <col min="14200" max="14200" width="38.6640625" style="57" customWidth="1"/>
    <col min="14201" max="14202" width="10.33203125" style="57"/>
    <col min="14203" max="14204" width="14.88671875" style="57" customWidth="1"/>
    <col min="14205" max="14455" width="10.33203125" style="57"/>
    <col min="14456" max="14456" width="38.6640625" style="57" customWidth="1"/>
    <col min="14457" max="14458" width="10.33203125" style="57"/>
    <col min="14459" max="14460" width="14.88671875" style="57" customWidth="1"/>
    <col min="14461" max="14711" width="10.33203125" style="57"/>
    <col min="14712" max="14712" width="38.6640625" style="57" customWidth="1"/>
    <col min="14713" max="14714" width="10.33203125" style="57"/>
    <col min="14715" max="14716" width="14.88671875" style="57" customWidth="1"/>
    <col min="14717" max="14967" width="10.33203125" style="57"/>
    <col min="14968" max="14968" width="38.6640625" style="57" customWidth="1"/>
    <col min="14969" max="14970" width="10.33203125" style="57"/>
    <col min="14971" max="14972" width="14.88671875" style="57" customWidth="1"/>
    <col min="14973" max="15223" width="10.33203125" style="57"/>
    <col min="15224" max="15224" width="38.6640625" style="57" customWidth="1"/>
    <col min="15225" max="15226" width="10.33203125" style="57"/>
    <col min="15227" max="15228" width="14.88671875" style="57" customWidth="1"/>
    <col min="15229" max="15479" width="10.33203125" style="57"/>
    <col min="15480" max="15480" width="38.6640625" style="57" customWidth="1"/>
    <col min="15481" max="15482" width="10.33203125" style="57"/>
    <col min="15483" max="15484" width="14.88671875" style="57" customWidth="1"/>
    <col min="15485" max="15735" width="10.33203125" style="57"/>
    <col min="15736" max="15736" width="38.6640625" style="57" customWidth="1"/>
    <col min="15737" max="15738" width="10.33203125" style="57"/>
    <col min="15739" max="15740" width="14.88671875" style="57" customWidth="1"/>
    <col min="15741" max="15991" width="10.33203125" style="57"/>
    <col min="15992" max="15992" width="38.6640625" style="57" customWidth="1"/>
    <col min="15993" max="15994" width="10.33203125" style="57"/>
    <col min="15995" max="15996" width="14.88671875" style="57" customWidth="1"/>
    <col min="15997" max="16384" width="10.33203125" style="57"/>
  </cols>
  <sheetData>
    <row r="1" spans="1:6" ht="23.4" customHeight="1" x14ac:dyDescent="0.4">
      <c r="A1" s="85" t="s">
        <v>4</v>
      </c>
      <c r="B1" s="85"/>
      <c r="C1" s="85"/>
      <c r="D1" s="85"/>
      <c r="E1" s="85"/>
      <c r="F1" s="85"/>
    </row>
    <row r="2" spans="1:6" x14ac:dyDescent="0.25">
      <c r="A2" s="87" t="s">
        <v>45</v>
      </c>
      <c r="B2" s="87"/>
      <c r="C2" s="87"/>
      <c r="D2" s="87"/>
      <c r="E2" s="87"/>
      <c r="F2" s="87"/>
    </row>
    <row r="3" spans="1:6" ht="17.399999999999999" x14ac:dyDescent="0.3">
      <c r="A3" s="89" t="s">
        <v>5</v>
      </c>
      <c r="B3" s="89"/>
      <c r="C3" s="89"/>
      <c r="D3" s="89"/>
      <c r="E3" s="89"/>
      <c r="F3" s="89"/>
    </row>
    <row r="4" spans="1:6" ht="16.2" thickBot="1" x14ac:dyDescent="0.35">
      <c r="A4" s="92" t="s">
        <v>157</v>
      </c>
      <c r="B4" s="92"/>
      <c r="C4" s="92"/>
      <c r="D4" s="92"/>
      <c r="E4" s="92"/>
      <c r="F4" s="92"/>
    </row>
    <row r="5" spans="1:6" s="5" customFormat="1" ht="40.200000000000003" thickBot="1" x14ac:dyDescent="0.35">
      <c r="A5" s="6" t="s">
        <v>6</v>
      </c>
      <c r="B5" s="7" t="s">
        <v>0</v>
      </c>
      <c r="C5" s="7" t="s">
        <v>143</v>
      </c>
      <c r="D5" s="8" t="s">
        <v>144</v>
      </c>
      <c r="E5" s="9" t="s">
        <v>1</v>
      </c>
      <c r="F5" s="10" t="s">
        <v>2</v>
      </c>
    </row>
    <row r="6" spans="1:6" s="5" customFormat="1" ht="12.75" customHeight="1" x14ac:dyDescent="0.25">
      <c r="A6" s="37"/>
      <c r="B6" s="38" t="s">
        <v>155</v>
      </c>
      <c r="C6" s="39"/>
      <c r="D6" s="40"/>
      <c r="E6" s="73"/>
      <c r="F6" s="41"/>
    </row>
    <row r="7" spans="1:6" s="5" customFormat="1" ht="12.75" customHeight="1" x14ac:dyDescent="0.3">
      <c r="A7" s="42" t="s">
        <v>129</v>
      </c>
      <c r="B7" s="35" t="s">
        <v>130</v>
      </c>
      <c r="C7" s="12"/>
      <c r="D7" s="12"/>
      <c r="E7" s="75"/>
      <c r="F7" s="44"/>
    </row>
    <row r="8" spans="1:6" s="5" customFormat="1" ht="12.75" customHeight="1" x14ac:dyDescent="0.3">
      <c r="A8" s="42"/>
      <c r="B8" s="35" t="s">
        <v>134</v>
      </c>
      <c r="C8" s="34" t="s">
        <v>11</v>
      </c>
      <c r="D8" s="36">
        <v>2</v>
      </c>
      <c r="E8" s="74"/>
      <c r="F8" s="43">
        <f>D8*E8</f>
        <v>0</v>
      </c>
    </row>
    <row r="9" spans="1:6" s="5" customFormat="1" ht="12.75" customHeight="1" x14ac:dyDescent="0.3">
      <c r="A9" s="42"/>
      <c r="B9" s="35" t="s">
        <v>135</v>
      </c>
      <c r="C9" s="34" t="s">
        <v>11</v>
      </c>
      <c r="D9" s="36">
        <v>1</v>
      </c>
      <c r="E9" s="74"/>
      <c r="F9" s="43">
        <f>D9*E9</f>
        <v>0</v>
      </c>
    </row>
    <row r="10" spans="1:6" s="5" customFormat="1" ht="12.75" customHeight="1" x14ac:dyDescent="0.3">
      <c r="A10" s="42"/>
      <c r="B10" s="35" t="s">
        <v>136</v>
      </c>
      <c r="C10" s="34" t="s">
        <v>11</v>
      </c>
      <c r="D10" s="36">
        <v>1</v>
      </c>
      <c r="E10" s="74"/>
      <c r="F10" s="43">
        <f>D10*E10</f>
        <v>0</v>
      </c>
    </row>
    <row r="11" spans="1:6" s="5" customFormat="1" ht="12.75" customHeight="1" x14ac:dyDescent="0.3">
      <c r="A11" s="42" t="s">
        <v>131</v>
      </c>
      <c r="B11" s="35" t="s">
        <v>132</v>
      </c>
      <c r="C11" s="12"/>
      <c r="D11" s="12"/>
      <c r="E11" s="75"/>
      <c r="F11" s="44"/>
    </row>
    <row r="12" spans="1:6" s="5" customFormat="1" ht="26.25" customHeight="1" x14ac:dyDescent="0.3">
      <c r="A12" s="42"/>
      <c r="B12" s="35" t="s">
        <v>133</v>
      </c>
      <c r="C12" s="34" t="s">
        <v>11</v>
      </c>
      <c r="D12" s="36">
        <v>4</v>
      </c>
      <c r="E12" s="74"/>
      <c r="F12" s="43">
        <f>D12*E12</f>
        <v>0</v>
      </c>
    </row>
    <row r="13" spans="1:6" s="5" customFormat="1" ht="12.75" customHeight="1" x14ac:dyDescent="0.3">
      <c r="A13" s="69"/>
      <c r="B13" s="70"/>
      <c r="C13" s="70"/>
      <c r="D13" s="71"/>
      <c r="E13" s="81" t="s">
        <v>154</v>
      </c>
      <c r="F13" s="47">
        <f>SUM(F8:F12)</f>
        <v>0</v>
      </c>
    </row>
    <row r="14" spans="1:6" x14ac:dyDescent="0.25">
      <c r="A14" s="45"/>
      <c r="B14" s="14" t="s">
        <v>127</v>
      </c>
      <c r="C14" s="13"/>
      <c r="D14" s="15"/>
      <c r="E14" s="75"/>
      <c r="F14" s="44"/>
    </row>
    <row r="15" spans="1:6" x14ac:dyDescent="0.25">
      <c r="A15" s="46">
        <v>1</v>
      </c>
      <c r="B15" s="17" t="s">
        <v>21</v>
      </c>
      <c r="C15" s="18" t="s">
        <v>22</v>
      </c>
      <c r="D15" s="19">
        <v>4.2</v>
      </c>
      <c r="E15" s="20"/>
      <c r="F15" s="43">
        <f>D15*E15</f>
        <v>0</v>
      </c>
    </row>
    <row r="16" spans="1:6" x14ac:dyDescent="0.25">
      <c r="A16" s="58">
        <f>A15+1</f>
        <v>2</v>
      </c>
      <c r="B16" s="60" t="s">
        <v>109</v>
      </c>
      <c r="C16" s="12"/>
      <c r="D16" s="12"/>
      <c r="E16" s="75"/>
      <c r="F16" s="44"/>
    </row>
    <row r="17" spans="1:6" x14ac:dyDescent="0.25">
      <c r="A17" s="58">
        <f>A16+0.01</f>
        <v>2.0099999999999998</v>
      </c>
      <c r="B17" s="17" t="s">
        <v>53</v>
      </c>
      <c r="C17" s="18" t="s">
        <v>10</v>
      </c>
      <c r="D17" s="22">
        <v>40</v>
      </c>
      <c r="E17" s="20"/>
      <c r="F17" s="43">
        <f>D17*E17</f>
        <v>0</v>
      </c>
    </row>
    <row r="18" spans="1:6" x14ac:dyDescent="0.25">
      <c r="A18" s="58">
        <f>A17+0.01</f>
        <v>2.0199999999999996</v>
      </c>
      <c r="B18" s="17" t="s">
        <v>54</v>
      </c>
      <c r="C18" s="18" t="s">
        <v>10</v>
      </c>
      <c r="D18" s="22">
        <v>75</v>
      </c>
      <c r="E18" s="20"/>
      <c r="F18" s="43">
        <f>D18*E18</f>
        <v>0</v>
      </c>
    </row>
    <row r="19" spans="1:6" x14ac:dyDescent="0.25">
      <c r="A19" s="58">
        <f>A18+0.01</f>
        <v>2.0299999999999994</v>
      </c>
      <c r="B19" s="17" t="s">
        <v>111</v>
      </c>
      <c r="C19" s="18" t="s">
        <v>10</v>
      </c>
      <c r="D19" s="22">
        <v>65</v>
      </c>
      <c r="E19" s="20"/>
      <c r="F19" s="43">
        <f t="shared" ref="F19:F108" si="0">D19*E19</f>
        <v>0</v>
      </c>
    </row>
    <row r="20" spans="1:6" x14ac:dyDescent="0.25">
      <c r="A20" s="58">
        <f>A16+1</f>
        <v>3</v>
      </c>
      <c r="B20" s="17" t="s">
        <v>110</v>
      </c>
      <c r="C20" s="12"/>
      <c r="D20" s="12"/>
      <c r="E20" s="75"/>
      <c r="F20" s="44"/>
    </row>
    <row r="21" spans="1:6" x14ac:dyDescent="0.25">
      <c r="A21" s="58">
        <f>A20+0.01</f>
        <v>3.01</v>
      </c>
      <c r="B21" s="17" t="s">
        <v>75</v>
      </c>
      <c r="C21" s="18" t="s">
        <v>11</v>
      </c>
      <c r="D21" s="22">
        <v>2</v>
      </c>
      <c r="E21" s="20"/>
      <c r="F21" s="43">
        <f t="shared" ref="F21:F27" si="1">D21*E21</f>
        <v>0</v>
      </c>
    </row>
    <row r="22" spans="1:6" x14ac:dyDescent="0.25">
      <c r="A22" s="58">
        <f>A21+0.01</f>
        <v>3.0199999999999996</v>
      </c>
      <c r="B22" s="17" t="s">
        <v>152</v>
      </c>
      <c r="C22" s="18" t="s">
        <v>11</v>
      </c>
      <c r="D22" s="22">
        <v>2</v>
      </c>
      <c r="E22" s="20"/>
      <c r="F22" s="43">
        <f t="shared" si="1"/>
        <v>0</v>
      </c>
    </row>
    <row r="23" spans="1:6" x14ac:dyDescent="0.25">
      <c r="A23" s="58">
        <f t="shared" ref="A23:A25" si="2">A22+0.01</f>
        <v>3.0299999999999994</v>
      </c>
      <c r="B23" s="17" t="s">
        <v>74</v>
      </c>
      <c r="C23" s="18" t="s">
        <v>11</v>
      </c>
      <c r="D23" s="22">
        <v>8</v>
      </c>
      <c r="E23" s="20"/>
      <c r="F23" s="43">
        <f t="shared" si="1"/>
        <v>0</v>
      </c>
    </row>
    <row r="24" spans="1:6" x14ac:dyDescent="0.25">
      <c r="A24" s="58">
        <f t="shared" si="2"/>
        <v>3.0399999999999991</v>
      </c>
      <c r="B24" s="17" t="s">
        <v>71</v>
      </c>
      <c r="C24" s="18" t="s">
        <v>11</v>
      </c>
      <c r="D24" s="22">
        <v>2</v>
      </c>
      <c r="E24" s="20"/>
      <c r="F24" s="43">
        <f t="shared" si="1"/>
        <v>0</v>
      </c>
    </row>
    <row r="25" spans="1:6" x14ac:dyDescent="0.25">
      <c r="A25" s="58">
        <f t="shared" si="2"/>
        <v>3.0499999999999989</v>
      </c>
      <c r="B25" s="17" t="s">
        <v>76</v>
      </c>
      <c r="C25" s="18" t="s">
        <v>11</v>
      </c>
      <c r="D25" s="22">
        <v>1</v>
      </c>
      <c r="E25" s="20"/>
      <c r="F25" s="43">
        <f t="shared" si="1"/>
        <v>0</v>
      </c>
    </row>
    <row r="26" spans="1:6" x14ac:dyDescent="0.25">
      <c r="A26" s="58">
        <f>A20+1</f>
        <v>4</v>
      </c>
      <c r="B26" s="17" t="s">
        <v>141</v>
      </c>
      <c r="C26" s="18" t="s">
        <v>11</v>
      </c>
      <c r="D26" s="22">
        <v>6</v>
      </c>
      <c r="E26" s="20"/>
      <c r="F26" s="43">
        <f t="shared" si="1"/>
        <v>0</v>
      </c>
    </row>
    <row r="27" spans="1:6" x14ac:dyDescent="0.25">
      <c r="A27" s="58">
        <f>A26+1</f>
        <v>5</v>
      </c>
      <c r="B27" s="17" t="s">
        <v>115</v>
      </c>
      <c r="C27" s="18" t="s">
        <v>11</v>
      </c>
      <c r="D27" s="22">
        <v>1</v>
      </c>
      <c r="E27" s="20"/>
      <c r="F27" s="43">
        <f t="shared" si="1"/>
        <v>0</v>
      </c>
    </row>
    <row r="28" spans="1:6" x14ac:dyDescent="0.25">
      <c r="A28" s="58">
        <f>A27+1</f>
        <v>6</v>
      </c>
      <c r="B28" s="60" t="s">
        <v>105</v>
      </c>
      <c r="C28" s="12"/>
      <c r="D28" s="12"/>
      <c r="E28" s="75"/>
      <c r="F28" s="44"/>
    </row>
    <row r="29" spans="1:6" x14ac:dyDescent="0.25">
      <c r="A29" s="58">
        <f>A28+0.01</f>
        <v>6.01</v>
      </c>
      <c r="B29" s="60" t="s">
        <v>102</v>
      </c>
      <c r="C29" s="59" t="s">
        <v>11</v>
      </c>
      <c r="D29" s="23">
        <v>4</v>
      </c>
      <c r="E29" s="24"/>
      <c r="F29" s="43">
        <f t="shared" ref="F29:F34" si="3">D29*E29</f>
        <v>0</v>
      </c>
    </row>
    <row r="30" spans="1:6" x14ac:dyDescent="0.25">
      <c r="A30" s="58">
        <f t="shared" ref="A30:A32" si="4">A29+0.01</f>
        <v>6.02</v>
      </c>
      <c r="B30" s="60" t="s">
        <v>103</v>
      </c>
      <c r="C30" s="59" t="s">
        <v>11</v>
      </c>
      <c r="D30" s="23">
        <v>14</v>
      </c>
      <c r="E30" s="24"/>
      <c r="F30" s="43">
        <f t="shared" si="3"/>
        <v>0</v>
      </c>
    </row>
    <row r="31" spans="1:6" x14ac:dyDescent="0.25">
      <c r="A31" s="58">
        <f t="shared" si="4"/>
        <v>6.0299999999999994</v>
      </c>
      <c r="B31" s="60" t="s">
        <v>147</v>
      </c>
      <c r="C31" s="59" t="s">
        <v>11</v>
      </c>
      <c r="D31" s="23">
        <v>6</v>
      </c>
      <c r="E31" s="24"/>
      <c r="F31" s="43">
        <f t="shared" si="3"/>
        <v>0</v>
      </c>
    </row>
    <row r="32" spans="1:6" x14ac:dyDescent="0.25">
      <c r="A32" s="58">
        <f t="shared" si="4"/>
        <v>6.0399999999999991</v>
      </c>
      <c r="B32" s="60" t="s">
        <v>104</v>
      </c>
      <c r="C32" s="59" t="s">
        <v>11</v>
      </c>
      <c r="D32" s="23">
        <v>12</v>
      </c>
      <c r="E32" s="24"/>
      <c r="F32" s="43">
        <f t="shared" si="3"/>
        <v>0</v>
      </c>
    </row>
    <row r="33" spans="1:6" ht="31.2" customHeight="1" x14ac:dyDescent="0.25">
      <c r="A33" s="58">
        <f>A28+1</f>
        <v>7</v>
      </c>
      <c r="B33" s="56" t="s">
        <v>142</v>
      </c>
      <c r="C33" s="59" t="s">
        <v>11</v>
      </c>
      <c r="D33" s="55">
        <v>9</v>
      </c>
      <c r="E33" s="76"/>
      <c r="F33" s="43">
        <f t="shared" si="3"/>
        <v>0</v>
      </c>
    </row>
    <row r="34" spans="1:6" x14ac:dyDescent="0.25">
      <c r="A34" s="58">
        <f>A33+1</f>
        <v>8</v>
      </c>
      <c r="B34" s="60" t="s">
        <v>145</v>
      </c>
      <c r="C34" s="59" t="s">
        <v>11</v>
      </c>
      <c r="D34" s="55">
        <v>18</v>
      </c>
      <c r="E34" s="76"/>
      <c r="F34" s="43">
        <f t="shared" si="3"/>
        <v>0</v>
      </c>
    </row>
    <row r="35" spans="1:6" x14ac:dyDescent="0.25">
      <c r="A35" s="58">
        <f>A34+1</f>
        <v>9</v>
      </c>
      <c r="B35" s="17" t="s">
        <v>118</v>
      </c>
      <c r="C35" s="12"/>
      <c r="D35" s="12"/>
      <c r="E35" s="75"/>
      <c r="F35" s="44"/>
    </row>
    <row r="36" spans="1:6" x14ac:dyDescent="0.25">
      <c r="A36" s="58">
        <f>A35+0.01</f>
        <v>9.01</v>
      </c>
      <c r="B36" s="17" t="s">
        <v>116</v>
      </c>
      <c r="C36" s="18" t="s">
        <v>10</v>
      </c>
      <c r="D36" s="22">
        <v>1145</v>
      </c>
      <c r="E36" s="20"/>
      <c r="F36" s="43">
        <f>D36*E36</f>
        <v>0</v>
      </c>
    </row>
    <row r="37" spans="1:6" x14ac:dyDescent="0.25">
      <c r="A37" s="58">
        <f>A36+0.01</f>
        <v>9.02</v>
      </c>
      <c r="B37" s="17" t="s">
        <v>117</v>
      </c>
      <c r="C37" s="16" t="s">
        <v>10</v>
      </c>
      <c r="D37" s="16">
        <v>12</v>
      </c>
      <c r="E37" s="20"/>
      <c r="F37" s="43">
        <f t="shared" ref="F37" si="5">D37*E37</f>
        <v>0</v>
      </c>
    </row>
    <row r="38" spans="1:6" x14ac:dyDescent="0.25">
      <c r="A38" s="58">
        <f>A35+1</f>
        <v>10</v>
      </c>
      <c r="B38" s="17" t="s">
        <v>112</v>
      </c>
      <c r="C38" s="18" t="s">
        <v>7</v>
      </c>
      <c r="D38" s="22">
        <v>1</v>
      </c>
      <c r="E38" s="20"/>
      <c r="F38" s="43">
        <f>D38*E38</f>
        <v>0</v>
      </c>
    </row>
    <row r="39" spans="1:6" x14ac:dyDescent="0.25">
      <c r="A39" s="58">
        <f>A38+1</f>
        <v>11</v>
      </c>
      <c r="B39" s="17" t="s">
        <v>95</v>
      </c>
      <c r="C39" s="12"/>
      <c r="D39" s="12"/>
      <c r="E39" s="75"/>
      <c r="F39" s="44"/>
    </row>
    <row r="40" spans="1:6" x14ac:dyDescent="0.25">
      <c r="A40" s="58">
        <f>A39+0.01</f>
        <v>11.01</v>
      </c>
      <c r="B40" s="17" t="s">
        <v>55</v>
      </c>
      <c r="C40" s="18" t="s">
        <v>10</v>
      </c>
      <c r="D40" s="22">
        <v>85</v>
      </c>
      <c r="E40" s="20"/>
      <c r="F40" s="43">
        <f t="shared" si="0"/>
        <v>0</v>
      </c>
    </row>
    <row r="41" spans="1:6" x14ac:dyDescent="0.25">
      <c r="A41" s="58">
        <f t="shared" ref="A41:A44" si="6">A40+0.01</f>
        <v>11.02</v>
      </c>
      <c r="B41" s="17" t="s">
        <v>56</v>
      </c>
      <c r="C41" s="18" t="s">
        <v>10</v>
      </c>
      <c r="D41" s="22">
        <v>10</v>
      </c>
      <c r="E41" s="20"/>
      <c r="F41" s="43">
        <f t="shared" si="0"/>
        <v>0</v>
      </c>
    </row>
    <row r="42" spans="1:6" x14ac:dyDescent="0.25">
      <c r="A42" s="58">
        <f t="shared" si="6"/>
        <v>11.03</v>
      </c>
      <c r="B42" s="17" t="s">
        <v>57</v>
      </c>
      <c r="C42" s="18" t="s">
        <v>10</v>
      </c>
      <c r="D42" s="22">
        <v>45</v>
      </c>
      <c r="E42" s="20"/>
      <c r="F42" s="43">
        <f t="shared" si="0"/>
        <v>0</v>
      </c>
    </row>
    <row r="43" spans="1:6" x14ac:dyDescent="0.25">
      <c r="A43" s="58">
        <f t="shared" si="6"/>
        <v>11.04</v>
      </c>
      <c r="B43" s="17" t="s">
        <v>50</v>
      </c>
      <c r="C43" s="18" t="s">
        <v>10</v>
      </c>
      <c r="D43" s="22">
        <v>2140</v>
      </c>
      <c r="E43" s="20"/>
      <c r="F43" s="43">
        <f t="shared" si="0"/>
        <v>0</v>
      </c>
    </row>
    <row r="44" spans="1:6" x14ac:dyDescent="0.25">
      <c r="A44" s="58">
        <f t="shared" si="6"/>
        <v>11.049999999999999</v>
      </c>
      <c r="B44" s="17" t="s">
        <v>58</v>
      </c>
      <c r="C44" s="18" t="s">
        <v>10</v>
      </c>
      <c r="D44" s="22">
        <v>6405</v>
      </c>
      <c r="E44" s="20"/>
      <c r="F44" s="43">
        <f t="shared" si="0"/>
        <v>0</v>
      </c>
    </row>
    <row r="45" spans="1:6" x14ac:dyDescent="0.25">
      <c r="A45" s="58">
        <f>A39+1</f>
        <v>12</v>
      </c>
      <c r="B45" s="17" t="s">
        <v>96</v>
      </c>
      <c r="C45" s="18" t="s">
        <v>10</v>
      </c>
      <c r="D45" s="22">
        <v>565</v>
      </c>
      <c r="E45" s="20"/>
      <c r="F45" s="43">
        <f t="shared" si="0"/>
        <v>0</v>
      </c>
    </row>
    <row r="46" spans="1:6" x14ac:dyDescent="0.25">
      <c r="A46" s="58">
        <f t="shared" ref="A46:A78" si="7">A45+1</f>
        <v>13</v>
      </c>
      <c r="B46" s="17" t="s">
        <v>59</v>
      </c>
      <c r="C46" s="12"/>
      <c r="D46" s="12"/>
      <c r="E46" s="75"/>
      <c r="F46" s="44"/>
    </row>
    <row r="47" spans="1:6" x14ac:dyDescent="0.25">
      <c r="A47" s="58">
        <f>A46+0.01</f>
        <v>13.01</v>
      </c>
      <c r="B47" s="17" t="s">
        <v>54</v>
      </c>
      <c r="C47" s="18" t="s">
        <v>11</v>
      </c>
      <c r="D47" s="22">
        <v>1</v>
      </c>
      <c r="E47" s="20"/>
      <c r="F47" s="43">
        <f t="shared" si="0"/>
        <v>0</v>
      </c>
    </row>
    <row r="48" spans="1:6" x14ac:dyDescent="0.25">
      <c r="A48" s="58">
        <f>A47+0.01</f>
        <v>13.02</v>
      </c>
      <c r="B48" s="17" t="s">
        <v>58</v>
      </c>
      <c r="C48" s="18" t="s">
        <v>11</v>
      </c>
      <c r="D48" s="22">
        <v>2</v>
      </c>
      <c r="E48" s="20"/>
      <c r="F48" s="43">
        <f t="shared" si="0"/>
        <v>0</v>
      </c>
    </row>
    <row r="49" spans="1:6" x14ac:dyDescent="0.25">
      <c r="A49" s="58">
        <f>A46+1</f>
        <v>14</v>
      </c>
      <c r="B49" s="17" t="s">
        <v>63</v>
      </c>
      <c r="C49" s="12"/>
      <c r="D49" s="12"/>
      <c r="E49" s="75"/>
      <c r="F49" s="44"/>
    </row>
    <row r="50" spans="1:6" x14ac:dyDescent="0.25">
      <c r="A50" s="58">
        <f>A49+0.01</f>
        <v>14.01</v>
      </c>
      <c r="B50" s="26" t="s">
        <v>60</v>
      </c>
      <c r="C50" s="16" t="s">
        <v>11</v>
      </c>
      <c r="D50" s="16">
        <v>2</v>
      </c>
      <c r="E50" s="77"/>
      <c r="F50" s="43">
        <f t="shared" ref="F50:F67" si="8">D50*E50</f>
        <v>0</v>
      </c>
    </row>
    <row r="51" spans="1:6" x14ac:dyDescent="0.25">
      <c r="A51" s="58">
        <f t="shared" ref="A51:A67" si="9">A50+0.01</f>
        <v>14.02</v>
      </c>
      <c r="B51" s="26" t="s">
        <v>114</v>
      </c>
      <c r="C51" s="16" t="s">
        <v>11</v>
      </c>
      <c r="D51" s="16">
        <v>2</v>
      </c>
      <c r="E51" s="77"/>
      <c r="F51" s="43">
        <f t="shared" si="8"/>
        <v>0</v>
      </c>
    </row>
    <row r="52" spans="1:6" x14ac:dyDescent="0.25">
      <c r="A52" s="58">
        <f t="shared" si="9"/>
        <v>14.03</v>
      </c>
      <c r="B52" s="26" t="s">
        <v>61</v>
      </c>
      <c r="C52" s="16" t="s">
        <v>11</v>
      </c>
      <c r="D52" s="16">
        <v>2</v>
      </c>
      <c r="E52" s="77"/>
      <c r="F52" s="43">
        <f t="shared" si="8"/>
        <v>0</v>
      </c>
    </row>
    <row r="53" spans="1:6" x14ac:dyDescent="0.25">
      <c r="A53" s="58">
        <f t="shared" si="9"/>
        <v>14.04</v>
      </c>
      <c r="B53" s="26" t="s">
        <v>62</v>
      </c>
      <c r="C53" s="16" t="s">
        <v>11</v>
      </c>
      <c r="D53" s="16">
        <v>1</v>
      </c>
      <c r="E53" s="77"/>
      <c r="F53" s="43">
        <f t="shared" si="8"/>
        <v>0</v>
      </c>
    </row>
    <row r="54" spans="1:6" x14ac:dyDescent="0.25">
      <c r="A54" s="58">
        <f t="shared" si="9"/>
        <v>14.049999999999999</v>
      </c>
      <c r="B54" s="26" t="s">
        <v>71</v>
      </c>
      <c r="C54" s="16" t="s">
        <v>11</v>
      </c>
      <c r="D54" s="22">
        <v>5</v>
      </c>
      <c r="E54" s="20"/>
      <c r="F54" s="43">
        <f t="shared" si="8"/>
        <v>0</v>
      </c>
    </row>
    <row r="55" spans="1:6" x14ac:dyDescent="0.25">
      <c r="A55" s="58">
        <f t="shared" si="9"/>
        <v>14.059999999999999</v>
      </c>
      <c r="B55" s="26" t="s">
        <v>64</v>
      </c>
      <c r="C55" s="16" t="s">
        <v>11</v>
      </c>
      <c r="D55" s="22">
        <v>1</v>
      </c>
      <c r="E55" s="20"/>
      <c r="F55" s="43">
        <f t="shared" si="8"/>
        <v>0</v>
      </c>
    </row>
    <row r="56" spans="1:6" x14ac:dyDescent="0.25">
      <c r="A56" s="58">
        <f t="shared" si="9"/>
        <v>14.069999999999999</v>
      </c>
      <c r="B56" s="26" t="s">
        <v>67</v>
      </c>
      <c r="C56" s="16" t="s">
        <v>11</v>
      </c>
      <c r="D56" s="22">
        <v>2</v>
      </c>
      <c r="E56" s="20"/>
      <c r="F56" s="43">
        <f t="shared" si="8"/>
        <v>0</v>
      </c>
    </row>
    <row r="57" spans="1:6" x14ac:dyDescent="0.25">
      <c r="A57" s="58">
        <f t="shared" si="9"/>
        <v>14.079999999999998</v>
      </c>
      <c r="B57" s="26" t="s">
        <v>150</v>
      </c>
      <c r="C57" s="16" t="s">
        <v>11</v>
      </c>
      <c r="D57" s="22">
        <v>6</v>
      </c>
      <c r="E57" s="20"/>
      <c r="F57" s="43">
        <f t="shared" si="8"/>
        <v>0</v>
      </c>
    </row>
    <row r="58" spans="1:6" x14ac:dyDescent="0.25">
      <c r="A58" s="58">
        <f t="shared" si="9"/>
        <v>14.089999999999998</v>
      </c>
      <c r="B58" s="26" t="s">
        <v>151</v>
      </c>
      <c r="C58" s="16" t="s">
        <v>11</v>
      </c>
      <c r="D58" s="22">
        <v>9</v>
      </c>
      <c r="E58" s="20"/>
      <c r="F58" s="43">
        <f>D58*E58</f>
        <v>0</v>
      </c>
    </row>
    <row r="59" spans="1:6" x14ac:dyDescent="0.25">
      <c r="A59" s="72">
        <f t="shared" si="9"/>
        <v>14.099999999999998</v>
      </c>
      <c r="B59" s="26" t="s">
        <v>72</v>
      </c>
      <c r="C59" s="16" t="s">
        <v>11</v>
      </c>
      <c r="D59" s="22">
        <v>19</v>
      </c>
      <c r="E59" s="20"/>
      <c r="F59" s="43">
        <f t="shared" si="8"/>
        <v>0</v>
      </c>
    </row>
    <row r="60" spans="1:6" x14ac:dyDescent="0.25">
      <c r="A60" s="58">
        <f t="shared" si="9"/>
        <v>14.109999999999998</v>
      </c>
      <c r="B60" s="26" t="s">
        <v>66</v>
      </c>
      <c r="C60" s="16" t="s">
        <v>11</v>
      </c>
      <c r="D60" s="22">
        <v>7</v>
      </c>
      <c r="E60" s="20"/>
      <c r="F60" s="43">
        <f t="shared" si="8"/>
        <v>0</v>
      </c>
    </row>
    <row r="61" spans="1:6" x14ac:dyDescent="0.25">
      <c r="A61" s="58">
        <f t="shared" si="9"/>
        <v>14.119999999999997</v>
      </c>
      <c r="B61" s="26" t="s">
        <v>148</v>
      </c>
      <c r="C61" s="16" t="s">
        <v>11</v>
      </c>
      <c r="D61" s="22">
        <v>12</v>
      </c>
      <c r="E61" s="20"/>
      <c r="F61" s="43">
        <f t="shared" si="8"/>
        <v>0</v>
      </c>
    </row>
    <row r="62" spans="1:6" x14ac:dyDescent="0.25">
      <c r="A62" s="58">
        <f t="shared" si="9"/>
        <v>14.129999999999997</v>
      </c>
      <c r="B62" s="26" t="s">
        <v>149</v>
      </c>
      <c r="C62" s="16" t="s">
        <v>11</v>
      </c>
      <c r="D62" s="22">
        <v>3</v>
      </c>
      <c r="E62" s="20"/>
      <c r="F62" s="43">
        <f t="shared" si="8"/>
        <v>0</v>
      </c>
    </row>
    <row r="63" spans="1:6" x14ac:dyDescent="0.25">
      <c r="A63" s="58">
        <f t="shared" si="9"/>
        <v>14.139999999999997</v>
      </c>
      <c r="B63" s="26" t="s">
        <v>73</v>
      </c>
      <c r="C63" s="16" t="s">
        <v>11</v>
      </c>
      <c r="D63" s="22">
        <v>28</v>
      </c>
      <c r="E63" s="20"/>
      <c r="F63" s="43">
        <f t="shared" si="8"/>
        <v>0</v>
      </c>
    </row>
    <row r="64" spans="1:6" x14ac:dyDescent="0.25">
      <c r="A64" s="58">
        <f t="shared" si="9"/>
        <v>14.149999999999997</v>
      </c>
      <c r="B64" s="17" t="s">
        <v>68</v>
      </c>
      <c r="C64" s="18" t="s">
        <v>11</v>
      </c>
      <c r="D64" s="22">
        <v>2</v>
      </c>
      <c r="E64" s="20"/>
      <c r="F64" s="43">
        <f t="shared" si="8"/>
        <v>0</v>
      </c>
    </row>
    <row r="65" spans="1:6" x14ac:dyDescent="0.25">
      <c r="A65" s="58">
        <f t="shared" si="9"/>
        <v>14.159999999999997</v>
      </c>
      <c r="B65" s="17" t="s">
        <v>69</v>
      </c>
      <c r="C65" s="18" t="s">
        <v>11</v>
      </c>
      <c r="D65" s="22">
        <v>1</v>
      </c>
      <c r="E65" s="20"/>
      <c r="F65" s="43">
        <f t="shared" si="8"/>
        <v>0</v>
      </c>
    </row>
    <row r="66" spans="1:6" x14ac:dyDescent="0.25">
      <c r="A66" s="58">
        <f t="shared" si="9"/>
        <v>14.169999999999996</v>
      </c>
      <c r="B66" s="17" t="s">
        <v>70</v>
      </c>
      <c r="C66" s="18" t="s">
        <v>11</v>
      </c>
      <c r="D66" s="22">
        <v>1</v>
      </c>
      <c r="E66" s="20"/>
      <c r="F66" s="43">
        <f t="shared" si="8"/>
        <v>0</v>
      </c>
    </row>
    <row r="67" spans="1:6" x14ac:dyDescent="0.25">
      <c r="A67" s="58">
        <f t="shared" si="9"/>
        <v>14.179999999999996</v>
      </c>
      <c r="B67" s="17" t="s">
        <v>65</v>
      </c>
      <c r="C67" s="18" t="s">
        <v>11</v>
      </c>
      <c r="D67" s="22">
        <v>1</v>
      </c>
      <c r="E67" s="20"/>
      <c r="F67" s="43">
        <f t="shared" si="8"/>
        <v>0</v>
      </c>
    </row>
    <row r="68" spans="1:6" x14ac:dyDescent="0.25">
      <c r="A68" s="58">
        <f>A49+1</f>
        <v>15</v>
      </c>
      <c r="B68" s="17" t="s">
        <v>113</v>
      </c>
      <c r="C68" s="12"/>
      <c r="D68" s="12"/>
      <c r="E68" s="75"/>
      <c r="F68" s="44"/>
    </row>
    <row r="69" spans="1:6" x14ac:dyDescent="0.25">
      <c r="A69" s="58">
        <f>A68+0.01</f>
        <v>15.01</v>
      </c>
      <c r="B69" s="17" t="s">
        <v>119</v>
      </c>
      <c r="C69" s="18" t="s">
        <v>11</v>
      </c>
      <c r="D69" s="22">
        <v>1</v>
      </c>
      <c r="E69" s="25"/>
      <c r="F69" s="43">
        <f>D69*E69</f>
        <v>0</v>
      </c>
    </row>
    <row r="70" spans="1:6" x14ac:dyDescent="0.25">
      <c r="A70" s="58">
        <f t="shared" ref="A70:A72" si="10">A69+0.01</f>
        <v>15.02</v>
      </c>
      <c r="B70" s="17" t="s">
        <v>120</v>
      </c>
      <c r="C70" s="18" t="s">
        <v>11</v>
      </c>
      <c r="D70" s="22">
        <v>1</v>
      </c>
      <c r="E70" s="25"/>
      <c r="F70" s="43">
        <f>D70*E70</f>
        <v>0</v>
      </c>
    </row>
    <row r="71" spans="1:6" x14ac:dyDescent="0.25">
      <c r="A71" s="58">
        <f t="shared" si="10"/>
        <v>15.03</v>
      </c>
      <c r="B71" s="17" t="s">
        <v>121</v>
      </c>
      <c r="C71" s="18" t="s">
        <v>11</v>
      </c>
      <c r="D71" s="22">
        <v>1</v>
      </c>
      <c r="E71" s="25"/>
      <c r="F71" s="43">
        <f>D71*E71</f>
        <v>0</v>
      </c>
    </row>
    <row r="72" spans="1:6" x14ac:dyDescent="0.25">
      <c r="A72" s="58">
        <f t="shared" si="10"/>
        <v>15.04</v>
      </c>
      <c r="B72" s="17" t="s">
        <v>122</v>
      </c>
      <c r="C72" s="18" t="s">
        <v>11</v>
      </c>
      <c r="D72" s="22">
        <v>10</v>
      </c>
      <c r="E72" s="20"/>
      <c r="F72" s="43">
        <f t="shared" si="0"/>
        <v>0</v>
      </c>
    </row>
    <row r="73" spans="1:6" x14ac:dyDescent="0.25">
      <c r="A73" s="58">
        <f>A72+0.01</f>
        <v>15.049999999999999</v>
      </c>
      <c r="B73" s="17" t="s">
        <v>123</v>
      </c>
      <c r="C73" s="18" t="s">
        <v>11</v>
      </c>
      <c r="D73" s="22">
        <v>1</v>
      </c>
      <c r="E73" s="25"/>
      <c r="F73" s="43">
        <f>D73*E73</f>
        <v>0</v>
      </c>
    </row>
    <row r="74" spans="1:6" x14ac:dyDescent="0.25">
      <c r="A74" s="58">
        <f t="shared" ref="A74:A76" si="11">A73+0.01</f>
        <v>15.059999999999999</v>
      </c>
      <c r="B74" s="17" t="s">
        <v>125</v>
      </c>
      <c r="C74" s="18" t="s">
        <v>11</v>
      </c>
      <c r="D74" s="22">
        <v>1</v>
      </c>
      <c r="E74" s="25"/>
      <c r="F74" s="43">
        <f>D74*E74</f>
        <v>0</v>
      </c>
    </row>
    <row r="75" spans="1:6" x14ac:dyDescent="0.25">
      <c r="A75" s="58">
        <f t="shared" si="11"/>
        <v>15.069999999999999</v>
      </c>
      <c r="B75" s="17" t="s">
        <v>124</v>
      </c>
      <c r="C75" s="18" t="s">
        <v>11</v>
      </c>
      <c r="D75" s="22">
        <v>1</v>
      </c>
      <c r="E75" s="25"/>
      <c r="F75" s="43">
        <f>D75*E75</f>
        <v>0</v>
      </c>
    </row>
    <row r="76" spans="1:6" x14ac:dyDescent="0.25">
      <c r="A76" s="58">
        <f t="shared" si="11"/>
        <v>15.079999999999998</v>
      </c>
      <c r="B76" s="17" t="s">
        <v>126</v>
      </c>
      <c r="C76" s="18" t="s">
        <v>11</v>
      </c>
      <c r="D76" s="22">
        <v>2</v>
      </c>
      <c r="E76" s="20"/>
      <c r="F76" s="43">
        <f t="shared" si="0"/>
        <v>0</v>
      </c>
    </row>
    <row r="77" spans="1:6" x14ac:dyDescent="0.25">
      <c r="A77" s="58">
        <f>A68+1</f>
        <v>16</v>
      </c>
      <c r="B77" s="17" t="s">
        <v>14</v>
      </c>
      <c r="C77" s="18" t="s">
        <v>11</v>
      </c>
      <c r="D77" s="22">
        <v>6</v>
      </c>
      <c r="E77" s="20"/>
      <c r="F77" s="43">
        <f t="shared" si="0"/>
        <v>0</v>
      </c>
    </row>
    <row r="78" spans="1:6" x14ac:dyDescent="0.25">
      <c r="A78" s="58">
        <f t="shared" si="7"/>
        <v>17</v>
      </c>
      <c r="B78" s="17" t="s">
        <v>77</v>
      </c>
      <c r="C78" s="12"/>
      <c r="D78" s="12"/>
      <c r="E78" s="75"/>
      <c r="F78" s="44"/>
    </row>
    <row r="79" spans="1:6" x14ac:dyDescent="0.25">
      <c r="A79" s="58">
        <f>A78+0.01</f>
        <v>17.010000000000002</v>
      </c>
      <c r="B79" s="17" t="s">
        <v>78</v>
      </c>
      <c r="C79" s="18" t="s">
        <v>11</v>
      </c>
      <c r="D79" s="22">
        <v>8</v>
      </c>
      <c r="E79" s="20"/>
      <c r="F79" s="43">
        <f>D79*E79</f>
        <v>0</v>
      </c>
    </row>
    <row r="80" spans="1:6" x14ac:dyDescent="0.25">
      <c r="A80" s="58">
        <f t="shared" ref="A80" si="12">A79+0.01</f>
        <v>17.020000000000003</v>
      </c>
      <c r="B80" s="17" t="s">
        <v>161</v>
      </c>
      <c r="C80" s="59" t="s">
        <v>11</v>
      </c>
      <c r="D80" s="22">
        <v>5</v>
      </c>
      <c r="E80" s="20"/>
      <c r="F80" s="43">
        <f>D80*E80</f>
        <v>0</v>
      </c>
    </row>
    <row r="81" spans="1:6" x14ac:dyDescent="0.25">
      <c r="A81" s="58">
        <f>A80+0.01</f>
        <v>17.030000000000005</v>
      </c>
      <c r="B81" s="17" t="s">
        <v>79</v>
      </c>
      <c r="C81" s="18" t="s">
        <v>11</v>
      </c>
      <c r="D81" s="22">
        <v>39</v>
      </c>
      <c r="E81" s="20"/>
      <c r="F81" s="43">
        <f>D81*E81</f>
        <v>0</v>
      </c>
    </row>
    <row r="82" spans="1:6" x14ac:dyDescent="0.25">
      <c r="A82" s="58">
        <f>A81+0.01</f>
        <v>17.040000000000006</v>
      </c>
      <c r="B82" s="17" t="s">
        <v>117</v>
      </c>
      <c r="C82" s="18" t="s">
        <v>11</v>
      </c>
      <c r="D82" s="22">
        <v>157</v>
      </c>
      <c r="E82" s="20"/>
      <c r="F82" s="43">
        <f t="shared" ref="F82" si="13">D82*E82</f>
        <v>0</v>
      </c>
    </row>
    <row r="83" spans="1:6" x14ac:dyDescent="0.25">
      <c r="A83" s="58">
        <f>A78+1</f>
        <v>18</v>
      </c>
      <c r="B83" s="17" t="s">
        <v>80</v>
      </c>
      <c r="C83" s="18" t="s">
        <v>11</v>
      </c>
      <c r="D83" s="22">
        <v>9</v>
      </c>
      <c r="E83" s="20"/>
      <c r="F83" s="43">
        <f>D83*E83</f>
        <v>0</v>
      </c>
    </row>
    <row r="84" spans="1:6" x14ac:dyDescent="0.25">
      <c r="A84" s="58">
        <f t="shared" ref="A84:A117" si="14">A83+1</f>
        <v>19</v>
      </c>
      <c r="B84" s="17" t="s">
        <v>12</v>
      </c>
      <c r="C84" s="18" t="s">
        <v>11</v>
      </c>
      <c r="D84" s="22">
        <v>9</v>
      </c>
      <c r="E84" s="20"/>
      <c r="F84" s="43">
        <f>D84*E84</f>
        <v>0</v>
      </c>
    </row>
    <row r="85" spans="1:6" x14ac:dyDescent="0.25">
      <c r="A85" s="58">
        <f t="shared" si="14"/>
        <v>20</v>
      </c>
      <c r="B85" s="17" t="s">
        <v>13</v>
      </c>
      <c r="C85" s="18" t="s">
        <v>11</v>
      </c>
      <c r="D85" s="22">
        <v>4</v>
      </c>
      <c r="E85" s="20"/>
      <c r="F85" s="43">
        <f>D85*E85</f>
        <v>0</v>
      </c>
    </row>
    <row r="86" spans="1:6" x14ac:dyDescent="0.25">
      <c r="A86" s="58">
        <f t="shared" si="14"/>
        <v>21</v>
      </c>
      <c r="B86" s="17" t="s">
        <v>49</v>
      </c>
      <c r="C86" s="12"/>
      <c r="D86" s="12"/>
      <c r="E86" s="75"/>
      <c r="F86" s="44"/>
    </row>
    <row r="87" spans="1:6" x14ac:dyDescent="0.25">
      <c r="A87" s="58">
        <f>A86+0.01</f>
        <v>21.01</v>
      </c>
      <c r="B87" s="17" t="s">
        <v>50</v>
      </c>
      <c r="C87" s="18" t="s">
        <v>11</v>
      </c>
      <c r="D87" s="23">
        <v>4</v>
      </c>
      <c r="E87" s="20"/>
      <c r="F87" s="43">
        <f t="shared" ref="F87:F92" si="15">D87*E87</f>
        <v>0</v>
      </c>
    </row>
    <row r="88" spans="1:6" x14ac:dyDescent="0.25">
      <c r="A88" s="58">
        <f>A87+0.01</f>
        <v>21.020000000000003</v>
      </c>
      <c r="B88" s="17" t="s">
        <v>51</v>
      </c>
      <c r="C88" s="18" t="s">
        <v>11</v>
      </c>
      <c r="D88" s="23">
        <v>1</v>
      </c>
      <c r="E88" s="20"/>
      <c r="F88" s="43">
        <f t="shared" si="15"/>
        <v>0</v>
      </c>
    </row>
    <row r="89" spans="1:6" x14ac:dyDescent="0.25">
      <c r="A89" s="58">
        <f>A86+1</f>
        <v>22</v>
      </c>
      <c r="B89" s="17" t="s">
        <v>30</v>
      </c>
      <c r="C89" s="18" t="s">
        <v>7</v>
      </c>
      <c r="D89" s="23">
        <v>1</v>
      </c>
      <c r="E89" s="20"/>
      <c r="F89" s="43">
        <f t="shared" si="15"/>
        <v>0</v>
      </c>
    </row>
    <row r="90" spans="1:6" x14ac:dyDescent="0.25">
      <c r="A90" s="58">
        <f t="shared" si="14"/>
        <v>23</v>
      </c>
      <c r="B90" s="17" t="s">
        <v>31</v>
      </c>
      <c r="C90" s="18" t="s">
        <v>7</v>
      </c>
      <c r="D90" s="23">
        <v>1</v>
      </c>
      <c r="E90" s="20"/>
      <c r="F90" s="43">
        <f t="shared" si="15"/>
        <v>0</v>
      </c>
    </row>
    <row r="91" spans="1:6" x14ac:dyDescent="0.25">
      <c r="A91" s="58">
        <f t="shared" si="14"/>
        <v>24</v>
      </c>
      <c r="B91" s="26" t="s">
        <v>52</v>
      </c>
      <c r="C91" s="18" t="s">
        <v>7</v>
      </c>
      <c r="D91" s="23">
        <v>1</v>
      </c>
      <c r="E91" s="20"/>
      <c r="F91" s="43">
        <f t="shared" si="15"/>
        <v>0</v>
      </c>
    </row>
    <row r="92" spans="1:6" x14ac:dyDescent="0.25">
      <c r="A92" s="58">
        <f>A91+1</f>
        <v>25</v>
      </c>
      <c r="B92" s="17" t="s">
        <v>24</v>
      </c>
      <c r="C92" s="18" t="s">
        <v>3</v>
      </c>
      <c r="D92" s="23">
        <v>978</v>
      </c>
      <c r="E92" s="20"/>
      <c r="F92" s="43">
        <f t="shared" si="15"/>
        <v>0</v>
      </c>
    </row>
    <row r="93" spans="1:6" x14ac:dyDescent="0.25">
      <c r="A93" s="58">
        <f t="shared" si="14"/>
        <v>26</v>
      </c>
      <c r="B93" s="17" t="s">
        <v>15</v>
      </c>
      <c r="C93" s="18" t="s">
        <v>7</v>
      </c>
      <c r="D93" s="23">
        <v>1</v>
      </c>
      <c r="E93" s="20"/>
      <c r="F93" s="43">
        <f t="shared" si="0"/>
        <v>0</v>
      </c>
    </row>
    <row r="94" spans="1:6" x14ac:dyDescent="0.25">
      <c r="A94" s="58">
        <f t="shared" si="14"/>
        <v>27</v>
      </c>
      <c r="B94" s="17" t="s">
        <v>16</v>
      </c>
      <c r="C94" s="18" t="s">
        <v>10</v>
      </c>
      <c r="D94" s="23">
        <v>6925</v>
      </c>
      <c r="E94" s="20"/>
      <c r="F94" s="43">
        <f t="shared" si="0"/>
        <v>0</v>
      </c>
    </row>
    <row r="95" spans="1:6" x14ac:dyDescent="0.25">
      <c r="A95" s="58">
        <f t="shared" si="14"/>
        <v>28</v>
      </c>
      <c r="B95" s="17" t="s">
        <v>17</v>
      </c>
      <c r="C95" s="18" t="s">
        <v>11</v>
      </c>
      <c r="D95" s="23">
        <v>41</v>
      </c>
      <c r="E95" s="20"/>
      <c r="F95" s="43">
        <f t="shared" si="0"/>
        <v>0</v>
      </c>
    </row>
    <row r="96" spans="1:6" x14ac:dyDescent="0.25">
      <c r="A96" s="58">
        <f t="shared" si="14"/>
        <v>29</v>
      </c>
      <c r="B96" s="17" t="s">
        <v>18</v>
      </c>
      <c r="C96" s="18" t="s">
        <v>19</v>
      </c>
      <c r="D96" s="23">
        <v>5750</v>
      </c>
      <c r="E96" s="20"/>
      <c r="F96" s="43">
        <f t="shared" si="0"/>
        <v>0</v>
      </c>
    </row>
    <row r="97" spans="1:6" x14ac:dyDescent="0.25">
      <c r="A97" s="58">
        <f t="shared" si="14"/>
        <v>30</v>
      </c>
      <c r="B97" s="17" t="s">
        <v>81</v>
      </c>
      <c r="C97" s="12"/>
      <c r="D97" s="12"/>
      <c r="E97" s="75"/>
      <c r="F97" s="44"/>
    </row>
    <row r="98" spans="1:6" x14ac:dyDescent="0.25">
      <c r="A98" s="58">
        <f>A97+0.01</f>
        <v>30.01</v>
      </c>
      <c r="B98" s="26" t="s">
        <v>82</v>
      </c>
      <c r="C98" s="18" t="s">
        <v>19</v>
      </c>
      <c r="D98" s="23">
        <v>11379</v>
      </c>
      <c r="E98" s="20"/>
      <c r="F98" s="43">
        <f>D98*E98</f>
        <v>0</v>
      </c>
    </row>
    <row r="99" spans="1:6" x14ac:dyDescent="0.25">
      <c r="A99" s="58">
        <f>A98+0.01</f>
        <v>30.020000000000003</v>
      </c>
      <c r="B99" s="26" t="s">
        <v>83</v>
      </c>
      <c r="C99" s="18" t="s">
        <v>19</v>
      </c>
      <c r="D99" s="23">
        <v>3691</v>
      </c>
      <c r="E99" s="20"/>
      <c r="F99" s="43">
        <f t="shared" si="0"/>
        <v>0</v>
      </c>
    </row>
    <row r="100" spans="1:6" x14ac:dyDescent="0.25">
      <c r="A100" s="58">
        <f>A97+1</f>
        <v>31</v>
      </c>
      <c r="B100" s="26" t="s">
        <v>84</v>
      </c>
      <c r="C100" s="18" t="s">
        <v>19</v>
      </c>
      <c r="D100" s="22">
        <v>15655</v>
      </c>
      <c r="E100" s="20"/>
      <c r="F100" s="43">
        <f t="shared" si="0"/>
        <v>0</v>
      </c>
    </row>
    <row r="101" spans="1:6" x14ac:dyDescent="0.25">
      <c r="A101" s="58">
        <f t="shared" si="14"/>
        <v>32</v>
      </c>
      <c r="B101" s="26" t="s">
        <v>85</v>
      </c>
      <c r="C101" s="18" t="s">
        <v>19</v>
      </c>
      <c r="D101" s="22">
        <v>11138</v>
      </c>
      <c r="E101" s="20"/>
      <c r="F101" s="43">
        <f t="shared" si="0"/>
        <v>0</v>
      </c>
    </row>
    <row r="102" spans="1:6" x14ac:dyDescent="0.25">
      <c r="A102" s="58">
        <f t="shared" si="14"/>
        <v>33</v>
      </c>
      <c r="B102" s="26" t="s">
        <v>86</v>
      </c>
      <c r="C102" s="18" t="s">
        <v>19</v>
      </c>
      <c r="D102" s="22">
        <v>11138</v>
      </c>
      <c r="E102" s="20"/>
      <c r="F102" s="43">
        <f t="shared" si="0"/>
        <v>0</v>
      </c>
    </row>
    <row r="103" spans="1:6" x14ac:dyDescent="0.25">
      <c r="A103" s="58">
        <f t="shared" si="14"/>
        <v>34</v>
      </c>
      <c r="B103" s="17" t="s">
        <v>87</v>
      </c>
      <c r="C103" s="18" t="s">
        <v>19</v>
      </c>
      <c r="D103" s="22">
        <v>8900</v>
      </c>
      <c r="E103" s="20"/>
      <c r="F103" s="43">
        <f t="shared" si="0"/>
        <v>0</v>
      </c>
    </row>
    <row r="104" spans="1:6" x14ac:dyDescent="0.25">
      <c r="A104" s="58">
        <f t="shared" si="14"/>
        <v>35</v>
      </c>
      <c r="B104" s="17" t="s">
        <v>88</v>
      </c>
      <c r="C104" s="12"/>
      <c r="D104" s="12"/>
      <c r="E104" s="75"/>
      <c r="F104" s="44"/>
    </row>
    <row r="105" spans="1:6" x14ac:dyDescent="0.25">
      <c r="A105" s="58">
        <f>A104+0.01</f>
        <v>35.01</v>
      </c>
      <c r="B105" s="17" t="s">
        <v>89</v>
      </c>
      <c r="C105" s="18" t="s">
        <v>10</v>
      </c>
      <c r="D105" s="23">
        <v>480</v>
      </c>
      <c r="E105" s="20"/>
      <c r="F105" s="43">
        <f t="shared" si="0"/>
        <v>0</v>
      </c>
    </row>
    <row r="106" spans="1:6" x14ac:dyDescent="0.25">
      <c r="A106" s="58">
        <f>A105+0.01</f>
        <v>35.019999999999996</v>
      </c>
      <c r="B106" s="17" t="s">
        <v>90</v>
      </c>
      <c r="C106" s="18" t="s">
        <v>10</v>
      </c>
      <c r="D106" s="23">
        <v>2089</v>
      </c>
      <c r="E106" s="20"/>
      <c r="F106" s="43">
        <f t="shared" si="0"/>
        <v>0</v>
      </c>
    </row>
    <row r="107" spans="1:6" x14ac:dyDescent="0.25">
      <c r="A107" s="58">
        <f>A104+1</f>
        <v>36</v>
      </c>
      <c r="B107" s="17" t="s">
        <v>20</v>
      </c>
      <c r="C107" s="18" t="s">
        <v>10</v>
      </c>
      <c r="D107" s="23">
        <v>2569</v>
      </c>
      <c r="E107" s="20"/>
      <c r="F107" s="43">
        <f t="shared" si="0"/>
        <v>0</v>
      </c>
    </row>
    <row r="108" spans="1:6" x14ac:dyDescent="0.25">
      <c r="A108" s="58">
        <f t="shared" si="14"/>
        <v>37</v>
      </c>
      <c r="B108" s="17" t="s">
        <v>23</v>
      </c>
      <c r="C108" s="18" t="s">
        <v>19</v>
      </c>
      <c r="D108" s="23">
        <v>300</v>
      </c>
      <c r="E108" s="25"/>
      <c r="F108" s="43">
        <f t="shared" si="0"/>
        <v>0</v>
      </c>
    </row>
    <row r="109" spans="1:6" x14ac:dyDescent="0.25">
      <c r="A109" s="58">
        <f t="shared" si="14"/>
        <v>38</v>
      </c>
      <c r="B109" s="17" t="s">
        <v>25</v>
      </c>
      <c r="C109" s="18" t="s">
        <v>26</v>
      </c>
      <c r="D109" s="23">
        <v>350</v>
      </c>
      <c r="E109" s="20"/>
      <c r="F109" s="43">
        <f t="shared" ref="F109:F119" si="16">D109*E109</f>
        <v>0</v>
      </c>
    </row>
    <row r="110" spans="1:6" x14ac:dyDescent="0.25">
      <c r="A110" s="58">
        <f t="shared" si="14"/>
        <v>39</v>
      </c>
      <c r="B110" s="17" t="s">
        <v>91</v>
      </c>
      <c r="C110" s="12"/>
      <c r="D110" s="12"/>
      <c r="E110" s="75"/>
      <c r="F110" s="44"/>
    </row>
    <row r="111" spans="1:6" x14ac:dyDescent="0.25">
      <c r="A111" s="58">
        <f>A110+0.01</f>
        <v>39.01</v>
      </c>
      <c r="B111" s="17" t="s">
        <v>92</v>
      </c>
      <c r="C111" s="18" t="s">
        <v>27</v>
      </c>
      <c r="D111" s="19">
        <v>0.5</v>
      </c>
      <c r="E111" s="20"/>
      <c r="F111" s="43">
        <f t="shared" si="16"/>
        <v>0</v>
      </c>
    </row>
    <row r="112" spans="1:6" x14ac:dyDescent="0.25">
      <c r="A112" s="58">
        <f t="shared" ref="A112:A113" si="17">A111+0.01</f>
        <v>39.019999999999996</v>
      </c>
      <c r="B112" s="17" t="s">
        <v>93</v>
      </c>
      <c r="C112" s="18" t="s">
        <v>28</v>
      </c>
      <c r="D112" s="19">
        <v>0.5</v>
      </c>
      <c r="E112" s="20"/>
      <c r="F112" s="43">
        <f t="shared" si="16"/>
        <v>0</v>
      </c>
    </row>
    <row r="113" spans="1:6" x14ac:dyDescent="0.25">
      <c r="A113" s="58">
        <f t="shared" si="17"/>
        <v>39.029999999999994</v>
      </c>
      <c r="B113" s="17" t="s">
        <v>94</v>
      </c>
      <c r="C113" s="18" t="s">
        <v>28</v>
      </c>
      <c r="D113" s="19">
        <v>3</v>
      </c>
      <c r="E113" s="20"/>
      <c r="F113" s="43">
        <f t="shared" si="16"/>
        <v>0</v>
      </c>
    </row>
    <row r="114" spans="1:6" x14ac:dyDescent="0.25">
      <c r="A114" s="58">
        <f>A110+1</f>
        <v>40</v>
      </c>
      <c r="B114" s="17" t="s">
        <v>29</v>
      </c>
      <c r="C114" s="18" t="s">
        <v>7</v>
      </c>
      <c r="D114" s="23">
        <v>1</v>
      </c>
      <c r="E114" s="20"/>
      <c r="F114" s="43">
        <f t="shared" si="16"/>
        <v>0</v>
      </c>
    </row>
    <row r="115" spans="1:6" x14ac:dyDescent="0.25">
      <c r="A115" s="58">
        <f t="shared" si="14"/>
        <v>41</v>
      </c>
      <c r="B115" s="17" t="s">
        <v>32</v>
      </c>
      <c r="C115" s="18" t="s">
        <v>10</v>
      </c>
      <c r="D115" s="23">
        <v>78</v>
      </c>
      <c r="E115" s="20"/>
      <c r="F115" s="43">
        <f t="shared" si="16"/>
        <v>0</v>
      </c>
    </row>
    <row r="116" spans="1:6" x14ac:dyDescent="0.25">
      <c r="A116" s="58">
        <f t="shared" si="14"/>
        <v>42</v>
      </c>
      <c r="B116" s="60" t="s">
        <v>33</v>
      </c>
      <c r="C116" s="59" t="s">
        <v>3</v>
      </c>
      <c r="D116" s="23">
        <v>60</v>
      </c>
      <c r="E116" s="24"/>
      <c r="F116" s="43">
        <f t="shared" si="16"/>
        <v>0</v>
      </c>
    </row>
    <row r="117" spans="1:6" x14ac:dyDescent="0.25">
      <c r="A117" s="58">
        <f t="shared" si="14"/>
        <v>43</v>
      </c>
      <c r="B117" s="60" t="s">
        <v>146</v>
      </c>
      <c r="C117" s="12"/>
      <c r="D117" s="12"/>
      <c r="E117" s="75"/>
      <c r="F117" s="44"/>
    </row>
    <row r="118" spans="1:6" x14ac:dyDescent="0.25">
      <c r="A118" s="58">
        <f>A117+0.01</f>
        <v>43.01</v>
      </c>
      <c r="B118" s="60" t="s">
        <v>50</v>
      </c>
      <c r="C118" s="59" t="s">
        <v>11</v>
      </c>
      <c r="D118" s="23">
        <v>4</v>
      </c>
      <c r="E118" s="24"/>
      <c r="F118" s="43">
        <f t="shared" si="16"/>
        <v>0</v>
      </c>
    </row>
    <row r="119" spans="1:6" x14ac:dyDescent="0.25">
      <c r="A119" s="58">
        <f>A118+0.01</f>
        <v>43.019999999999996</v>
      </c>
      <c r="B119" s="60" t="s">
        <v>51</v>
      </c>
      <c r="C119" s="59" t="s">
        <v>11</v>
      </c>
      <c r="D119" s="23">
        <v>1</v>
      </c>
      <c r="E119" s="24"/>
      <c r="F119" s="43">
        <f t="shared" si="16"/>
        <v>0</v>
      </c>
    </row>
    <row r="120" spans="1:6" x14ac:dyDescent="0.25">
      <c r="A120" s="61"/>
      <c r="B120" s="62"/>
      <c r="C120" s="63"/>
      <c r="D120" s="81" t="s">
        <v>107</v>
      </c>
      <c r="E120" s="81"/>
      <c r="F120" s="47">
        <f>SUM(F15:F119)</f>
        <v>0</v>
      </c>
    </row>
    <row r="121" spans="1:6" x14ac:dyDescent="0.25">
      <c r="A121" s="46"/>
      <c r="B121" s="28" t="s">
        <v>128</v>
      </c>
      <c r="C121" s="13"/>
      <c r="D121" s="15"/>
      <c r="E121" s="75"/>
      <c r="F121" s="44"/>
    </row>
    <row r="122" spans="1:6" x14ac:dyDescent="0.25">
      <c r="A122" s="46">
        <f>MAX(A15:A117)+1</f>
        <v>44</v>
      </c>
      <c r="B122" s="60" t="s">
        <v>34</v>
      </c>
      <c r="C122" s="59" t="s">
        <v>11</v>
      </c>
      <c r="D122" s="22">
        <v>10</v>
      </c>
      <c r="E122" s="20"/>
      <c r="F122" s="43">
        <f>D122*E122</f>
        <v>0</v>
      </c>
    </row>
    <row r="123" spans="1:6" x14ac:dyDescent="0.25">
      <c r="A123" s="46">
        <f>A122+1</f>
        <v>45</v>
      </c>
      <c r="B123" s="60" t="s">
        <v>35</v>
      </c>
      <c r="C123" s="59" t="s">
        <v>11</v>
      </c>
      <c r="D123" s="22">
        <v>4</v>
      </c>
      <c r="E123" s="20"/>
      <c r="F123" s="43">
        <f t="shared" ref="F123:F138" si="18">D123*E123</f>
        <v>0</v>
      </c>
    </row>
    <row r="124" spans="1:6" x14ac:dyDescent="0.25">
      <c r="A124" s="46">
        <f>1+A123</f>
        <v>46</v>
      </c>
      <c r="B124" s="60" t="s">
        <v>36</v>
      </c>
      <c r="C124" s="59" t="s">
        <v>7</v>
      </c>
      <c r="D124" s="22">
        <v>1</v>
      </c>
      <c r="E124" s="20"/>
      <c r="F124" s="43">
        <f t="shared" si="18"/>
        <v>0</v>
      </c>
    </row>
    <row r="125" spans="1:6" x14ac:dyDescent="0.25">
      <c r="A125" s="46">
        <f t="shared" ref="A125:A143" si="19">1+A124</f>
        <v>47</v>
      </c>
      <c r="B125" s="60" t="s">
        <v>37</v>
      </c>
      <c r="C125" s="59" t="s">
        <v>19</v>
      </c>
      <c r="D125" s="22">
        <v>1333</v>
      </c>
      <c r="E125" s="20"/>
      <c r="F125" s="43">
        <f t="shared" si="18"/>
        <v>0</v>
      </c>
    </row>
    <row r="126" spans="1:6" x14ac:dyDescent="0.25">
      <c r="A126" s="46">
        <f t="shared" si="19"/>
        <v>48</v>
      </c>
      <c r="B126" s="60" t="s">
        <v>38</v>
      </c>
      <c r="C126" s="59" t="s">
        <v>19</v>
      </c>
      <c r="D126" s="22">
        <v>4233</v>
      </c>
      <c r="E126" s="20"/>
      <c r="F126" s="43">
        <f t="shared" si="18"/>
        <v>0</v>
      </c>
    </row>
    <row r="127" spans="1:6" x14ac:dyDescent="0.25">
      <c r="A127" s="46">
        <f t="shared" si="19"/>
        <v>49</v>
      </c>
      <c r="B127" s="60" t="s">
        <v>39</v>
      </c>
      <c r="C127" s="59" t="s">
        <v>19</v>
      </c>
      <c r="D127" s="22">
        <v>2600</v>
      </c>
      <c r="E127" s="20"/>
      <c r="F127" s="43">
        <f t="shared" si="18"/>
        <v>0</v>
      </c>
    </row>
    <row r="128" spans="1:6" x14ac:dyDescent="0.25">
      <c r="A128" s="46">
        <f t="shared" si="19"/>
        <v>50</v>
      </c>
      <c r="B128" s="60" t="s">
        <v>40</v>
      </c>
      <c r="C128" s="59" t="s">
        <v>19</v>
      </c>
      <c r="D128" s="22">
        <v>1633</v>
      </c>
      <c r="E128" s="20"/>
      <c r="F128" s="43">
        <f t="shared" si="18"/>
        <v>0</v>
      </c>
    </row>
    <row r="129" spans="1:6" x14ac:dyDescent="0.25">
      <c r="A129" s="46">
        <f t="shared" si="19"/>
        <v>51</v>
      </c>
      <c r="B129" s="60" t="s">
        <v>41</v>
      </c>
      <c r="C129" s="59" t="s">
        <v>42</v>
      </c>
      <c r="D129" s="22">
        <v>108</v>
      </c>
      <c r="E129" s="20"/>
      <c r="F129" s="43">
        <f t="shared" si="18"/>
        <v>0</v>
      </c>
    </row>
    <row r="130" spans="1:6" x14ac:dyDescent="0.25">
      <c r="A130" s="46">
        <f t="shared" si="19"/>
        <v>52</v>
      </c>
      <c r="B130" s="60" t="s">
        <v>43</v>
      </c>
      <c r="C130" s="59" t="s">
        <v>10</v>
      </c>
      <c r="D130" s="22">
        <v>60</v>
      </c>
      <c r="E130" s="20"/>
      <c r="F130" s="43">
        <f t="shared" si="18"/>
        <v>0</v>
      </c>
    </row>
    <row r="131" spans="1:6" x14ac:dyDescent="0.25">
      <c r="A131" s="46">
        <f t="shared" si="19"/>
        <v>53</v>
      </c>
      <c r="B131" s="60" t="s">
        <v>97</v>
      </c>
      <c r="C131" s="12"/>
      <c r="D131" s="12"/>
      <c r="E131" s="75"/>
      <c r="F131" s="44"/>
    </row>
    <row r="132" spans="1:6" x14ac:dyDescent="0.25">
      <c r="A132" s="46">
        <f>A131+0.01</f>
        <v>53.01</v>
      </c>
      <c r="B132" s="60" t="s">
        <v>98</v>
      </c>
      <c r="C132" s="59" t="s">
        <v>11</v>
      </c>
      <c r="D132" s="22">
        <v>7</v>
      </c>
      <c r="E132" s="20"/>
      <c r="F132" s="43">
        <f t="shared" si="18"/>
        <v>0</v>
      </c>
    </row>
    <row r="133" spans="1:6" x14ac:dyDescent="0.25">
      <c r="A133" s="46">
        <f t="shared" ref="A133:A134" si="20">A132+0.01</f>
        <v>53.019999999999996</v>
      </c>
      <c r="B133" s="60" t="s">
        <v>99</v>
      </c>
      <c r="C133" s="59" t="s">
        <v>11</v>
      </c>
      <c r="D133" s="22">
        <v>6</v>
      </c>
      <c r="E133" s="20"/>
      <c r="F133" s="43">
        <f t="shared" si="18"/>
        <v>0</v>
      </c>
    </row>
    <row r="134" spans="1:6" x14ac:dyDescent="0.25">
      <c r="A134" s="46">
        <f t="shared" si="20"/>
        <v>53.029999999999994</v>
      </c>
      <c r="B134" s="60" t="s">
        <v>100</v>
      </c>
      <c r="C134" s="59" t="s">
        <v>11</v>
      </c>
      <c r="D134" s="22">
        <v>1</v>
      </c>
      <c r="E134" s="20"/>
      <c r="F134" s="43">
        <f t="shared" si="18"/>
        <v>0</v>
      </c>
    </row>
    <row r="135" spans="1:6" x14ac:dyDescent="0.25">
      <c r="A135" s="46">
        <f>1+A131</f>
        <v>54</v>
      </c>
      <c r="B135" s="60" t="s">
        <v>101</v>
      </c>
      <c r="C135" s="12"/>
      <c r="D135" s="12"/>
      <c r="E135" s="75"/>
      <c r="F135" s="44"/>
    </row>
    <row r="136" spans="1:6" x14ac:dyDescent="0.25">
      <c r="A136" s="46">
        <f>A135+0.01</f>
        <v>54.01</v>
      </c>
      <c r="B136" s="60" t="s">
        <v>102</v>
      </c>
      <c r="C136" s="59" t="s">
        <v>11</v>
      </c>
      <c r="D136" s="22">
        <v>6</v>
      </c>
      <c r="E136" s="20"/>
      <c r="F136" s="43">
        <f t="shared" si="18"/>
        <v>0</v>
      </c>
    </row>
    <row r="137" spans="1:6" x14ac:dyDescent="0.25">
      <c r="A137" s="46">
        <f t="shared" ref="A137:A138" si="21">A136+0.01</f>
        <v>54.019999999999996</v>
      </c>
      <c r="B137" s="60" t="s">
        <v>103</v>
      </c>
      <c r="C137" s="59" t="s">
        <v>11</v>
      </c>
      <c r="D137" s="22">
        <v>8</v>
      </c>
      <c r="E137" s="20"/>
      <c r="F137" s="43">
        <f t="shared" si="18"/>
        <v>0</v>
      </c>
    </row>
    <row r="138" spans="1:6" x14ac:dyDescent="0.25">
      <c r="A138" s="46">
        <f t="shared" si="21"/>
        <v>54.029999999999994</v>
      </c>
      <c r="B138" s="60" t="s">
        <v>104</v>
      </c>
      <c r="C138" s="59" t="s">
        <v>11</v>
      </c>
      <c r="D138" s="22">
        <v>4</v>
      </c>
      <c r="E138" s="20"/>
      <c r="F138" s="43">
        <f t="shared" si="18"/>
        <v>0</v>
      </c>
    </row>
    <row r="139" spans="1:6" x14ac:dyDescent="0.25">
      <c r="A139" s="46">
        <f>1+A135</f>
        <v>55</v>
      </c>
      <c r="B139" s="60" t="s">
        <v>44</v>
      </c>
      <c r="C139" s="59" t="s">
        <v>11</v>
      </c>
      <c r="D139" s="22">
        <v>5</v>
      </c>
      <c r="E139" s="25"/>
      <c r="F139" s="43">
        <f>D139*E139</f>
        <v>0</v>
      </c>
    </row>
    <row r="140" spans="1:6" x14ac:dyDescent="0.25">
      <c r="A140" s="61"/>
      <c r="B140" s="62"/>
      <c r="C140" s="63"/>
      <c r="D140" s="81" t="s">
        <v>108</v>
      </c>
      <c r="E140" s="81"/>
      <c r="F140" s="47">
        <f>SUM(F122:F139)</f>
        <v>0</v>
      </c>
    </row>
    <row r="141" spans="1:6" x14ac:dyDescent="0.25">
      <c r="A141" s="61"/>
      <c r="B141" s="62"/>
      <c r="C141" s="63"/>
      <c r="D141" s="64"/>
      <c r="E141" s="78"/>
      <c r="F141" s="65"/>
    </row>
    <row r="142" spans="1:6" x14ac:dyDescent="0.25">
      <c r="A142" s="46">
        <f>1+A139</f>
        <v>56</v>
      </c>
      <c r="B142" s="60" t="s">
        <v>8</v>
      </c>
      <c r="C142" s="59" t="s">
        <v>7</v>
      </c>
      <c r="D142" s="27">
        <v>1</v>
      </c>
      <c r="E142" s="24"/>
      <c r="F142" s="43">
        <f>D142*E142</f>
        <v>0</v>
      </c>
    </row>
    <row r="143" spans="1:6" x14ac:dyDescent="0.25">
      <c r="A143" s="46">
        <f t="shared" si="19"/>
        <v>57</v>
      </c>
      <c r="B143" s="29" t="s">
        <v>9</v>
      </c>
      <c r="C143" s="30" t="s">
        <v>7</v>
      </c>
      <c r="D143" s="31">
        <v>1</v>
      </c>
      <c r="E143" s="32"/>
      <c r="F143" s="48">
        <f>D143*E143</f>
        <v>0</v>
      </c>
    </row>
    <row r="144" spans="1:6" x14ac:dyDescent="0.25">
      <c r="A144" s="61"/>
      <c r="B144" s="62"/>
      <c r="C144" s="63"/>
      <c r="D144" s="81" t="s">
        <v>138</v>
      </c>
      <c r="E144" s="81"/>
      <c r="F144" s="47">
        <f>F140+F120+F13+F142+F143</f>
        <v>0</v>
      </c>
    </row>
    <row r="145" spans="1:6" x14ac:dyDescent="0.25">
      <c r="A145" s="61"/>
      <c r="B145" s="62"/>
      <c r="C145" s="63"/>
      <c r="D145" s="66"/>
      <c r="E145" s="67"/>
      <c r="F145" s="68"/>
    </row>
    <row r="146" spans="1:6" ht="34.5" customHeight="1" x14ac:dyDescent="0.25">
      <c r="A146" s="46">
        <f>1+A143</f>
        <v>58</v>
      </c>
      <c r="B146" s="33" t="s">
        <v>106</v>
      </c>
      <c r="C146" s="63"/>
      <c r="D146" s="66"/>
      <c r="E146" s="82" t="s">
        <v>46</v>
      </c>
      <c r="F146" s="49">
        <f>F144*10%</f>
        <v>0</v>
      </c>
    </row>
    <row r="147" spans="1:6" ht="57.6" customHeight="1" thickBot="1" x14ac:dyDescent="0.35">
      <c r="A147" s="50"/>
      <c r="B147" s="93" t="s">
        <v>159</v>
      </c>
      <c r="C147" s="94"/>
      <c r="D147" s="63"/>
      <c r="E147" s="66"/>
      <c r="F147" s="52">
        <f>F144+F146</f>
        <v>0</v>
      </c>
    </row>
    <row r="148" spans="1:6" x14ac:dyDescent="0.25">
      <c r="E148" s="80"/>
    </row>
    <row r="149" spans="1:6" x14ac:dyDescent="0.25">
      <c r="E149" s="80"/>
    </row>
    <row r="150" spans="1:6" x14ac:dyDescent="0.25">
      <c r="E150" s="80"/>
    </row>
    <row r="151" spans="1:6" x14ac:dyDescent="0.25">
      <c r="E151" s="80"/>
    </row>
    <row r="152" spans="1:6" x14ac:dyDescent="0.25">
      <c r="E152" s="80"/>
    </row>
    <row r="153" spans="1:6" x14ac:dyDescent="0.25">
      <c r="E153" s="80"/>
    </row>
    <row r="154" spans="1:6" x14ac:dyDescent="0.25">
      <c r="E154" s="80"/>
    </row>
    <row r="155" spans="1:6" x14ac:dyDescent="0.25">
      <c r="E155" s="80"/>
    </row>
    <row r="156" spans="1:6" x14ac:dyDescent="0.25">
      <c r="E156" s="80"/>
    </row>
    <row r="157" spans="1:6" x14ac:dyDescent="0.25">
      <c r="E157" s="80"/>
    </row>
    <row r="158" spans="1:6" x14ac:dyDescent="0.25">
      <c r="E158" s="80"/>
    </row>
    <row r="159" spans="1:6" x14ac:dyDescent="0.25">
      <c r="E159" s="80"/>
    </row>
    <row r="160" spans="1:6" x14ac:dyDescent="0.25">
      <c r="E160" s="80"/>
    </row>
    <row r="161" spans="5:5" x14ac:dyDescent="0.25">
      <c r="E161" s="80"/>
    </row>
    <row r="162" spans="5:5" x14ac:dyDescent="0.25">
      <c r="E162" s="80"/>
    </row>
    <row r="163" spans="5:5" x14ac:dyDescent="0.25">
      <c r="E163" s="80"/>
    </row>
    <row r="164" spans="5:5" x14ac:dyDescent="0.25">
      <c r="E164" s="80"/>
    </row>
    <row r="165" spans="5:5" x14ac:dyDescent="0.25">
      <c r="E165" s="80"/>
    </row>
    <row r="166" spans="5:5" x14ac:dyDescent="0.25">
      <c r="E166" s="80"/>
    </row>
  </sheetData>
  <sheetProtection algorithmName="SHA-512" hashValue="trm6RcqTAloEiNmkymCSyp0A5hZEtOXKAJPXh1oJ8i3ospukXPqKKmczkFfhZDI+EkOvPzi5AYHAI+vAYSXJ1Q==" saltValue="t/l+ot8cDpeP8N3CtAmC6g==" spinCount="100000" sheet="1" selectLockedCells="1"/>
  <mergeCells count="5">
    <mergeCell ref="A1:F1"/>
    <mergeCell ref="A2:F2"/>
    <mergeCell ref="A3:F3"/>
    <mergeCell ref="A4:F4"/>
    <mergeCell ref="B147:C147"/>
  </mergeCells>
  <pageMargins left="0.17" right="0.2" top="0.62" bottom="1.22" header="0.3" footer="0.3"/>
  <pageSetup firstPageNumber="64" orientation="portrait" useFirstPageNumber="1" r:id="rId1"/>
  <headerFooter>
    <oddHeader>&amp;R&amp;"Arial,Regular"&amp;12IFBC# 18-TA002593SR</oddHeader>
    <oddFooter>&amp;L&amp;"Arial,Regular"&amp;12Bidder:___________________________
Authorized Signature:_________________________&amp;"-,Regular"&amp;11
&amp;R&amp;"Arial,Regular"&amp;12PAGE &amp;P 
REVISED- ADDENDUM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BID A- 390 DAYS</vt:lpstr>
      <vt:lpstr>ALTERNATE BID A- 390 DAYS</vt:lpstr>
      <vt:lpstr>BID B- 490 DAYS</vt:lpstr>
      <vt:lpstr>ALTERNATE BID B- 490 DAYS</vt:lpstr>
      <vt:lpstr>'ALTERNATE BID A- 390 DAYS'!Print_Area</vt:lpstr>
      <vt:lpstr>'ALTERNATE BID B- 490 DAYS'!Print_Area</vt:lpstr>
      <vt:lpstr>'BID A- 390 DAYS'!Print_Area</vt:lpstr>
      <vt:lpstr>'BID B- 490 DAYS'!Print_Area</vt:lpstr>
      <vt:lpstr>'ALTERNATE BID A- 390 DAYS'!Print_Titles</vt:lpstr>
      <vt:lpstr>'ALTERNATE BID B- 490 DAYS'!Print_Titles</vt:lpstr>
      <vt:lpstr>'BID A- 390 DAYS'!Print_Titles</vt:lpstr>
      <vt:lpstr>'BID B- 490 DAYS'!Print_Titles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2018-03-27T14:46:29Z</cp:lastPrinted>
  <dcterms:created xsi:type="dcterms:W3CDTF">2018-01-25T22:02:53Z</dcterms:created>
  <dcterms:modified xsi:type="dcterms:W3CDTF">2018-03-27T14:50:26Z</dcterms:modified>
</cp:coreProperties>
</file>