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798JH Medalist Rd. Watermain Replacement\Working Docs\Solicitation Docs\Addendums\"/>
    </mc:Choice>
  </mc:AlternateContent>
  <xr:revisionPtr revIDLastSave="0" documentId="13_ncr:1_{FD443209-98D8-452D-925B-121DFAC78EE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d A" sheetId="2" r:id="rId1"/>
    <sheet name="Bid B" sheetId="3" r:id="rId2"/>
  </sheets>
  <definedNames>
    <definedName name="_xlnm.Print_Area" localSheetId="0">'Bid A'!$B$1:$G$55</definedName>
    <definedName name="_xlnm.Print_Area" localSheetId="1">'Bid B'!$A$1:$G$56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3" l="1"/>
  <c r="G46" i="2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10" i="3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B12" i="3"/>
  <c r="B13" i="3" s="1"/>
  <c r="B14" i="3" s="1"/>
  <c r="B10" i="3"/>
  <c r="B11" i="3" s="1"/>
  <c r="G45" i="3" l="1"/>
  <c r="G47" i="3" s="1"/>
  <c r="G48" i="3" s="1"/>
  <c r="G49" i="3" s="1"/>
  <c r="G45" i="2"/>
  <c r="G47" i="2" s="1"/>
  <c r="B15" i="3"/>
  <c r="B16" i="3" s="1"/>
  <c r="B17" i="3" s="1"/>
  <c r="G48" i="2" l="1"/>
  <c r="G49" i="2" s="1"/>
  <c r="B18" i="3"/>
  <c r="B19" i="3"/>
  <c r="B20" i="3" s="1"/>
  <c r="B21" i="3" s="1"/>
  <c r="B22" i="3" l="1"/>
  <c r="B23" i="3" s="1"/>
  <c r="B24" i="3" s="1"/>
  <c r="B25" i="3"/>
  <c r="B26" i="3" l="1"/>
  <c r="B27" i="3" s="1"/>
  <c r="B28" i="3" s="1"/>
  <c r="B29" i="3"/>
  <c r="B30" i="3" s="1"/>
  <c r="B31" i="3" l="1"/>
  <c r="B32" i="3" s="1"/>
  <c r="B33" i="3" s="1"/>
  <c r="B34" i="3" s="1"/>
  <c r="B35" i="3" s="1"/>
  <c r="B36" i="3"/>
  <c r="B38" i="3" l="1"/>
  <c r="B37" i="3"/>
  <c r="B41" i="3" l="1"/>
  <c r="B42" i="3" s="1"/>
  <c r="B43" i="3" s="1"/>
  <c r="B44" i="3" s="1"/>
  <c r="B45" i="3" s="1"/>
  <c r="B46" i="3" s="1"/>
  <c r="B48" i="3" s="1"/>
  <c r="B39" i="3"/>
  <c r="B40" i="3" s="1"/>
  <c r="B12" i="2" l="1"/>
  <c r="B15" i="2" l="1"/>
  <c r="B16" i="2" s="1"/>
  <c r="B17" i="2" s="1"/>
  <c r="B19" i="2" s="1"/>
  <c r="B20" i="2" s="1"/>
  <c r="B13" i="2"/>
  <c r="B14" i="2" s="1"/>
  <c r="B18" i="2" l="1"/>
  <c r="B21" i="2"/>
  <c r="B10" i="2" l="1"/>
  <c r="B11" i="2" s="1"/>
  <c r="B25" i="2" l="1"/>
  <c r="B26" i="2" s="1"/>
  <c r="B22" i="2"/>
  <c r="B23" i="2" s="1"/>
  <c r="B24" i="2" s="1"/>
  <c r="B29" i="2" l="1"/>
  <c r="B30" i="2" l="1"/>
  <c r="B27" i="2"/>
  <c r="B28" i="2" s="1"/>
  <c r="B36" i="2" l="1"/>
  <c r="B37" i="2" s="1"/>
  <c r="B31" i="2"/>
  <c r="B32" i="2" s="1"/>
  <c r="B33" i="2" s="1"/>
  <c r="B34" i="2" s="1"/>
  <c r="B35" i="2" s="1"/>
  <c r="B38" i="2"/>
  <c r="B39" i="2" l="1"/>
  <c r="B40" i="2" s="1"/>
  <c r="B41" i="2"/>
  <c r="B42" i="2" s="1"/>
  <c r="B43" i="2" s="1"/>
  <c r="B44" i="2" s="1"/>
  <c r="B45" i="2" s="1"/>
  <c r="B46" i="2" s="1"/>
  <c r="B48" i="2" s="1"/>
</calcChain>
</file>

<file path=xl/sharedStrings.xml><?xml version="1.0" encoding="utf-8"?>
<sst xmlns="http://schemas.openxmlformats.org/spreadsheetml/2006/main" count="170" uniqueCount="64">
  <si>
    <t>ITEM NO.</t>
  </si>
  <si>
    <t>DESCRIPTION</t>
  </si>
  <si>
    <t>UNITS</t>
  </si>
  <si>
    <t>QTY.</t>
  </si>
  <si>
    <t>UNIT PRICE
($)</t>
  </si>
  <si>
    <t>EXTENDED PRICE
($)</t>
  </si>
  <si>
    <t>SubTotal Construction Cost</t>
  </si>
  <si>
    <t>Contingency (% of SubTotal)</t>
  </si>
  <si>
    <t>LF</t>
  </si>
  <si>
    <t>EA</t>
  </si>
  <si>
    <t>SY</t>
  </si>
  <si>
    <t>Record Drawings</t>
  </si>
  <si>
    <t>WATER LINES 6-INCH &amp; UNDER</t>
  </si>
  <si>
    <t>Asphalt Pavement Restoration</t>
  </si>
  <si>
    <t xml:space="preserve">     Base &amp; Resurface</t>
  </si>
  <si>
    <t xml:space="preserve">     Mill &amp; Resurface</t>
  </si>
  <si>
    <t>Curb Replacement</t>
  </si>
  <si>
    <t>Pipes</t>
  </si>
  <si>
    <t>Water Services</t>
  </si>
  <si>
    <t xml:space="preserve">     1" PE Single Service (Long), w/ 2" casing</t>
  </si>
  <si>
    <t xml:space="preserve">     1" PE Double Service (Short)</t>
  </si>
  <si>
    <t xml:space="preserve">     1" PE Double Service (Long), w/ 2" casing</t>
  </si>
  <si>
    <t>Ductile Iron Fittings</t>
  </si>
  <si>
    <t xml:space="preserve">     45 Degree Bend, 6"</t>
  </si>
  <si>
    <t xml:space="preserve">     Tee, 6"</t>
  </si>
  <si>
    <t xml:space="preserve">     2"</t>
  </si>
  <si>
    <t>Gate Valves, MJ</t>
  </si>
  <si>
    <t xml:space="preserve">     6"</t>
  </si>
  <si>
    <t>LS</t>
  </si>
  <si>
    <t xml:space="preserve">     Reduced Pressure</t>
  </si>
  <si>
    <t>CY</t>
  </si>
  <si>
    <t xml:space="preserve">     6" DIP Pressure Class 350 </t>
  </si>
  <si>
    <t xml:space="preserve">     22.5 Degree Bend, 6"</t>
  </si>
  <si>
    <t xml:space="preserve">     11.25 Degree Bend, 6"</t>
  </si>
  <si>
    <t xml:space="preserve">     6" PVC (C-900) Pipe </t>
  </si>
  <si>
    <t xml:space="preserve">     2" PE (SDR 9) Pipe (Directional Bore)</t>
  </si>
  <si>
    <t>Sodding</t>
  </si>
  <si>
    <t xml:space="preserve">     Service Saddle, 6"x 2"</t>
  </si>
  <si>
    <t>Pipe Joint Restraints</t>
  </si>
  <si>
    <t>Driveway Restoration</t>
  </si>
  <si>
    <t xml:space="preserve">     Concrete (6" min. thick)</t>
  </si>
  <si>
    <t>Backflow Prevention Assembly</t>
  </si>
  <si>
    <t>Permits Fee - New Water Services -Building Department</t>
  </si>
  <si>
    <t>In-Place Grouting of Existing Pipe</t>
  </si>
  <si>
    <t>Meter Box, New</t>
  </si>
  <si>
    <t>Hydrant Assembly</t>
  </si>
  <si>
    <t>Erosion and Sediment Control</t>
  </si>
  <si>
    <t>Traffic Control Plan</t>
  </si>
  <si>
    <t xml:space="preserve">     Asphalt </t>
  </si>
  <si>
    <t>Blow-off Assembly</t>
  </si>
  <si>
    <t>APPENDIX K BID PRICING FORM</t>
  </si>
  <si>
    <t>IFBC 21-TA003798JH - MEDALIST ROAD WATERMAIN REPLACEMENT</t>
  </si>
  <si>
    <t>PROJECT NO. 5156170</t>
  </si>
  <si>
    <t>BID 'A' BASED ON 90 CALENDAR DAYS COMPLETITION</t>
  </si>
  <si>
    <t>Bidders must provide prices for each line items for their bid to be considered responsive</t>
  </si>
  <si>
    <t>BID 'B' BASED ON 120 CALENDAR DAYS COMPLETITION</t>
  </si>
  <si>
    <t>Bidder Name: _____________________________________________________</t>
  </si>
  <si>
    <t>Authorized Signature: _______________________________________________</t>
  </si>
  <si>
    <t>Bidder Name: __________________________________________________</t>
  </si>
  <si>
    <t>Authorized Signature: ___________________________________________</t>
  </si>
  <si>
    <t>Mobilization (% Items 1 through 17)</t>
  </si>
  <si>
    <t>%</t>
  </si>
  <si>
    <t xml:space="preserve">TOTAL BID "A" BASED ON 90 CALENDAR DAY COMPLETION </t>
  </si>
  <si>
    <t xml:space="preserve">TOTAL BID "B" BASED ON 120 CALENDAR DAY COMPLETION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</si>
</sst>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NumberFormat="1" applyFont="1" applyAlignment="1" applyProtection="1"/>
    <xf numFmtId="38" fontId="2" fillId="0" borderId="0" xfId="1" applyNumberFormat="1" applyFont="1" applyAlignment="1" applyProtection="1">
      <alignment horizontal="center"/>
    </xf>
    <xf numFmtId="40" fontId="2" fillId="0" borderId="0" xfId="1" applyNumberFormat="1" applyFont="1" applyAlignment="1" applyProtection="1"/>
    <xf numFmtId="0" fontId="2" fillId="0" borderId="0" xfId="1" applyFont="1" applyProtection="1"/>
    <xf numFmtId="0" fontId="2" fillId="0" borderId="0" xfId="1" applyFont="1" applyAlignment="1" applyProtection="1">
      <alignment horizontal="center" vertical="top" wrapText="1"/>
    </xf>
    <xf numFmtId="0" fontId="4" fillId="0" borderId="0" xfId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40" fontId="2" fillId="0" borderId="0" xfId="1" applyNumberFormat="1" applyFont="1" applyProtection="1"/>
    <xf numFmtId="0" fontId="2" fillId="0" borderId="0" xfId="0" applyNumberFormat="1" applyFont="1" applyAlignment="1" applyProtection="1">
      <alignment wrapText="1"/>
    </xf>
    <xf numFmtId="0" fontId="6" fillId="0" borderId="19" xfId="1" applyFont="1" applyBorder="1" applyAlignment="1" applyProtection="1">
      <alignment horizontal="center" vertical="top" wrapText="1"/>
    </xf>
    <xf numFmtId="0" fontId="6" fillId="0" borderId="1" xfId="1" applyFont="1" applyBorder="1" applyAlignment="1" applyProtection="1">
      <alignment horizontal="center" vertical="top" wrapText="1"/>
    </xf>
    <xf numFmtId="38" fontId="6" fillId="0" borderId="1" xfId="1" applyNumberFormat="1" applyFont="1" applyBorder="1" applyAlignment="1" applyProtection="1">
      <alignment horizontal="center" vertical="top" wrapText="1"/>
    </xf>
    <xf numFmtId="40" fontId="6" fillId="0" borderId="1" xfId="1" applyNumberFormat="1" applyFont="1" applyBorder="1" applyAlignment="1" applyProtection="1">
      <alignment horizontal="center" vertical="top" wrapText="1"/>
    </xf>
    <xf numFmtId="40" fontId="6" fillId="0" borderId="2" xfId="1" applyNumberFormat="1" applyFont="1" applyBorder="1" applyAlignment="1" applyProtection="1">
      <alignment horizontal="center" vertical="top" wrapText="1"/>
    </xf>
    <xf numFmtId="0" fontId="7" fillId="0" borderId="5" xfId="1" applyFont="1" applyBorder="1" applyAlignment="1" applyProtection="1">
      <alignment horizontal="center" vertical="top" wrapText="1"/>
    </xf>
    <xf numFmtId="0" fontId="7" fillId="0" borderId="13" xfId="1" applyFont="1" applyFill="1" applyBorder="1" applyProtection="1"/>
    <xf numFmtId="0" fontId="7" fillId="0" borderId="5" xfId="1" applyFont="1" applyBorder="1" applyAlignment="1" applyProtection="1">
      <alignment horizontal="right"/>
    </xf>
    <xf numFmtId="0" fontId="7" fillId="0" borderId="12" xfId="1" applyFont="1" applyBorder="1" applyAlignment="1" applyProtection="1">
      <alignment horizontal="center"/>
    </xf>
    <xf numFmtId="38" fontId="7" fillId="0" borderId="12" xfId="1" applyNumberFormat="1" applyFont="1" applyBorder="1" applyAlignment="1" applyProtection="1">
      <alignment horizontal="center"/>
    </xf>
    <xf numFmtId="40" fontId="7" fillId="0" borderId="17" xfId="1" applyNumberFormat="1" applyFont="1" applyBorder="1" applyAlignment="1" applyProtection="1"/>
    <xf numFmtId="0" fontId="7" fillId="0" borderId="5" xfId="1" applyFont="1" applyBorder="1" applyAlignment="1" applyProtection="1">
      <alignment horizontal="center"/>
    </xf>
    <xf numFmtId="38" fontId="7" fillId="0" borderId="12" xfId="1" applyNumberFormat="1" applyFont="1" applyFill="1" applyBorder="1" applyAlignment="1" applyProtection="1">
      <alignment horizontal="center"/>
    </xf>
    <xf numFmtId="0" fontId="7" fillId="0" borderId="6" xfId="1" applyFont="1" applyBorder="1" applyAlignment="1" applyProtection="1">
      <alignment horizontal="center"/>
    </xf>
    <xf numFmtId="38" fontId="7" fillId="0" borderId="6" xfId="1" applyNumberFormat="1" applyFont="1" applyBorder="1" applyAlignment="1" applyProtection="1">
      <alignment horizontal="center"/>
    </xf>
    <xf numFmtId="0" fontId="7" fillId="0" borderId="13" xfId="1" applyFont="1" applyBorder="1" applyProtection="1"/>
    <xf numFmtId="0" fontId="7" fillId="0" borderId="6" xfId="1" applyFont="1" applyBorder="1" applyProtection="1"/>
    <xf numFmtId="0" fontId="7" fillId="0" borderId="5" xfId="1" applyFont="1" applyBorder="1" applyAlignment="1" applyProtection="1">
      <alignment horizontal="right" vertical="top" wrapText="1"/>
    </xf>
    <xf numFmtId="0" fontId="7" fillId="0" borderId="0" xfId="1" applyFont="1" applyProtection="1"/>
    <xf numFmtId="0" fontId="7" fillId="0" borderId="6" xfId="1" applyFont="1" applyFill="1" applyBorder="1" applyProtection="1"/>
    <xf numFmtId="0" fontId="7" fillId="0" borderId="5" xfId="1" applyFont="1" applyBorder="1" applyAlignment="1" applyProtection="1">
      <alignment horizontal="right" wrapText="1"/>
    </xf>
    <xf numFmtId="0" fontId="7" fillId="0" borderId="5" xfId="1" applyFont="1" applyBorder="1" applyAlignment="1" applyProtection="1">
      <alignment horizontal="center" wrapText="1"/>
    </xf>
    <xf numFmtId="0" fontId="7" fillId="0" borderId="0" xfId="1" applyFont="1" applyBorder="1" applyProtection="1"/>
    <xf numFmtId="0" fontId="7" fillId="2" borderId="5" xfId="1" applyFont="1" applyFill="1" applyBorder="1" applyAlignment="1" applyProtection="1">
      <alignment horizontal="center" vertical="top" wrapText="1"/>
    </xf>
    <xf numFmtId="0" fontId="7" fillId="2" borderId="3" xfId="1" applyFont="1" applyFill="1" applyBorder="1" applyAlignment="1" applyProtection="1">
      <alignment horizontal="center"/>
    </xf>
    <xf numFmtId="38" fontId="7" fillId="2" borderId="3" xfId="1" applyNumberFormat="1" applyFont="1" applyFill="1" applyBorder="1" applyAlignment="1" applyProtection="1">
      <alignment horizontal="center"/>
    </xf>
    <xf numFmtId="40" fontId="7" fillId="2" borderId="4" xfId="1" applyNumberFormat="1" applyFont="1" applyFill="1" applyBorder="1" applyAlignment="1" applyProtection="1"/>
    <xf numFmtId="0" fontId="7" fillId="2" borderId="5" xfId="1" applyFont="1" applyFill="1" applyBorder="1" applyAlignment="1" applyProtection="1">
      <alignment horizontal="center"/>
    </xf>
    <xf numFmtId="0" fontId="7" fillId="2" borderId="12" xfId="1" applyFont="1" applyFill="1" applyBorder="1" applyAlignment="1" applyProtection="1">
      <alignment horizontal="center"/>
    </xf>
    <xf numFmtId="38" fontId="7" fillId="2" borderId="12" xfId="1" applyNumberFormat="1" applyFont="1" applyFill="1" applyBorder="1" applyAlignment="1" applyProtection="1">
      <alignment horizontal="center"/>
    </xf>
    <xf numFmtId="0" fontId="7" fillId="2" borderId="6" xfId="1" applyFont="1" applyFill="1" applyBorder="1" applyAlignment="1" applyProtection="1">
      <alignment horizontal="center"/>
    </xf>
    <xf numFmtId="38" fontId="7" fillId="2" borderId="6" xfId="1" applyNumberFormat="1" applyFont="1" applyFill="1" applyBorder="1" applyAlignment="1" applyProtection="1">
      <alignment horizontal="center"/>
    </xf>
    <xf numFmtId="0" fontId="6" fillId="2" borderId="13" xfId="1" applyFont="1" applyFill="1" applyBorder="1" applyProtection="1"/>
    <xf numFmtId="0" fontId="6" fillId="2" borderId="13" xfId="1" applyFont="1" applyFill="1" applyBorder="1" applyAlignment="1" applyProtection="1">
      <alignment horizontal="left"/>
    </xf>
    <xf numFmtId="0" fontId="6" fillId="2" borderId="6" xfId="1" applyFont="1" applyFill="1" applyBorder="1" applyProtection="1"/>
    <xf numFmtId="40" fontId="7" fillId="2" borderId="17" xfId="1" applyNumberFormat="1" applyFont="1" applyFill="1" applyBorder="1" applyAlignment="1" applyProtection="1"/>
    <xf numFmtId="40" fontId="7" fillId="0" borderId="12" xfId="1" applyNumberFormat="1" applyFont="1" applyBorder="1" applyAlignment="1" applyProtection="1">
      <protection locked="0"/>
    </xf>
    <xf numFmtId="40" fontId="7" fillId="2" borderId="12" xfId="1" applyNumberFormat="1" applyFont="1" applyFill="1" applyBorder="1" applyAlignment="1" applyProtection="1">
      <protection locked="0"/>
    </xf>
    <xf numFmtId="40" fontId="7" fillId="0" borderId="12" xfId="1" applyNumberFormat="1" applyFont="1" applyFill="1" applyBorder="1" applyAlignment="1" applyProtection="1">
      <protection locked="0"/>
    </xf>
    <xf numFmtId="40" fontId="7" fillId="0" borderId="6" xfId="1" applyNumberFormat="1" applyFont="1" applyBorder="1" applyAlignment="1" applyProtection="1">
      <protection locked="0"/>
    </xf>
    <xf numFmtId="0" fontId="2" fillId="0" borderId="0" xfId="1" applyFont="1" applyAlignment="1" applyProtection="1">
      <alignment horizontal="center"/>
    </xf>
    <xf numFmtId="0" fontId="7" fillId="0" borderId="18" xfId="1" applyFont="1" applyFill="1" applyBorder="1" applyAlignment="1" applyProtection="1">
      <alignment horizontal="center"/>
    </xf>
    <xf numFmtId="0" fontId="7" fillId="0" borderId="12" xfId="1" applyFont="1" applyFill="1" applyBorder="1" applyProtection="1"/>
    <xf numFmtId="0" fontId="7" fillId="0" borderId="12" xfId="1" applyFont="1" applyFill="1" applyBorder="1" applyAlignment="1" applyProtection="1">
      <alignment horizontal="center"/>
    </xf>
    <xf numFmtId="164" fontId="7" fillId="0" borderId="12" xfId="1" applyNumberFormat="1" applyFont="1" applyFill="1" applyBorder="1" applyAlignment="1" applyProtection="1">
      <alignment horizontal="center"/>
    </xf>
    <xf numFmtId="40" fontId="7" fillId="0" borderId="7" xfId="1" applyNumberFormat="1" applyFont="1" applyFill="1" applyBorder="1" applyAlignment="1" applyProtection="1"/>
    <xf numFmtId="0" fontId="7" fillId="0" borderId="5" xfId="1" applyFont="1" applyFill="1" applyBorder="1" applyAlignment="1" applyProtection="1">
      <alignment horizontal="center"/>
    </xf>
    <xf numFmtId="1" fontId="7" fillId="0" borderId="12" xfId="1" applyNumberFormat="1" applyFont="1" applyFill="1" applyBorder="1" applyAlignment="1" applyProtection="1">
      <alignment horizontal="center"/>
    </xf>
    <xf numFmtId="0" fontId="6" fillId="0" borderId="9" xfId="1" applyFont="1" applyFill="1" applyBorder="1" applyProtection="1"/>
    <xf numFmtId="0" fontId="7" fillId="0" borderId="9" xfId="1" applyFont="1" applyFill="1" applyBorder="1" applyAlignment="1" applyProtection="1">
      <alignment horizontal="center"/>
    </xf>
    <xf numFmtId="38" fontId="7" fillId="0" borderId="9" xfId="1" applyNumberFormat="1" applyFont="1" applyFill="1" applyBorder="1" applyAlignment="1" applyProtection="1">
      <alignment horizontal="center"/>
    </xf>
    <xf numFmtId="40" fontId="6" fillId="0" borderId="11" xfId="1" applyNumberFormat="1" applyFont="1" applyFill="1" applyBorder="1" applyAlignment="1" applyProtection="1"/>
    <xf numFmtId="0" fontId="7" fillId="0" borderId="6" xfId="1" applyFont="1" applyFill="1" applyBorder="1" applyAlignment="1" applyProtection="1">
      <alignment horizontal="center"/>
    </xf>
    <xf numFmtId="164" fontId="7" fillId="0" borderId="6" xfId="1" applyNumberFormat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/>
    </xf>
    <xf numFmtId="0" fontId="6" fillId="0" borderId="9" xfId="1" applyFont="1" applyFill="1" applyBorder="1" applyAlignment="1" applyProtection="1">
      <alignment wrapText="1"/>
    </xf>
    <xf numFmtId="40" fontId="7" fillId="2" borderId="3" xfId="1" applyNumberFormat="1" applyFont="1" applyFill="1" applyBorder="1" applyAlignment="1" applyProtection="1">
      <protection locked="0"/>
    </xf>
    <xf numFmtId="40" fontId="7" fillId="0" borderId="10" xfId="1" applyNumberFormat="1" applyFont="1" applyFill="1" applyBorder="1" applyAlignment="1" applyProtection="1">
      <protection locked="0"/>
    </xf>
    <xf numFmtId="40" fontId="7" fillId="0" borderId="6" xfId="1" applyNumberFormat="1" applyFont="1" applyFill="1" applyBorder="1" applyAlignment="1" applyProtection="1"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6" fillId="2" borderId="14" xfId="1" applyFont="1" applyFill="1" applyBorder="1" applyAlignment="1" applyProtection="1">
      <alignment horizontal="center" vertical="center"/>
    </xf>
    <xf numFmtId="0" fontId="6" fillId="2" borderId="15" xfId="1" applyFont="1" applyFill="1" applyBorder="1" applyAlignment="1" applyProtection="1">
      <alignment horizontal="center" vertical="center"/>
    </xf>
    <xf numFmtId="0" fontId="6" fillId="2" borderId="16" xfId="1" applyFont="1" applyFill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/>
    </xf>
    <xf numFmtId="0" fontId="2" fillId="0" borderId="0" xfId="0" applyFont="1" applyProtection="1"/>
  </cellXfs>
  <cellStyles count="4"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I54"/>
  <sheetViews>
    <sheetView tabSelected="1" zoomScaleNormal="100" zoomScaleSheetLayoutView="90" workbookViewId="0">
      <selection activeCell="J18" sqref="J18"/>
    </sheetView>
  </sheetViews>
  <sheetFormatPr defaultColWidth="8.33203125" defaultRowHeight="12.75" x14ac:dyDescent="0.2"/>
  <cols>
    <col min="1" max="1" width="8.33203125" style="4"/>
    <col min="2" max="2" width="8.33203125" style="50"/>
    <col min="3" max="3" width="40.6640625" style="4" customWidth="1"/>
    <col min="4" max="4" width="8.33203125" style="50"/>
    <col min="5" max="5" width="8.33203125" style="2"/>
    <col min="6" max="6" width="12.21875" style="3" customWidth="1"/>
    <col min="7" max="7" width="15.88671875" style="3" customWidth="1"/>
    <col min="8" max="8" width="7.5546875" style="4" customWidth="1"/>
    <col min="9" max="16384" width="8.33203125" style="4"/>
  </cols>
  <sheetData>
    <row r="1" spans="2:9" x14ac:dyDescent="0.2">
      <c r="C1" s="1"/>
      <c r="D1" s="7"/>
    </row>
    <row r="2" spans="2:9" ht="15.75" x14ac:dyDescent="0.25">
      <c r="B2" s="71" t="s">
        <v>50</v>
      </c>
      <c r="C2" s="71"/>
      <c r="D2" s="71"/>
      <c r="E2" s="71"/>
      <c r="F2" s="71"/>
      <c r="G2" s="71"/>
    </row>
    <row r="3" spans="2:9" ht="15" customHeight="1" x14ac:dyDescent="0.25">
      <c r="B3" s="71" t="s">
        <v>51</v>
      </c>
      <c r="C3" s="71"/>
      <c r="D3" s="71"/>
      <c r="E3" s="71"/>
      <c r="F3" s="71"/>
      <c r="G3" s="71"/>
      <c r="H3" s="9"/>
      <c r="I3" s="9"/>
    </row>
    <row r="4" spans="2:9" ht="15" customHeight="1" x14ac:dyDescent="0.25">
      <c r="B4" s="71" t="s">
        <v>52</v>
      </c>
      <c r="C4" s="71"/>
      <c r="D4" s="71"/>
      <c r="E4" s="71"/>
      <c r="F4" s="71"/>
      <c r="G4" s="71"/>
    </row>
    <row r="5" spans="2:9" ht="15.75" x14ac:dyDescent="0.25">
      <c r="B5" s="71" t="s">
        <v>53</v>
      </c>
      <c r="C5" s="71"/>
      <c r="D5" s="71"/>
      <c r="E5" s="71"/>
      <c r="F5" s="71"/>
      <c r="G5" s="71"/>
    </row>
    <row r="6" spans="2:9" ht="13.5" customHeight="1" thickBot="1" x14ac:dyDescent="0.3">
      <c r="B6" s="75" t="s">
        <v>54</v>
      </c>
      <c r="C6" s="75"/>
      <c r="D6" s="75"/>
      <c r="E6" s="75"/>
      <c r="F6" s="75"/>
      <c r="G6" s="75"/>
    </row>
    <row r="7" spans="2:9" s="5" customFormat="1" ht="19.5" customHeight="1" thickBot="1" x14ac:dyDescent="0.25">
      <c r="B7" s="72" t="s">
        <v>12</v>
      </c>
      <c r="C7" s="73"/>
      <c r="D7" s="73"/>
      <c r="E7" s="73"/>
      <c r="F7" s="73"/>
      <c r="G7" s="74"/>
    </row>
    <row r="8" spans="2:9" ht="48" thickBot="1" x14ac:dyDescent="0.25">
      <c r="B8" s="10" t="s">
        <v>0</v>
      </c>
      <c r="C8" s="11" t="s">
        <v>1</v>
      </c>
      <c r="D8" s="11" t="s">
        <v>2</v>
      </c>
      <c r="E8" s="12" t="s">
        <v>3</v>
      </c>
      <c r="F8" s="13" t="s">
        <v>4</v>
      </c>
      <c r="G8" s="14" t="s">
        <v>5</v>
      </c>
    </row>
    <row r="9" spans="2:9" ht="15.75" x14ac:dyDescent="0.25">
      <c r="B9" s="33">
        <v>1</v>
      </c>
      <c r="C9" s="42" t="s">
        <v>13</v>
      </c>
      <c r="D9" s="34"/>
      <c r="E9" s="35"/>
      <c r="F9" s="66"/>
      <c r="G9" s="36"/>
      <c r="H9" s="8"/>
    </row>
    <row r="10" spans="2:9" ht="15.75" x14ac:dyDescent="0.25">
      <c r="B10" s="17">
        <f>B9+0.01</f>
        <v>1.01</v>
      </c>
      <c r="C10" s="16" t="s">
        <v>14</v>
      </c>
      <c r="D10" s="18" t="s">
        <v>10</v>
      </c>
      <c r="E10" s="19">
        <v>181</v>
      </c>
      <c r="F10" s="46"/>
      <c r="G10" s="20" t="str">
        <f>IF(F10&lt;&gt;"",($E10*F10),"")</f>
        <v/>
      </c>
      <c r="H10" s="8"/>
    </row>
    <row r="11" spans="2:9" ht="15.75" x14ac:dyDescent="0.25">
      <c r="B11" s="17">
        <f>B10+0.01</f>
        <v>1.02</v>
      </c>
      <c r="C11" s="16" t="s">
        <v>15</v>
      </c>
      <c r="D11" s="18" t="s">
        <v>10</v>
      </c>
      <c r="E11" s="19">
        <v>857</v>
      </c>
      <c r="F11" s="46"/>
      <c r="G11" s="20" t="str">
        <f t="shared" ref="G11:G44" si="0">IF(F11&lt;&gt;"",($E11*F11),"")</f>
        <v/>
      </c>
      <c r="H11" s="8"/>
    </row>
    <row r="12" spans="2:9" ht="15.75" x14ac:dyDescent="0.25">
      <c r="B12" s="37">
        <f>B9+1</f>
        <v>2</v>
      </c>
      <c r="C12" s="43" t="s">
        <v>39</v>
      </c>
      <c r="D12" s="38"/>
      <c r="E12" s="39"/>
      <c r="F12" s="47"/>
      <c r="G12" s="45" t="str">
        <f t="shared" si="0"/>
        <v/>
      </c>
      <c r="H12" s="8"/>
    </row>
    <row r="13" spans="2:9" ht="15.75" x14ac:dyDescent="0.25">
      <c r="B13" s="17">
        <f>B12+0.01</f>
        <v>2.0099999999999998</v>
      </c>
      <c r="C13" s="16" t="s">
        <v>40</v>
      </c>
      <c r="D13" s="18" t="s">
        <v>10</v>
      </c>
      <c r="E13" s="19">
        <v>186</v>
      </c>
      <c r="F13" s="46"/>
      <c r="G13" s="20" t="str">
        <f t="shared" si="0"/>
        <v/>
      </c>
      <c r="H13" s="8"/>
    </row>
    <row r="14" spans="2:9" ht="15.75" x14ac:dyDescent="0.25">
      <c r="B14" s="17">
        <f>B13+0.01</f>
        <v>2.0199999999999996</v>
      </c>
      <c r="C14" s="16" t="s">
        <v>48</v>
      </c>
      <c r="D14" s="18" t="s">
        <v>10</v>
      </c>
      <c r="E14" s="22">
        <v>13</v>
      </c>
      <c r="F14" s="48"/>
      <c r="G14" s="20" t="str">
        <f t="shared" si="0"/>
        <v/>
      </c>
      <c r="H14" s="8"/>
    </row>
    <row r="15" spans="2:9" ht="15.75" x14ac:dyDescent="0.25">
      <c r="B15" s="21">
        <f>B12+1</f>
        <v>3</v>
      </c>
      <c r="C15" s="16" t="s">
        <v>16</v>
      </c>
      <c r="D15" s="23" t="s">
        <v>8</v>
      </c>
      <c r="E15" s="24">
        <v>292</v>
      </c>
      <c r="F15" s="46"/>
      <c r="G15" s="20" t="str">
        <f t="shared" si="0"/>
        <v/>
      </c>
      <c r="H15" s="8"/>
    </row>
    <row r="16" spans="2:9" ht="15.75" x14ac:dyDescent="0.25">
      <c r="B16" s="21">
        <f>B15+1</f>
        <v>4</v>
      </c>
      <c r="C16" s="16" t="s">
        <v>36</v>
      </c>
      <c r="D16" s="23" t="s">
        <v>10</v>
      </c>
      <c r="E16" s="24">
        <v>675</v>
      </c>
      <c r="F16" s="46"/>
      <c r="G16" s="20" t="str">
        <f t="shared" si="0"/>
        <v/>
      </c>
      <c r="H16" s="8"/>
    </row>
    <row r="17" spans="2:8" ht="15.75" x14ac:dyDescent="0.25">
      <c r="B17" s="37">
        <f>B16+1</f>
        <v>5</v>
      </c>
      <c r="C17" s="42" t="s">
        <v>41</v>
      </c>
      <c r="D17" s="40"/>
      <c r="E17" s="41"/>
      <c r="F17" s="47"/>
      <c r="G17" s="45" t="str">
        <f t="shared" si="0"/>
        <v/>
      </c>
      <c r="H17" s="8"/>
    </row>
    <row r="18" spans="2:8" ht="15.75" x14ac:dyDescent="0.25">
      <c r="B18" s="17">
        <f>B17+0.01</f>
        <v>5.01</v>
      </c>
      <c r="C18" s="16" t="s">
        <v>29</v>
      </c>
      <c r="D18" s="23" t="s">
        <v>9</v>
      </c>
      <c r="E18" s="24">
        <v>16</v>
      </c>
      <c r="F18" s="46"/>
      <c r="G18" s="20" t="str">
        <f t="shared" si="0"/>
        <v/>
      </c>
      <c r="H18" s="8"/>
    </row>
    <row r="19" spans="2:8" ht="15.75" x14ac:dyDescent="0.25">
      <c r="B19" s="21">
        <f>B17+1</f>
        <v>6</v>
      </c>
      <c r="C19" s="16" t="s">
        <v>42</v>
      </c>
      <c r="D19" s="23" t="s">
        <v>9</v>
      </c>
      <c r="E19" s="24">
        <v>2</v>
      </c>
      <c r="F19" s="46"/>
      <c r="G19" s="20" t="str">
        <f t="shared" si="0"/>
        <v/>
      </c>
      <c r="H19" s="8"/>
    </row>
    <row r="20" spans="2:8" ht="15.75" x14ac:dyDescent="0.25">
      <c r="B20" s="21">
        <f>B19+1</f>
        <v>7</v>
      </c>
      <c r="C20" s="16" t="s">
        <v>43</v>
      </c>
      <c r="D20" s="23" t="s">
        <v>30</v>
      </c>
      <c r="E20" s="24">
        <v>5</v>
      </c>
      <c r="F20" s="46"/>
      <c r="G20" s="20" t="str">
        <f t="shared" si="0"/>
        <v/>
      </c>
    </row>
    <row r="21" spans="2:8" ht="15.75" x14ac:dyDescent="0.25">
      <c r="B21" s="37">
        <f>B20+1</f>
        <v>8</v>
      </c>
      <c r="C21" s="42" t="s">
        <v>17</v>
      </c>
      <c r="D21" s="40"/>
      <c r="E21" s="41"/>
      <c r="F21" s="47"/>
      <c r="G21" s="45" t="str">
        <f t="shared" si="0"/>
        <v/>
      </c>
    </row>
    <row r="22" spans="2:8" ht="15.75" x14ac:dyDescent="0.25">
      <c r="B22" s="17">
        <f>B21+0.01</f>
        <v>8.01</v>
      </c>
      <c r="C22" s="25" t="s">
        <v>35</v>
      </c>
      <c r="D22" s="23" t="s">
        <v>8</v>
      </c>
      <c r="E22" s="24">
        <v>548</v>
      </c>
      <c r="F22" s="46"/>
      <c r="G22" s="20" t="str">
        <f t="shared" si="0"/>
        <v/>
      </c>
    </row>
    <row r="23" spans="2:8" ht="15.75" x14ac:dyDescent="0.25">
      <c r="B23" s="17">
        <f>B22+0.01</f>
        <v>8.02</v>
      </c>
      <c r="C23" s="25" t="s">
        <v>34</v>
      </c>
      <c r="D23" s="23" t="s">
        <v>8</v>
      </c>
      <c r="E23" s="24">
        <v>913</v>
      </c>
      <c r="F23" s="46"/>
      <c r="G23" s="20" t="str">
        <f t="shared" si="0"/>
        <v/>
      </c>
      <c r="H23" s="8"/>
    </row>
    <row r="24" spans="2:8" ht="15.75" x14ac:dyDescent="0.25">
      <c r="B24" s="17">
        <f>B23+0.01</f>
        <v>8.0299999999999994</v>
      </c>
      <c r="C24" s="25" t="s">
        <v>31</v>
      </c>
      <c r="D24" s="23" t="s">
        <v>8</v>
      </c>
      <c r="E24" s="24">
        <v>162</v>
      </c>
      <c r="F24" s="46"/>
      <c r="G24" s="20" t="str">
        <f t="shared" si="0"/>
        <v/>
      </c>
      <c r="H24" s="8"/>
    </row>
    <row r="25" spans="2:8" ht="15.75" x14ac:dyDescent="0.25">
      <c r="B25" s="37">
        <f>B21+1</f>
        <v>9</v>
      </c>
      <c r="C25" s="44" t="s">
        <v>18</v>
      </c>
      <c r="D25" s="40"/>
      <c r="E25" s="41"/>
      <c r="F25" s="47"/>
      <c r="G25" s="45" t="str">
        <f t="shared" si="0"/>
        <v/>
      </c>
      <c r="H25" s="8"/>
    </row>
    <row r="26" spans="2:8" ht="15.75" x14ac:dyDescent="0.25">
      <c r="B26" s="27">
        <f>B25+0.01</f>
        <v>9.01</v>
      </c>
      <c r="C26" s="28" t="s">
        <v>19</v>
      </c>
      <c r="D26" s="23" t="s">
        <v>9</v>
      </c>
      <c r="E26" s="24">
        <v>1</v>
      </c>
      <c r="F26" s="46"/>
      <c r="G26" s="20" t="str">
        <f t="shared" si="0"/>
        <v/>
      </c>
      <c r="H26" s="8"/>
    </row>
    <row r="27" spans="2:8" ht="15.75" x14ac:dyDescent="0.25">
      <c r="B27" s="27">
        <f>B26+0.01</f>
        <v>9.02</v>
      </c>
      <c r="C27" s="29" t="s">
        <v>20</v>
      </c>
      <c r="D27" s="23" t="s">
        <v>9</v>
      </c>
      <c r="E27" s="24">
        <v>5</v>
      </c>
      <c r="F27" s="46"/>
      <c r="G27" s="20" t="str">
        <f t="shared" si="0"/>
        <v/>
      </c>
      <c r="H27" s="8"/>
    </row>
    <row r="28" spans="2:8" ht="15.75" x14ac:dyDescent="0.25">
      <c r="B28" s="27">
        <f>B27+0.01</f>
        <v>9.0299999999999994</v>
      </c>
      <c r="C28" s="16" t="s">
        <v>21</v>
      </c>
      <c r="D28" s="23" t="s">
        <v>9</v>
      </c>
      <c r="E28" s="24">
        <v>3</v>
      </c>
      <c r="F28" s="46"/>
      <c r="G28" s="20" t="str">
        <f t="shared" si="0"/>
        <v/>
      </c>
      <c r="H28" s="8"/>
    </row>
    <row r="29" spans="2:8" ht="15.75" x14ac:dyDescent="0.25">
      <c r="B29" s="21">
        <f>B25+1</f>
        <v>10</v>
      </c>
      <c r="C29" s="26" t="s">
        <v>44</v>
      </c>
      <c r="D29" s="23" t="s">
        <v>9</v>
      </c>
      <c r="E29" s="24">
        <v>4</v>
      </c>
      <c r="F29" s="46"/>
      <c r="G29" s="20" t="str">
        <f t="shared" si="0"/>
        <v/>
      </c>
      <c r="H29" s="8"/>
    </row>
    <row r="30" spans="2:8" ht="15.75" x14ac:dyDescent="0.25">
      <c r="B30" s="37">
        <f>B29+1</f>
        <v>11</v>
      </c>
      <c r="C30" s="42" t="s">
        <v>22</v>
      </c>
      <c r="D30" s="40"/>
      <c r="E30" s="41"/>
      <c r="F30" s="47"/>
      <c r="G30" s="45" t="str">
        <f t="shared" si="0"/>
        <v/>
      </c>
      <c r="H30" s="8"/>
    </row>
    <row r="31" spans="2:8" ht="15.75" x14ac:dyDescent="0.25">
      <c r="B31" s="17">
        <f>B30+0.01</f>
        <v>11.01</v>
      </c>
      <c r="C31" s="16" t="s">
        <v>23</v>
      </c>
      <c r="D31" s="23" t="s">
        <v>9</v>
      </c>
      <c r="E31" s="24">
        <v>12</v>
      </c>
      <c r="F31" s="46"/>
      <c r="G31" s="20" t="str">
        <f t="shared" si="0"/>
        <v/>
      </c>
      <c r="H31" s="8"/>
    </row>
    <row r="32" spans="2:8" ht="15.75" x14ac:dyDescent="0.25">
      <c r="B32" s="17">
        <f t="shared" ref="B32:B35" si="1">B31+0.01</f>
        <v>11.02</v>
      </c>
      <c r="C32" s="16" t="s">
        <v>32</v>
      </c>
      <c r="D32" s="23" t="s">
        <v>9</v>
      </c>
      <c r="E32" s="24">
        <v>5</v>
      </c>
      <c r="F32" s="46"/>
      <c r="G32" s="20" t="str">
        <f t="shared" si="0"/>
        <v/>
      </c>
      <c r="H32" s="8"/>
    </row>
    <row r="33" spans="2:8" ht="15.75" x14ac:dyDescent="0.25">
      <c r="B33" s="17">
        <f t="shared" si="1"/>
        <v>11.03</v>
      </c>
      <c r="C33" s="16" t="s">
        <v>33</v>
      </c>
      <c r="D33" s="23" t="s">
        <v>9</v>
      </c>
      <c r="E33" s="24">
        <v>4</v>
      </c>
      <c r="F33" s="46"/>
      <c r="G33" s="20" t="str">
        <f t="shared" si="0"/>
        <v/>
      </c>
      <c r="H33" s="8"/>
    </row>
    <row r="34" spans="2:8" ht="15.75" x14ac:dyDescent="0.25">
      <c r="B34" s="17">
        <f t="shared" si="1"/>
        <v>11.04</v>
      </c>
      <c r="C34" s="16" t="s">
        <v>24</v>
      </c>
      <c r="D34" s="23" t="s">
        <v>9</v>
      </c>
      <c r="E34" s="24">
        <v>4</v>
      </c>
      <c r="F34" s="46"/>
      <c r="G34" s="20" t="str">
        <f t="shared" si="0"/>
        <v/>
      </c>
      <c r="H34" s="8"/>
    </row>
    <row r="35" spans="2:8" ht="15.75" x14ac:dyDescent="0.25">
      <c r="B35" s="17">
        <f t="shared" si="1"/>
        <v>11.049999999999999</v>
      </c>
      <c r="C35" s="16" t="s">
        <v>37</v>
      </c>
      <c r="D35" s="23" t="s">
        <v>9</v>
      </c>
      <c r="E35" s="24">
        <v>5</v>
      </c>
      <c r="F35" s="46"/>
      <c r="G35" s="20" t="str">
        <f t="shared" si="0"/>
        <v/>
      </c>
      <c r="H35" s="8"/>
    </row>
    <row r="36" spans="2:8" ht="15.75" x14ac:dyDescent="0.25">
      <c r="B36" s="37">
        <f>B30+1</f>
        <v>12</v>
      </c>
      <c r="C36" s="42" t="s">
        <v>38</v>
      </c>
      <c r="D36" s="40"/>
      <c r="E36" s="41"/>
      <c r="F36" s="47"/>
      <c r="G36" s="45" t="str">
        <f t="shared" si="0"/>
        <v/>
      </c>
      <c r="H36" s="8"/>
    </row>
    <row r="37" spans="2:8" ht="15.75" x14ac:dyDescent="0.25">
      <c r="B37" s="17">
        <f>B36+0.01</f>
        <v>12.01</v>
      </c>
      <c r="C37" s="16" t="s">
        <v>27</v>
      </c>
      <c r="D37" s="23" t="s">
        <v>9</v>
      </c>
      <c r="E37" s="24">
        <v>25</v>
      </c>
      <c r="F37" s="46"/>
      <c r="G37" s="20" t="str">
        <f t="shared" si="0"/>
        <v/>
      </c>
      <c r="H37" s="8"/>
    </row>
    <row r="38" spans="2:8" ht="15.75" x14ac:dyDescent="0.25">
      <c r="B38" s="37">
        <f>B36+1</f>
        <v>13</v>
      </c>
      <c r="C38" s="44" t="s">
        <v>26</v>
      </c>
      <c r="D38" s="40"/>
      <c r="E38" s="41"/>
      <c r="F38" s="47"/>
      <c r="G38" s="45" t="str">
        <f t="shared" si="0"/>
        <v/>
      </c>
      <c r="H38" s="8"/>
    </row>
    <row r="39" spans="2:8" ht="15.75" x14ac:dyDescent="0.25">
      <c r="B39" s="30">
        <f>B38+0.01</f>
        <v>13.01</v>
      </c>
      <c r="C39" s="26" t="s">
        <v>25</v>
      </c>
      <c r="D39" s="23" t="s">
        <v>9</v>
      </c>
      <c r="E39" s="24">
        <v>5</v>
      </c>
      <c r="F39" s="46"/>
      <c r="G39" s="20" t="str">
        <f t="shared" si="0"/>
        <v/>
      </c>
      <c r="H39" s="8"/>
    </row>
    <row r="40" spans="2:8" ht="15.75" x14ac:dyDescent="0.25">
      <c r="B40" s="30">
        <f>B39+0.01</f>
        <v>13.02</v>
      </c>
      <c r="C40" s="26" t="s">
        <v>27</v>
      </c>
      <c r="D40" s="23" t="s">
        <v>9</v>
      </c>
      <c r="E40" s="24">
        <v>6</v>
      </c>
      <c r="F40" s="46"/>
      <c r="G40" s="20" t="str">
        <f t="shared" si="0"/>
        <v/>
      </c>
      <c r="H40" s="8"/>
    </row>
    <row r="41" spans="2:8" ht="15.75" x14ac:dyDescent="0.25">
      <c r="B41" s="31">
        <f>B38+1</f>
        <v>14</v>
      </c>
      <c r="C41" s="32" t="s">
        <v>49</v>
      </c>
      <c r="D41" s="23" t="s">
        <v>9</v>
      </c>
      <c r="E41" s="24">
        <v>3</v>
      </c>
      <c r="F41" s="46"/>
      <c r="G41" s="20" t="str">
        <f t="shared" si="0"/>
        <v/>
      </c>
      <c r="H41" s="8"/>
    </row>
    <row r="42" spans="2:8" ht="15.75" x14ac:dyDescent="0.25">
      <c r="B42" s="15">
        <f>B41+1</f>
        <v>15</v>
      </c>
      <c r="C42" s="26" t="s">
        <v>45</v>
      </c>
      <c r="D42" s="23" t="s">
        <v>9</v>
      </c>
      <c r="E42" s="24">
        <v>2</v>
      </c>
      <c r="F42" s="46"/>
      <c r="G42" s="20" t="str">
        <f t="shared" si="0"/>
        <v/>
      </c>
      <c r="H42" s="8"/>
    </row>
    <row r="43" spans="2:8" ht="15.75" x14ac:dyDescent="0.25">
      <c r="B43" s="15">
        <f>B42+1</f>
        <v>16</v>
      </c>
      <c r="C43" s="26" t="s">
        <v>46</v>
      </c>
      <c r="D43" s="23" t="s">
        <v>28</v>
      </c>
      <c r="E43" s="24">
        <v>1</v>
      </c>
      <c r="F43" s="46"/>
      <c r="G43" s="20" t="str">
        <f t="shared" si="0"/>
        <v/>
      </c>
      <c r="H43" s="8"/>
    </row>
    <row r="44" spans="2:8" ht="15.75" x14ac:dyDescent="0.25">
      <c r="B44" s="15">
        <f>B43+1</f>
        <v>17</v>
      </c>
      <c r="C44" s="26" t="s">
        <v>47</v>
      </c>
      <c r="D44" s="23" t="s">
        <v>28</v>
      </c>
      <c r="E44" s="24">
        <v>1</v>
      </c>
      <c r="F44" s="49"/>
      <c r="G44" s="20" t="str">
        <f t="shared" si="0"/>
        <v/>
      </c>
      <c r="H44" s="8"/>
    </row>
    <row r="45" spans="2:8" ht="15.75" x14ac:dyDescent="0.25">
      <c r="B45" s="51">
        <f>B44+1</f>
        <v>18</v>
      </c>
      <c r="C45" s="52" t="s">
        <v>60</v>
      </c>
      <c r="D45" s="53" t="s">
        <v>61</v>
      </c>
      <c r="E45" s="54">
        <v>0.1</v>
      </c>
      <c r="F45" s="48"/>
      <c r="G45" s="55">
        <f>SUM(G9:G44)*E45</f>
        <v>0</v>
      </c>
    </row>
    <row r="46" spans="2:8" ht="16.5" thickBot="1" x14ac:dyDescent="0.3">
      <c r="B46" s="56">
        <f>B45+1</f>
        <v>19</v>
      </c>
      <c r="C46" s="52" t="s">
        <v>11</v>
      </c>
      <c r="D46" s="53" t="s">
        <v>28</v>
      </c>
      <c r="E46" s="57">
        <v>1</v>
      </c>
      <c r="F46" s="48"/>
      <c r="G46" s="55">
        <f>E46*F46</f>
        <v>0</v>
      </c>
    </row>
    <row r="47" spans="2:8" ht="16.5" thickBot="1" x14ac:dyDescent="0.3">
      <c r="B47" s="56"/>
      <c r="C47" s="58" t="s">
        <v>6</v>
      </c>
      <c r="D47" s="59"/>
      <c r="E47" s="60"/>
      <c r="F47" s="67"/>
      <c r="G47" s="61">
        <f>SUM(G10:G46)</f>
        <v>0</v>
      </c>
    </row>
    <row r="48" spans="2:8" ht="16.5" thickBot="1" x14ac:dyDescent="0.3">
      <c r="B48" s="51">
        <f>B46+1</f>
        <v>20</v>
      </c>
      <c r="C48" s="29" t="s">
        <v>7</v>
      </c>
      <c r="D48" s="62"/>
      <c r="E48" s="63">
        <v>0.1</v>
      </c>
      <c r="F48" s="68"/>
      <c r="G48" s="55">
        <f>E48*G47</f>
        <v>0</v>
      </c>
    </row>
    <row r="49" spans="2:7" ht="32.25" thickBot="1" x14ac:dyDescent="0.3">
      <c r="B49" s="64"/>
      <c r="C49" s="65" t="s">
        <v>62</v>
      </c>
      <c r="D49" s="59"/>
      <c r="E49" s="60"/>
      <c r="F49" s="67"/>
      <c r="G49" s="61">
        <f>SUM(G47:G48)</f>
        <v>0</v>
      </c>
    </row>
    <row r="51" spans="2:7" x14ac:dyDescent="0.2">
      <c r="B51" s="6"/>
    </row>
    <row r="52" spans="2:7" x14ac:dyDescent="0.2">
      <c r="B52" s="70" t="s">
        <v>56</v>
      </c>
      <c r="C52" s="70"/>
    </row>
    <row r="53" spans="2:7" x14ac:dyDescent="0.2">
      <c r="B53" s="70"/>
      <c r="C53" s="70"/>
    </row>
    <row r="54" spans="2:7" x14ac:dyDescent="0.2">
      <c r="B54" s="70" t="s">
        <v>57</v>
      </c>
      <c r="C54" s="70"/>
    </row>
  </sheetData>
  <sheetProtection algorithmName="SHA-512" hashValue="OZKQc/KHuQ5pB3P1cu6t6Nb4mnp8iyG9/y4Cb8/l6j+umthQJ4DJUBKTnzpZq52pm7Pb85XUf/PIxB0IdCUasQ==" saltValue="GHAXIQTHxC9Jhf9NxHL+yg==" spinCount="100000" sheet="1" objects="1" scenarios="1"/>
  <mergeCells count="9">
    <mergeCell ref="B52:C52"/>
    <mergeCell ref="B53:C53"/>
    <mergeCell ref="B54:C54"/>
    <mergeCell ref="B2:G2"/>
    <mergeCell ref="B7:G7"/>
    <mergeCell ref="B3:G3"/>
    <mergeCell ref="B4:G4"/>
    <mergeCell ref="B5:G5"/>
    <mergeCell ref="B6:G6"/>
  </mergeCells>
  <phoneticPr fontId="3" type="noConversion"/>
  <printOptions horizontalCentered="1"/>
  <pageMargins left="0.75" right="0.75" top="0.69" bottom="0.61" header="0.38" footer="0.26"/>
  <pageSetup scale="79" orientation="portrait" r:id="rId1"/>
  <headerFooter alignWithMargins="0">
    <oddFooter>&amp;L&amp;"Times New Roman,Regular"&amp;8&amp;F&amp;C&amp;"Times New Roman,Regular"Page &amp;P of &amp;N&amp;R&amp;"Times New Roman,Regular"&amp;8&amp;D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8EEB7-DC91-40AB-AFE8-EB77B43E016F}">
  <sheetPr>
    <tabColor rgb="FF00B050"/>
    <pageSetUpPr fitToPage="1"/>
  </sheetPr>
  <dimension ref="B2:G54"/>
  <sheetViews>
    <sheetView zoomScaleNormal="100" workbookViewId="0">
      <selection activeCell="K14" sqref="K14"/>
    </sheetView>
  </sheetViews>
  <sheetFormatPr defaultRowHeight="15" x14ac:dyDescent="0.2"/>
  <cols>
    <col min="1" max="2" width="8.88671875" style="69"/>
    <col min="3" max="3" width="42.109375" style="69" customWidth="1"/>
    <col min="4" max="6" width="8.88671875" style="69"/>
    <col min="7" max="7" width="15.109375" style="69" customWidth="1"/>
    <col min="8" max="16384" width="8.88671875" style="69"/>
  </cols>
  <sheetData>
    <row r="2" spans="2:7" ht="15.75" x14ac:dyDescent="0.25">
      <c r="B2" s="71" t="s">
        <v>50</v>
      </c>
      <c r="C2" s="71"/>
      <c r="D2" s="71"/>
      <c r="E2" s="71"/>
      <c r="F2" s="71"/>
      <c r="G2" s="71"/>
    </row>
    <row r="3" spans="2:7" ht="15.75" x14ac:dyDescent="0.25">
      <c r="B3" s="71" t="s">
        <v>51</v>
      </c>
      <c r="C3" s="71"/>
      <c r="D3" s="71"/>
      <c r="E3" s="71"/>
      <c r="F3" s="71"/>
      <c r="G3" s="71"/>
    </row>
    <row r="4" spans="2:7" ht="15.75" x14ac:dyDescent="0.25">
      <c r="B4" s="71" t="s">
        <v>52</v>
      </c>
      <c r="C4" s="71"/>
      <c r="D4" s="71"/>
      <c r="E4" s="71"/>
      <c r="F4" s="71"/>
      <c r="G4" s="71"/>
    </row>
    <row r="5" spans="2:7" ht="15.75" x14ac:dyDescent="0.25">
      <c r="B5" s="71" t="s">
        <v>55</v>
      </c>
      <c r="C5" s="71"/>
      <c r="D5" s="71"/>
      <c r="E5" s="71"/>
      <c r="F5" s="71"/>
      <c r="G5" s="71"/>
    </row>
    <row r="6" spans="2:7" ht="16.5" thickBot="1" x14ac:dyDescent="0.3">
      <c r="B6" s="75" t="s">
        <v>54</v>
      </c>
      <c r="C6" s="75"/>
      <c r="D6" s="75"/>
      <c r="E6" s="75"/>
      <c r="F6" s="75"/>
      <c r="G6" s="75"/>
    </row>
    <row r="7" spans="2:7" ht="16.5" thickBot="1" x14ac:dyDescent="0.25">
      <c r="B7" s="72" t="s">
        <v>12</v>
      </c>
      <c r="C7" s="73"/>
      <c r="D7" s="73"/>
      <c r="E7" s="73"/>
      <c r="F7" s="73"/>
      <c r="G7" s="74"/>
    </row>
    <row r="8" spans="2:7" ht="48" thickBot="1" x14ac:dyDescent="0.25">
      <c r="B8" s="10" t="s">
        <v>0</v>
      </c>
      <c r="C8" s="11" t="s">
        <v>1</v>
      </c>
      <c r="D8" s="11" t="s">
        <v>2</v>
      </c>
      <c r="E8" s="12" t="s">
        <v>3</v>
      </c>
      <c r="F8" s="13" t="s">
        <v>4</v>
      </c>
      <c r="G8" s="14" t="s">
        <v>5</v>
      </c>
    </row>
    <row r="9" spans="2:7" ht="15.75" x14ac:dyDescent="0.25">
      <c r="B9" s="33">
        <v>1</v>
      </c>
      <c r="C9" s="42" t="s">
        <v>13</v>
      </c>
      <c r="D9" s="34"/>
      <c r="E9" s="35"/>
      <c r="F9" s="66"/>
      <c r="G9" s="36"/>
    </row>
    <row r="10" spans="2:7" ht="15.75" x14ac:dyDescent="0.25">
      <c r="B10" s="17">
        <f>B9+0.01</f>
        <v>1.01</v>
      </c>
      <c r="C10" s="16" t="s">
        <v>14</v>
      </c>
      <c r="D10" s="18" t="s">
        <v>10</v>
      </c>
      <c r="E10" s="19">
        <v>181</v>
      </c>
      <c r="F10" s="46"/>
      <c r="G10" s="20" t="str">
        <f>IF(F10&lt;&gt;"",($E10*F10),"")</f>
        <v/>
      </c>
    </row>
    <row r="11" spans="2:7" ht="15.75" x14ac:dyDescent="0.25">
      <c r="B11" s="17">
        <f>B10+0.01</f>
        <v>1.02</v>
      </c>
      <c r="C11" s="16" t="s">
        <v>15</v>
      </c>
      <c r="D11" s="18" t="s">
        <v>10</v>
      </c>
      <c r="E11" s="19">
        <v>857</v>
      </c>
      <c r="F11" s="46"/>
      <c r="G11" s="20" t="str">
        <f t="shared" ref="G11:G44" si="0">IF(F11&lt;&gt;"",($E11*F11),"")</f>
        <v/>
      </c>
    </row>
    <row r="12" spans="2:7" ht="15.75" x14ac:dyDescent="0.25">
      <c r="B12" s="37">
        <f>B9+1</f>
        <v>2</v>
      </c>
      <c r="C12" s="43" t="s">
        <v>39</v>
      </c>
      <c r="D12" s="38"/>
      <c r="E12" s="39"/>
      <c r="F12" s="47"/>
      <c r="G12" s="45" t="str">
        <f t="shared" si="0"/>
        <v/>
      </c>
    </row>
    <row r="13" spans="2:7" ht="15.75" x14ac:dyDescent="0.25">
      <c r="B13" s="17">
        <f>B12+0.01</f>
        <v>2.0099999999999998</v>
      </c>
      <c r="C13" s="16" t="s">
        <v>40</v>
      </c>
      <c r="D13" s="18" t="s">
        <v>10</v>
      </c>
      <c r="E13" s="19">
        <v>186</v>
      </c>
      <c r="F13" s="46"/>
      <c r="G13" s="20" t="str">
        <f t="shared" si="0"/>
        <v/>
      </c>
    </row>
    <row r="14" spans="2:7" ht="15.75" x14ac:dyDescent="0.25">
      <c r="B14" s="17">
        <f>B13+0.01</f>
        <v>2.0199999999999996</v>
      </c>
      <c r="C14" s="16" t="s">
        <v>48</v>
      </c>
      <c r="D14" s="18" t="s">
        <v>10</v>
      </c>
      <c r="E14" s="22">
        <v>13</v>
      </c>
      <c r="F14" s="48"/>
      <c r="G14" s="20" t="str">
        <f t="shared" si="0"/>
        <v/>
      </c>
    </row>
    <row r="15" spans="2:7" ht="15.75" x14ac:dyDescent="0.25">
      <c r="B15" s="21">
        <f>B12+1</f>
        <v>3</v>
      </c>
      <c r="C15" s="16" t="s">
        <v>16</v>
      </c>
      <c r="D15" s="23" t="s">
        <v>8</v>
      </c>
      <c r="E15" s="24">
        <v>292</v>
      </c>
      <c r="F15" s="46"/>
      <c r="G15" s="20" t="str">
        <f t="shared" si="0"/>
        <v/>
      </c>
    </row>
    <row r="16" spans="2:7" ht="15.75" x14ac:dyDescent="0.25">
      <c r="B16" s="21">
        <f>B15+1</f>
        <v>4</v>
      </c>
      <c r="C16" s="16" t="s">
        <v>36</v>
      </c>
      <c r="D16" s="23" t="s">
        <v>10</v>
      </c>
      <c r="E16" s="24">
        <v>675</v>
      </c>
      <c r="F16" s="46"/>
      <c r="G16" s="20" t="str">
        <f t="shared" si="0"/>
        <v/>
      </c>
    </row>
    <row r="17" spans="2:7" ht="15.75" x14ac:dyDescent="0.25">
      <c r="B17" s="37">
        <f>B16+1</f>
        <v>5</v>
      </c>
      <c r="C17" s="42" t="s">
        <v>41</v>
      </c>
      <c r="D17" s="40"/>
      <c r="E17" s="41"/>
      <c r="F17" s="47"/>
      <c r="G17" s="45" t="str">
        <f t="shared" si="0"/>
        <v/>
      </c>
    </row>
    <row r="18" spans="2:7" ht="15.75" x14ac:dyDescent="0.25">
      <c r="B18" s="17">
        <f>B17+0.01</f>
        <v>5.01</v>
      </c>
      <c r="C18" s="16" t="s">
        <v>29</v>
      </c>
      <c r="D18" s="23" t="s">
        <v>9</v>
      </c>
      <c r="E18" s="24">
        <v>16</v>
      </c>
      <c r="F18" s="46"/>
      <c r="G18" s="20" t="str">
        <f t="shared" si="0"/>
        <v/>
      </c>
    </row>
    <row r="19" spans="2:7" ht="15.75" x14ac:dyDescent="0.25">
      <c r="B19" s="21">
        <f>B17+1</f>
        <v>6</v>
      </c>
      <c r="C19" s="16" t="s">
        <v>42</v>
      </c>
      <c r="D19" s="23" t="s">
        <v>9</v>
      </c>
      <c r="E19" s="24">
        <v>2</v>
      </c>
      <c r="F19" s="46"/>
      <c r="G19" s="20" t="str">
        <f t="shared" si="0"/>
        <v/>
      </c>
    </row>
    <row r="20" spans="2:7" ht="15.75" x14ac:dyDescent="0.25">
      <c r="B20" s="21">
        <f>B19+1</f>
        <v>7</v>
      </c>
      <c r="C20" s="16" t="s">
        <v>43</v>
      </c>
      <c r="D20" s="23" t="s">
        <v>30</v>
      </c>
      <c r="E20" s="24">
        <v>5</v>
      </c>
      <c r="F20" s="46"/>
      <c r="G20" s="20" t="str">
        <f t="shared" si="0"/>
        <v/>
      </c>
    </row>
    <row r="21" spans="2:7" ht="15.75" x14ac:dyDescent="0.25">
      <c r="B21" s="37">
        <f>B20+1</f>
        <v>8</v>
      </c>
      <c r="C21" s="42" t="s">
        <v>17</v>
      </c>
      <c r="D21" s="40"/>
      <c r="E21" s="41"/>
      <c r="F21" s="47"/>
      <c r="G21" s="45" t="str">
        <f t="shared" si="0"/>
        <v/>
      </c>
    </row>
    <row r="22" spans="2:7" ht="15.75" x14ac:dyDescent="0.25">
      <c r="B22" s="17">
        <f>B21+0.01</f>
        <v>8.01</v>
      </c>
      <c r="C22" s="25" t="s">
        <v>35</v>
      </c>
      <c r="D22" s="23" t="s">
        <v>8</v>
      </c>
      <c r="E22" s="24">
        <v>548</v>
      </c>
      <c r="F22" s="46"/>
      <c r="G22" s="20" t="str">
        <f t="shared" si="0"/>
        <v/>
      </c>
    </row>
    <row r="23" spans="2:7" ht="15.75" x14ac:dyDescent="0.25">
      <c r="B23" s="17">
        <f>B22+0.01</f>
        <v>8.02</v>
      </c>
      <c r="C23" s="25" t="s">
        <v>34</v>
      </c>
      <c r="D23" s="23" t="s">
        <v>8</v>
      </c>
      <c r="E23" s="24">
        <v>913</v>
      </c>
      <c r="F23" s="46"/>
      <c r="G23" s="20" t="str">
        <f t="shared" si="0"/>
        <v/>
      </c>
    </row>
    <row r="24" spans="2:7" ht="15.75" x14ac:dyDescent="0.25">
      <c r="B24" s="17">
        <f>B23+0.01</f>
        <v>8.0299999999999994</v>
      </c>
      <c r="C24" s="25" t="s">
        <v>31</v>
      </c>
      <c r="D24" s="23" t="s">
        <v>8</v>
      </c>
      <c r="E24" s="24">
        <v>162</v>
      </c>
      <c r="F24" s="46"/>
      <c r="G24" s="20" t="str">
        <f t="shared" si="0"/>
        <v/>
      </c>
    </row>
    <row r="25" spans="2:7" ht="15.75" x14ac:dyDescent="0.25">
      <c r="B25" s="37">
        <f>B21+1</f>
        <v>9</v>
      </c>
      <c r="C25" s="44" t="s">
        <v>18</v>
      </c>
      <c r="D25" s="40"/>
      <c r="E25" s="41"/>
      <c r="F25" s="47"/>
      <c r="G25" s="45" t="str">
        <f t="shared" si="0"/>
        <v/>
      </c>
    </row>
    <row r="26" spans="2:7" ht="15.75" x14ac:dyDescent="0.25">
      <c r="B26" s="27">
        <f>B25+0.01</f>
        <v>9.01</v>
      </c>
      <c r="C26" s="28" t="s">
        <v>19</v>
      </c>
      <c r="D26" s="23" t="s">
        <v>9</v>
      </c>
      <c r="E26" s="24">
        <v>1</v>
      </c>
      <c r="F26" s="46"/>
      <c r="G26" s="20" t="str">
        <f t="shared" si="0"/>
        <v/>
      </c>
    </row>
    <row r="27" spans="2:7" ht="15.75" x14ac:dyDescent="0.25">
      <c r="B27" s="27">
        <f>B26+0.01</f>
        <v>9.02</v>
      </c>
      <c r="C27" s="29" t="s">
        <v>20</v>
      </c>
      <c r="D27" s="23" t="s">
        <v>9</v>
      </c>
      <c r="E27" s="24">
        <v>5</v>
      </c>
      <c r="F27" s="46"/>
      <c r="G27" s="20" t="str">
        <f t="shared" si="0"/>
        <v/>
      </c>
    </row>
    <row r="28" spans="2:7" ht="15.75" x14ac:dyDescent="0.25">
      <c r="B28" s="27">
        <f>B27+0.01</f>
        <v>9.0299999999999994</v>
      </c>
      <c r="C28" s="16" t="s">
        <v>21</v>
      </c>
      <c r="D28" s="23" t="s">
        <v>9</v>
      </c>
      <c r="E28" s="24">
        <v>3</v>
      </c>
      <c r="F28" s="46"/>
      <c r="G28" s="20" t="str">
        <f t="shared" si="0"/>
        <v/>
      </c>
    </row>
    <row r="29" spans="2:7" ht="15.75" x14ac:dyDescent="0.25">
      <c r="B29" s="21">
        <f>B25+1</f>
        <v>10</v>
      </c>
      <c r="C29" s="26" t="s">
        <v>44</v>
      </c>
      <c r="D29" s="23" t="s">
        <v>9</v>
      </c>
      <c r="E29" s="24">
        <v>4</v>
      </c>
      <c r="F29" s="46"/>
      <c r="G29" s="20" t="str">
        <f t="shared" si="0"/>
        <v/>
      </c>
    </row>
    <row r="30" spans="2:7" ht="15.75" x14ac:dyDescent="0.25">
      <c r="B30" s="37">
        <f>B29+1</f>
        <v>11</v>
      </c>
      <c r="C30" s="42" t="s">
        <v>22</v>
      </c>
      <c r="D30" s="40"/>
      <c r="E30" s="41"/>
      <c r="F30" s="47"/>
      <c r="G30" s="45" t="str">
        <f t="shared" si="0"/>
        <v/>
      </c>
    </row>
    <row r="31" spans="2:7" ht="15.75" x14ac:dyDescent="0.25">
      <c r="B31" s="17">
        <f>B30+0.01</f>
        <v>11.01</v>
      </c>
      <c r="C31" s="16" t="s">
        <v>23</v>
      </c>
      <c r="D31" s="23" t="s">
        <v>9</v>
      </c>
      <c r="E31" s="24">
        <v>12</v>
      </c>
      <c r="F31" s="46"/>
      <c r="G31" s="20" t="str">
        <f t="shared" si="0"/>
        <v/>
      </c>
    </row>
    <row r="32" spans="2:7" ht="15.75" x14ac:dyDescent="0.25">
      <c r="B32" s="17">
        <f t="shared" ref="B32:B35" si="1">B31+0.01</f>
        <v>11.02</v>
      </c>
      <c r="C32" s="16" t="s">
        <v>32</v>
      </c>
      <c r="D32" s="23" t="s">
        <v>9</v>
      </c>
      <c r="E32" s="24">
        <v>5</v>
      </c>
      <c r="F32" s="46"/>
      <c r="G32" s="20" t="str">
        <f t="shared" si="0"/>
        <v/>
      </c>
    </row>
    <row r="33" spans="2:7" ht="15.75" x14ac:dyDescent="0.25">
      <c r="B33" s="17">
        <f t="shared" si="1"/>
        <v>11.03</v>
      </c>
      <c r="C33" s="16" t="s">
        <v>33</v>
      </c>
      <c r="D33" s="23" t="s">
        <v>9</v>
      </c>
      <c r="E33" s="24">
        <v>4</v>
      </c>
      <c r="F33" s="46"/>
      <c r="G33" s="20" t="str">
        <f t="shared" si="0"/>
        <v/>
      </c>
    </row>
    <row r="34" spans="2:7" ht="15.75" x14ac:dyDescent="0.25">
      <c r="B34" s="17">
        <f t="shared" si="1"/>
        <v>11.04</v>
      </c>
      <c r="C34" s="16" t="s">
        <v>24</v>
      </c>
      <c r="D34" s="23" t="s">
        <v>9</v>
      </c>
      <c r="E34" s="24">
        <v>4</v>
      </c>
      <c r="F34" s="46"/>
      <c r="G34" s="20" t="str">
        <f t="shared" si="0"/>
        <v/>
      </c>
    </row>
    <row r="35" spans="2:7" ht="15.75" x14ac:dyDescent="0.25">
      <c r="B35" s="17">
        <f t="shared" si="1"/>
        <v>11.049999999999999</v>
      </c>
      <c r="C35" s="16" t="s">
        <v>37</v>
      </c>
      <c r="D35" s="23" t="s">
        <v>9</v>
      </c>
      <c r="E35" s="24">
        <v>5</v>
      </c>
      <c r="F35" s="46"/>
      <c r="G35" s="20" t="str">
        <f t="shared" si="0"/>
        <v/>
      </c>
    </row>
    <row r="36" spans="2:7" ht="15.75" x14ac:dyDescent="0.25">
      <c r="B36" s="37">
        <f>B30+1</f>
        <v>12</v>
      </c>
      <c r="C36" s="42" t="s">
        <v>38</v>
      </c>
      <c r="D36" s="40"/>
      <c r="E36" s="41"/>
      <c r="F36" s="47"/>
      <c r="G36" s="45" t="str">
        <f t="shared" si="0"/>
        <v/>
      </c>
    </row>
    <row r="37" spans="2:7" ht="15.75" x14ac:dyDescent="0.25">
      <c r="B37" s="17">
        <f>B36+0.01</f>
        <v>12.01</v>
      </c>
      <c r="C37" s="16" t="s">
        <v>27</v>
      </c>
      <c r="D37" s="23" t="s">
        <v>9</v>
      </c>
      <c r="E37" s="24">
        <v>25</v>
      </c>
      <c r="F37" s="46"/>
      <c r="G37" s="20" t="str">
        <f t="shared" si="0"/>
        <v/>
      </c>
    </row>
    <row r="38" spans="2:7" ht="15.75" x14ac:dyDescent="0.25">
      <c r="B38" s="37">
        <f>B36+1</f>
        <v>13</v>
      </c>
      <c r="C38" s="44" t="s">
        <v>26</v>
      </c>
      <c r="D38" s="40"/>
      <c r="E38" s="41"/>
      <c r="F38" s="47"/>
      <c r="G38" s="45" t="str">
        <f t="shared" si="0"/>
        <v/>
      </c>
    </row>
    <row r="39" spans="2:7" ht="15.75" x14ac:dyDescent="0.25">
      <c r="B39" s="30">
        <f>B38+0.01</f>
        <v>13.01</v>
      </c>
      <c r="C39" s="26" t="s">
        <v>25</v>
      </c>
      <c r="D39" s="23" t="s">
        <v>9</v>
      </c>
      <c r="E39" s="24">
        <v>5</v>
      </c>
      <c r="F39" s="46"/>
      <c r="G39" s="20" t="str">
        <f t="shared" si="0"/>
        <v/>
      </c>
    </row>
    <row r="40" spans="2:7" ht="15.75" x14ac:dyDescent="0.25">
      <c r="B40" s="30">
        <f>B39+0.01</f>
        <v>13.02</v>
      </c>
      <c r="C40" s="26" t="s">
        <v>27</v>
      </c>
      <c r="D40" s="23" t="s">
        <v>9</v>
      </c>
      <c r="E40" s="24">
        <v>6</v>
      </c>
      <c r="F40" s="46"/>
      <c r="G40" s="20" t="str">
        <f t="shared" si="0"/>
        <v/>
      </c>
    </row>
    <row r="41" spans="2:7" ht="15.75" x14ac:dyDescent="0.25">
      <c r="B41" s="31">
        <f>B38+1</f>
        <v>14</v>
      </c>
      <c r="C41" s="32" t="s">
        <v>49</v>
      </c>
      <c r="D41" s="23" t="s">
        <v>9</v>
      </c>
      <c r="E41" s="24">
        <v>3</v>
      </c>
      <c r="F41" s="46"/>
      <c r="G41" s="20" t="str">
        <f t="shared" si="0"/>
        <v/>
      </c>
    </row>
    <row r="42" spans="2:7" ht="15.75" x14ac:dyDescent="0.25">
      <c r="B42" s="15">
        <f>B41+1</f>
        <v>15</v>
      </c>
      <c r="C42" s="26" t="s">
        <v>45</v>
      </c>
      <c r="D42" s="23" t="s">
        <v>9</v>
      </c>
      <c r="E42" s="24">
        <v>2</v>
      </c>
      <c r="F42" s="46"/>
      <c r="G42" s="20" t="str">
        <f t="shared" si="0"/>
        <v/>
      </c>
    </row>
    <row r="43" spans="2:7" ht="15.75" x14ac:dyDescent="0.25">
      <c r="B43" s="15">
        <f>B42+1</f>
        <v>16</v>
      </c>
      <c r="C43" s="26" t="s">
        <v>46</v>
      </c>
      <c r="D43" s="23" t="s">
        <v>28</v>
      </c>
      <c r="E43" s="24">
        <v>1</v>
      </c>
      <c r="F43" s="46"/>
      <c r="G43" s="20" t="str">
        <f t="shared" si="0"/>
        <v/>
      </c>
    </row>
    <row r="44" spans="2:7" ht="15.75" x14ac:dyDescent="0.25">
      <c r="B44" s="15">
        <f>B43+1</f>
        <v>17</v>
      </c>
      <c r="C44" s="26" t="s">
        <v>47</v>
      </c>
      <c r="D44" s="23" t="s">
        <v>28</v>
      </c>
      <c r="E44" s="24">
        <v>1</v>
      </c>
      <c r="F44" s="46"/>
      <c r="G44" s="20" t="str">
        <f t="shared" si="0"/>
        <v/>
      </c>
    </row>
    <row r="45" spans="2:7" ht="15.75" x14ac:dyDescent="0.25">
      <c r="B45" s="51">
        <f>B44+1</f>
        <v>18</v>
      </c>
      <c r="C45" s="52" t="s">
        <v>60</v>
      </c>
      <c r="D45" s="53" t="s">
        <v>61</v>
      </c>
      <c r="E45" s="54">
        <v>0.1</v>
      </c>
      <c r="F45" s="48"/>
      <c r="G45" s="55">
        <f>SUM(G9:G44)*E45</f>
        <v>0</v>
      </c>
    </row>
    <row r="46" spans="2:7" ht="16.5" thickBot="1" x14ac:dyDescent="0.3">
      <c r="B46" s="56">
        <f>B45+1</f>
        <v>19</v>
      </c>
      <c r="C46" s="52" t="s">
        <v>11</v>
      </c>
      <c r="D46" s="53" t="s">
        <v>28</v>
      </c>
      <c r="E46" s="57">
        <v>1</v>
      </c>
      <c r="F46" s="48"/>
      <c r="G46" s="55">
        <f>E46*F46</f>
        <v>0</v>
      </c>
    </row>
    <row r="47" spans="2:7" ht="16.5" thickBot="1" x14ac:dyDescent="0.3">
      <c r="B47" s="56"/>
      <c r="C47" s="58" t="s">
        <v>6</v>
      </c>
      <c r="D47" s="59"/>
      <c r="E47" s="60"/>
      <c r="F47" s="67"/>
      <c r="G47" s="61">
        <f>SUM(G10:G46)</f>
        <v>0</v>
      </c>
    </row>
    <row r="48" spans="2:7" ht="16.5" thickBot="1" x14ac:dyDescent="0.3">
      <c r="B48" s="51">
        <f>B46+1</f>
        <v>20</v>
      </c>
      <c r="C48" s="29" t="s">
        <v>7</v>
      </c>
      <c r="D48" s="62"/>
      <c r="E48" s="63">
        <v>0.1</v>
      </c>
      <c r="F48" s="68"/>
      <c r="G48" s="55">
        <f>E48*G47</f>
        <v>0</v>
      </c>
    </row>
    <row r="49" spans="2:7" ht="32.25" thickBot="1" x14ac:dyDescent="0.3">
      <c r="B49" s="64"/>
      <c r="C49" s="65" t="s">
        <v>63</v>
      </c>
      <c r="D49" s="59"/>
      <c r="E49" s="60"/>
      <c r="F49" s="67"/>
      <c r="G49" s="61">
        <f>SUM(G47:G48)</f>
        <v>0</v>
      </c>
    </row>
    <row r="52" spans="2:7" x14ac:dyDescent="0.2">
      <c r="B52" s="76" t="s">
        <v>58</v>
      </c>
      <c r="C52" s="76"/>
    </row>
    <row r="53" spans="2:7" x14ac:dyDescent="0.2">
      <c r="B53" s="76"/>
      <c r="C53" s="76"/>
    </row>
    <row r="54" spans="2:7" x14ac:dyDescent="0.2">
      <c r="B54" s="76" t="s">
        <v>59</v>
      </c>
      <c r="C54" s="76"/>
    </row>
  </sheetData>
  <sheetProtection algorithmName="SHA-512" hashValue="6nxQ62YlMxVLMkPyCTue1GnYFndxMiT7equwZZM/blt1fct4P7o8L88YZzew2mLgqEGH5VRltNu/KL8P7S0ViQ==" saltValue="1Hr5xeOq9HGkFT0h/CZLyg==" spinCount="100000" sheet="1" objects="1" scenarios="1"/>
  <mergeCells count="9">
    <mergeCell ref="B53:C53"/>
    <mergeCell ref="B54:C54"/>
    <mergeCell ref="B6:G6"/>
    <mergeCell ref="B7:G7"/>
    <mergeCell ref="B2:G2"/>
    <mergeCell ref="B3:G3"/>
    <mergeCell ref="B4:G4"/>
    <mergeCell ref="B5:G5"/>
    <mergeCell ref="B52:C5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</vt:lpstr>
      <vt:lpstr>Bid B</vt:lpstr>
      <vt:lpstr>'Bid A'!Print_Area</vt:lpstr>
      <vt:lpstr>'Bid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Jeb Hayter</cp:lastModifiedBy>
  <cp:lastPrinted>2021-07-15T13:50:22Z</cp:lastPrinted>
  <dcterms:created xsi:type="dcterms:W3CDTF">2002-11-01T20:07:47Z</dcterms:created>
  <dcterms:modified xsi:type="dcterms:W3CDTF">2021-08-11T15:41:00Z</dcterms:modified>
</cp:coreProperties>
</file>