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showInkAnnotation="0" defaultThemeVersion="124226"/>
  <mc:AlternateContent xmlns:mc="http://schemas.openxmlformats.org/markup-compatibility/2006">
    <mc:Choice Requires="x15">
      <x15ac:absPath xmlns:x15ac="http://schemas.microsoft.com/office/spreadsheetml/2010/11/ac" url="S:\Bids, Proposals, Quotes\2021\IFB 21-R075323JH Sanitary Sewer, Stormwater, Line &amp; Manhole Rehabilitation Services\Working Docs\Solicitation Docs\Solicitation (Final pdf)\"/>
    </mc:Choice>
  </mc:AlternateContent>
  <xr:revisionPtr revIDLastSave="0" documentId="13_ncr:1_{EA4B35E7-E2F0-4766-9CD8-C970A30AD37F}" xr6:coauthVersionLast="45" xr6:coauthVersionMax="45" xr10:uidLastSave="{00000000-0000-0000-0000-000000000000}"/>
  <bookViews>
    <workbookView xWindow="-120" yWindow="-120" windowWidth="29040" windowHeight="15840" xr2:uid="{00000000-000D-0000-FFFF-FFFF00000000}"/>
  </bookViews>
  <sheets>
    <sheet name="Pricing Form" sheetId="5" r:id="rId1"/>
  </sheets>
  <definedNames>
    <definedName name="OLE_LINK1" localSheetId="0">'Pricing Form'!$B$144</definedName>
    <definedName name="_xlnm.Print_Area" localSheetId="0">'Pricing Form'!$A$1:$H$411</definedName>
    <definedName name="_xlnm.Print_Titles" localSheetId="0">'Pricing Form'!$1:$2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7" i="5" l="1"/>
  <c r="H133" i="5"/>
  <c r="H158" i="5"/>
  <c r="H256" i="5"/>
  <c r="H282" i="5"/>
  <c r="H302" i="5"/>
  <c r="H341" i="5"/>
  <c r="H407" i="5"/>
  <c r="H406" i="5"/>
  <c r="H405" i="5"/>
  <c r="H404" i="5"/>
  <c r="H403" i="5"/>
  <c r="H402" i="5"/>
  <c r="H401" i="5"/>
  <c r="H400" i="5"/>
  <c r="H399" i="5"/>
  <c r="H398" i="5"/>
  <c r="H397" i="5"/>
  <c r="H396" i="5"/>
  <c r="H395" i="5"/>
  <c r="H394" i="5"/>
  <c r="H393" i="5"/>
  <c r="H391" i="5"/>
  <c r="H390" i="5"/>
  <c r="H384" i="5"/>
  <c r="H383" i="5"/>
  <c r="H382" i="5"/>
  <c r="H381" i="5"/>
  <c r="H379" i="5"/>
  <c r="H378" i="5"/>
  <c r="H377" i="5"/>
  <c r="H376" i="5"/>
  <c r="H375" i="5"/>
  <c r="H374" i="5"/>
  <c r="H373" i="5"/>
  <c r="H372" i="5"/>
  <c r="H371" i="5"/>
  <c r="H370" i="5"/>
  <c r="H369" i="5"/>
  <c r="H360" i="5"/>
  <c r="H361" i="5" s="1"/>
  <c r="H359" i="5"/>
  <c r="H358" i="5"/>
  <c r="H357" i="5"/>
  <c r="H356" i="5"/>
  <c r="H355" i="5"/>
  <c r="H354" i="5"/>
  <c r="H353" i="5"/>
  <c r="H352" i="5"/>
  <c r="H351" i="5"/>
  <c r="H350" i="5"/>
  <c r="H349" i="5"/>
  <c r="H348" i="5"/>
  <c r="H347" i="5"/>
  <c r="H340" i="5"/>
  <c r="H339" i="5"/>
  <c r="H338" i="5"/>
  <c r="H337" i="5"/>
  <c r="H335" i="5"/>
  <c r="H334" i="5"/>
  <c r="H333" i="5"/>
  <c r="H332" i="5"/>
  <c r="H331" i="5"/>
  <c r="H330" i="5"/>
  <c r="H329" i="5"/>
  <c r="H328" i="5"/>
  <c r="H327" i="5"/>
  <c r="H326" i="5"/>
  <c r="H325" i="5"/>
  <c r="H324" i="5"/>
  <c r="H323" i="5"/>
  <c r="H321" i="5"/>
  <c r="H320" i="5"/>
  <c r="H319" i="5"/>
  <c r="H318" i="5"/>
  <c r="H317" i="5"/>
  <c r="H316" i="5"/>
  <c r="H315" i="5"/>
  <c r="H314" i="5"/>
  <c r="H312" i="5"/>
  <c r="H311" i="5"/>
  <c r="H310" i="5"/>
  <c r="H301" i="5"/>
  <c r="H300" i="5"/>
  <c r="H299" i="5"/>
  <c r="H298" i="5"/>
  <c r="H297" i="5"/>
  <c r="H296" i="5"/>
  <c r="H295" i="5"/>
  <c r="H294" i="5"/>
  <c r="H292" i="5"/>
  <c r="H291" i="5"/>
  <c r="H290" i="5"/>
  <c r="H281" i="5"/>
  <c r="H280" i="5"/>
  <c r="H279" i="5"/>
  <c r="H278" i="5"/>
  <c r="H277" i="5"/>
  <c r="H276" i="5"/>
  <c r="H275" i="5"/>
  <c r="H274" i="5"/>
  <c r="H273" i="5"/>
  <c r="H272" i="5"/>
  <c r="H271" i="5"/>
  <c r="H270" i="5"/>
  <c r="H269" i="5"/>
  <c r="H268" i="5"/>
  <c r="H267" i="5"/>
  <c r="H266" i="5"/>
  <c r="H264" i="5"/>
  <c r="H263" i="5"/>
  <c r="H262" i="5"/>
  <c r="H261" i="5"/>
  <c r="H255" i="5"/>
  <c r="H254" i="5"/>
  <c r="H253" i="5"/>
  <c r="H252" i="5"/>
  <c r="H251" i="5"/>
  <c r="H249" i="5"/>
  <c r="H248" i="5"/>
  <c r="H247" i="5"/>
  <c r="H246" i="5"/>
  <c r="H245" i="5"/>
  <c r="H243" i="5"/>
  <c r="H242" i="5"/>
  <c r="H241" i="5"/>
  <c r="H240" i="5"/>
  <c r="H239" i="5"/>
  <c r="H238" i="5"/>
  <c r="H237" i="5"/>
  <c r="H236" i="5"/>
  <c r="H235" i="5"/>
  <c r="H234" i="5"/>
  <c r="H233" i="5"/>
  <c r="H232" i="5"/>
  <c r="H231" i="5"/>
  <c r="H230" i="5"/>
  <c r="H228" i="5"/>
  <c r="H227" i="5"/>
  <c r="H226" i="5"/>
  <c r="H225" i="5"/>
  <c r="H224" i="5"/>
  <c r="H223" i="5"/>
  <c r="H222" i="5"/>
  <c r="H220" i="5"/>
  <c r="H219" i="5"/>
  <c r="H218" i="5"/>
  <c r="H217" i="5"/>
  <c r="H216" i="5"/>
  <c r="H215" i="5"/>
  <c r="H214" i="5"/>
  <c r="H212" i="5"/>
  <c r="H211" i="5"/>
  <c r="H210" i="5"/>
  <c r="H209" i="5"/>
  <c r="H208" i="5"/>
  <c r="H207" i="5"/>
  <c r="H206" i="5"/>
  <c r="H204" i="5"/>
  <c r="H203" i="5"/>
  <c r="H202" i="5"/>
  <c r="H201" i="5"/>
  <c r="H200" i="5"/>
  <c r="H199" i="5"/>
  <c r="H198" i="5"/>
  <c r="H196" i="5"/>
  <c r="H195" i="5"/>
  <c r="H194" i="5"/>
  <c r="H193" i="5"/>
  <c r="H192" i="5"/>
  <c r="H191" i="5"/>
  <c r="H190" i="5"/>
  <c r="H180" i="5"/>
  <c r="H179" i="5"/>
  <c r="H178" i="5"/>
  <c r="H177" i="5"/>
  <c r="H176" i="5"/>
  <c r="H175" i="5"/>
  <c r="H174" i="5"/>
  <c r="H173" i="5"/>
  <c r="H172" i="5"/>
  <c r="H171" i="5"/>
  <c r="H170" i="5"/>
  <c r="H169" i="5"/>
  <c r="H168" i="5"/>
  <c r="H167" i="5"/>
  <c r="H165" i="5"/>
  <c r="H164" i="5"/>
  <c r="H163" i="5"/>
  <c r="H157" i="5"/>
  <c r="H156" i="5"/>
  <c r="H155" i="5"/>
  <c r="H154" i="5"/>
  <c r="H153" i="5"/>
  <c r="H152" i="5"/>
  <c r="H151" i="5"/>
  <c r="H150" i="5"/>
  <c r="H149" i="5"/>
  <c r="H148" i="5"/>
  <c r="H147" i="5"/>
  <c r="H145" i="5"/>
  <c r="H144" i="5"/>
  <c r="H142" i="5"/>
  <c r="H141" i="5"/>
  <c r="H140" i="5"/>
  <c r="H139" i="5"/>
  <c r="H132" i="5"/>
  <c r="H131" i="5"/>
  <c r="H130" i="5"/>
  <c r="H129" i="5"/>
  <c r="H128" i="5"/>
  <c r="H127" i="5"/>
  <c r="H126" i="5"/>
  <c r="H125" i="5"/>
  <c r="H124" i="5"/>
  <c r="H123" i="5"/>
  <c r="H122" i="5"/>
  <c r="H116" i="5"/>
  <c r="H115" i="5"/>
  <c r="H114" i="5"/>
  <c r="H113" i="5"/>
  <c r="H112" i="5"/>
  <c r="H111" i="5"/>
  <c r="H110" i="5"/>
  <c r="H109" i="5"/>
  <c r="H108" i="5"/>
  <c r="H107" i="5"/>
  <c r="H106" i="5"/>
  <c r="H105" i="5"/>
  <c r="H103" i="5"/>
  <c r="H102" i="5"/>
  <c r="H101" i="5"/>
  <c r="H100" i="5"/>
  <c r="H99" i="5"/>
  <c r="H98" i="5"/>
  <c r="H97" i="5"/>
  <c r="H96" i="5"/>
  <c r="H95" i="5"/>
  <c r="H87" i="5"/>
  <c r="H86" i="5"/>
  <c r="H85" i="5"/>
  <c r="H84" i="5"/>
  <c r="H83" i="5"/>
  <c r="H82" i="5"/>
  <c r="H81" i="5"/>
  <c r="H80" i="5"/>
  <c r="H78" i="5"/>
  <c r="H77" i="5"/>
  <c r="H76" i="5"/>
  <c r="H74" i="5"/>
  <c r="H73" i="5"/>
  <c r="H72" i="5"/>
  <c r="H71" i="5"/>
  <c r="H70" i="5"/>
  <c r="H68" i="5"/>
  <c r="H67" i="5"/>
  <c r="H66" i="5"/>
  <c r="H65" i="5"/>
  <c r="H64" i="5"/>
  <c r="H62" i="5"/>
  <c r="H61" i="5"/>
  <c r="H60" i="5"/>
  <c r="H59" i="5"/>
  <c r="H58" i="5"/>
  <c r="H57" i="5"/>
  <c r="H56" i="5"/>
  <c r="H55" i="5"/>
  <c r="H54" i="5"/>
  <c r="H53" i="5"/>
  <c r="H52" i="5"/>
  <c r="H51" i="5"/>
  <c r="H50" i="5"/>
  <c r="H49" i="5"/>
  <c r="H47" i="5"/>
  <c r="H46" i="5"/>
  <c r="H45" i="5"/>
  <c r="H44" i="5"/>
  <c r="H43" i="5"/>
  <c r="H42" i="5"/>
  <c r="H40" i="5"/>
  <c r="H39" i="5"/>
  <c r="H38" i="5"/>
  <c r="H37" i="5"/>
  <c r="H36" i="5"/>
  <c r="H35" i="5"/>
  <c r="H33" i="5"/>
  <c r="H32" i="5"/>
  <c r="H31" i="5"/>
  <c r="H30" i="5"/>
  <c r="H29" i="5"/>
  <c r="H28" i="5"/>
  <c r="H26" i="5"/>
  <c r="H25" i="5"/>
  <c r="H24" i="5"/>
  <c r="H23" i="5"/>
  <c r="H22" i="5"/>
  <c r="H21" i="5"/>
  <c r="H19" i="5"/>
  <c r="H18" i="5"/>
  <c r="H17" i="5"/>
  <c r="H16" i="5"/>
  <c r="H15" i="5"/>
  <c r="H14" i="5"/>
  <c r="H8" i="5"/>
  <c r="H9" i="5"/>
  <c r="H10" i="5"/>
  <c r="H11" i="5"/>
  <c r="H12" i="5"/>
  <c r="H88" i="5" s="1"/>
  <c r="H7" i="5"/>
  <c r="H181" i="5" l="1"/>
  <c r="H385" i="5"/>
</calcChain>
</file>

<file path=xl/sharedStrings.xml><?xml version="1.0" encoding="utf-8"?>
<sst xmlns="http://schemas.openxmlformats.org/spreadsheetml/2006/main" count="748" uniqueCount="212">
  <si>
    <t>Light Cleaning</t>
  </si>
  <si>
    <t>lump sum</t>
  </si>
  <si>
    <t>Medium Cleaning</t>
  </si>
  <si>
    <t>Heavy Cleaning</t>
  </si>
  <si>
    <t>Root Removal</t>
  </si>
  <si>
    <t>Tuberculation</t>
  </si>
  <si>
    <t>By-Pass Pumping</t>
  </si>
  <si>
    <t>48"</t>
  </si>
  <si>
    <t>Pump Set-Up</t>
  </si>
  <si>
    <t>Pump Operation (per hour / per pump)</t>
  </si>
  <si>
    <t>TV Inspection - Sewer Lateral</t>
  </si>
  <si>
    <t>Lateral Cleaning</t>
  </si>
  <si>
    <t>Smoke Testing</t>
  </si>
  <si>
    <t>Additional Set-Up</t>
  </si>
  <si>
    <t>5.0mm normal thickness (.197)</t>
  </si>
  <si>
    <t>7.5mm normal thickness (.295)</t>
  </si>
  <si>
    <t>9.0mm normal thickness (.354)</t>
  </si>
  <si>
    <t>10.5mm normal thickness (.413)</t>
  </si>
  <si>
    <t>12.0mm normal thickness (.472)</t>
  </si>
  <si>
    <t>13.5mm normal thickness (.531)</t>
  </si>
  <si>
    <t>15.0mm normal thickness (.591)</t>
  </si>
  <si>
    <t>16.5mm normal thickness (.650)</t>
  </si>
  <si>
    <t>18.0mm normal thickness (.709)</t>
  </si>
  <si>
    <t>Traffic Control</t>
  </si>
  <si>
    <t>Flagman (each)</t>
  </si>
  <si>
    <t>Barricades (each)</t>
  </si>
  <si>
    <t>3' - 5'</t>
  </si>
  <si>
    <t>6' - 9'</t>
  </si>
  <si>
    <t>10' - 12'</t>
  </si>
  <si>
    <t>13' - 15'</t>
  </si>
  <si>
    <t>16' - 20'</t>
  </si>
  <si>
    <t>21' - 25'</t>
  </si>
  <si>
    <t>26' - 30'</t>
  </si>
  <si>
    <t>Standard Service Reconnection</t>
  </si>
  <si>
    <t>Service with pressure grouting</t>
  </si>
  <si>
    <t>Hammer tap removal</t>
  </si>
  <si>
    <t>Lane dividers (each)</t>
  </si>
  <si>
    <t xml:space="preserve">Variable message board </t>
  </si>
  <si>
    <t xml:space="preserve">Light tower </t>
  </si>
  <si>
    <t>Tanker truck tank</t>
  </si>
  <si>
    <t>per load</t>
  </si>
  <si>
    <t>Standard service reconnection</t>
  </si>
  <si>
    <t>Lateral reinstatement cutting of defective lateral opening</t>
  </si>
  <si>
    <t>Wellpointing / dewatering</t>
  </si>
  <si>
    <t>per manhole</t>
  </si>
  <si>
    <t>Injection Grouting</t>
  </si>
  <si>
    <t>Application</t>
  </si>
  <si>
    <t>1/2" thickness (13mm)</t>
  </si>
  <si>
    <t>1" thickness (25mm)</t>
  </si>
  <si>
    <t>each</t>
  </si>
  <si>
    <t>Void grouting by the cubic yard</t>
  </si>
  <si>
    <t>Lateral cleaning</t>
  </si>
  <si>
    <t>4,000 gallon capacity</t>
  </si>
  <si>
    <t>Full wrap at main and 24" up connection</t>
  </si>
  <si>
    <t>linear foot</t>
  </si>
  <si>
    <t>vertical foot</t>
  </si>
  <si>
    <t>cubic yard</t>
  </si>
  <si>
    <t>Arrowboard (each)</t>
  </si>
  <si>
    <t>Mechanical cutting for grease or mineral deposits (heavier process than root cutting, not as heavy as tuberculation cutting (all sizes)</t>
  </si>
  <si>
    <t>Full wrap at main + 24" into lateral</t>
  </si>
  <si>
    <t>Blind shot set up</t>
  </si>
  <si>
    <t>Mechanical Cutting</t>
  </si>
  <si>
    <t>TV Pipe Inspection (&lt;10,000 linear ft)</t>
  </si>
  <si>
    <t>Main line air testing and grouting of joints (8" - 24")</t>
  </si>
  <si>
    <t>hour</t>
  </si>
  <si>
    <t>PACP manhole inspections - Level 1 - Visual inspection and report of observations</t>
  </si>
  <si>
    <t>PACP manhole inspections - Level 2 - CCTV inspection and data capture computer reports - including measurements of manhole data</t>
  </si>
  <si>
    <t>%</t>
  </si>
  <si>
    <t xml:space="preserve">Mobilization / Demobilization  (projects in excess of $100,000), including Performance and Payment Bond </t>
  </si>
  <si>
    <t xml:space="preserve">Mobilization / Demobilization  (projects less than $100,000), without Performance and Payment Bond </t>
  </si>
  <si>
    <t>Main or Lateral Reconstruction</t>
  </si>
  <si>
    <t>Non-Electronic Signage (each)</t>
  </si>
  <si>
    <t>Cones (each)</t>
  </si>
  <si>
    <t>GROUP 1, SECTION C
Sanitary Sewer  / Stormwater Systems
Line Rehabilitation, By-Pass- Pumping</t>
  </si>
  <si>
    <t>TOTAL - GROUP 1, SECTION C
(items 1-11)</t>
  </si>
  <si>
    <t>GROUP 1, SECTION D
Sanitary Sewer Joint Air Testing,
Joint Grouting, and Lateral Grouting</t>
  </si>
  <si>
    <t>GROUP 1, SECTION E
Miscellaneous Items</t>
  </si>
  <si>
    <t>TOTAL - GROUP 2, SECTION A
(items 1-8)</t>
  </si>
  <si>
    <t>GROUP 2, SECTION B
Miscellaneous Items</t>
  </si>
  <si>
    <t>GROUP 3 - SECTION A
Line &amp; Manhole Rehabilitation
Method 1
Manhole Surfacing
Corrosion Protection of Manholes</t>
  </si>
  <si>
    <t>TOTAL - GROUP 3, SECTION A
(items 1-5)</t>
  </si>
  <si>
    <t>GROUP 3, SECTION B
Line &amp; Manhole Rehabilitation -
Method 2
Manhole Surfacing;
Structural Rehabilitation of Manholes</t>
  </si>
  <si>
    <t>TOTAL - GROUP 3, SECTION B
(items 1-8)</t>
  </si>
  <si>
    <t>GROUP 3, SECTION C
Miscellaneous Items</t>
  </si>
  <si>
    <t>GROUP 4, SECTION A
Sanitary Sewer Rehabilitation
LATERAL LINING
(section/piece/point) Trenchless
Pipe Reconstruction - CIPP</t>
  </si>
  <si>
    <t>GROUP 4, SECTION B
Miscellaneous Items</t>
  </si>
  <si>
    <t>GROUP 1, SECTION B
Sanitary Sewer, Stormwater Systems
Line Rehabilitation - Method 1, CIPP
(Cured in Place Pipe)</t>
  </si>
  <si>
    <t>GROUP 2, SECTION A
Sanitary Sewer, Rehabilitation -
Method 2
REPAIR SLEEVE Trenchless
Pipe Reconstruction - CIPP
(Cured In Place Pipe)</t>
  </si>
  <si>
    <t>0' to 30'</t>
  </si>
  <si>
    <t>&gt;30'</t>
  </si>
  <si>
    <t>Sanitary Sewer Mains 6" to 24"</t>
  </si>
  <si>
    <t>Sanitary Sewer Mains &gt;24"</t>
  </si>
  <si>
    <t>&gt;4'</t>
  </si>
  <si>
    <t xml:space="preserve">Trenchless lateral cleaning and reconstruction system </t>
  </si>
  <si>
    <t>Trenchless lateral cleaning and reconstruction system</t>
  </si>
  <si>
    <t>Corrosion Protection, 1/4" thickness (6mm)</t>
  </si>
  <si>
    <t>60"</t>
  </si>
  <si>
    <t>72"</t>
  </si>
  <si>
    <t>Vacuum Jet Cleaning</t>
  </si>
  <si>
    <t>Void Grouting</t>
  </si>
  <si>
    <t>Removal of Existing Liner</t>
  </si>
  <si>
    <t>0' to 5' Manhole Depth</t>
  </si>
  <si>
    <t>5' 1" to 10' Manhole Depth</t>
  </si>
  <si>
    <t>10' 1" to 15' Manhole Depth</t>
  </si>
  <si>
    <t>15' 1" to 20' Manhole Depth</t>
  </si>
  <si>
    <t>&gt;20' Manhole Depth</t>
  </si>
  <si>
    <t>0' to 4'</t>
  </si>
  <si>
    <t xml:space="preserve">NOTE TO POTENTIAL BIDDERS:
ESTIMATED ANNUAL QUANTITY COLUMN IS LOCKED.  PRICING ENTERED
WILL AUTOMATICALLY CALCULATE EXTENDED PRICING / TOTALS.
</t>
  </si>
  <si>
    <t>Bench / Invert Repair</t>
  </si>
  <si>
    <t>0'-4'</t>
  </si>
  <si>
    <t>Additional; clean out installation, grassed area</t>
  </si>
  <si>
    <t>Additional; clean out installation, paved area</t>
  </si>
  <si>
    <t>8"-24"</t>
  </si>
  <si>
    <t>Main line air testing and grouting of joints.</t>
  </si>
  <si>
    <t>Easement access, additional</t>
  </si>
  <si>
    <t>&lt;=30' Linear Feet</t>
  </si>
  <si>
    <t>&gt;30' Linear Feet</t>
  </si>
  <si>
    <t>6" Diameter</t>
  </si>
  <si>
    <t>8" Diameter</t>
  </si>
  <si>
    <t>10" Diameter</t>
  </si>
  <si>
    <t>12" Diameter</t>
  </si>
  <si>
    <t>15" Diameter</t>
  </si>
  <si>
    <t>Lateral Grouting, Sanitary Sewer</t>
  </si>
  <si>
    <t>Joint Testing, Sanitary Sewer</t>
  </si>
  <si>
    <t>Joint Grouting, Sanitary Sewer</t>
  </si>
  <si>
    <t>Sanitary Sewer Mains, 7.5mm normal thickness (.295)</t>
  </si>
  <si>
    <t>Sanitary Sewer Mains, 9mm normal thickness (.354)</t>
  </si>
  <si>
    <t>Sanitary Sewer Mains, 10.5mm normal thickness (.413)</t>
  </si>
  <si>
    <t>18" Diameter</t>
  </si>
  <si>
    <t>Sanitary Sewer Mains, 13.5mm normal thickness (.531)</t>
  </si>
  <si>
    <t>6" Sewer Flow</t>
  </si>
  <si>
    <t>8" Sewer Flow</t>
  </si>
  <si>
    <t>10" Sewer Flow</t>
  </si>
  <si>
    <t>12" Sewer Flow</t>
  </si>
  <si>
    <t>15" Sewer Flow</t>
  </si>
  <si>
    <t>18" Sewer Flow</t>
  </si>
  <si>
    <t>20" Sewer Flow</t>
  </si>
  <si>
    <t>24" Sewer Flow</t>
  </si>
  <si>
    <t>30" Sewer Flow</t>
  </si>
  <si>
    <t>36" Sewer Flow</t>
  </si>
  <si>
    <t>42" Sewer Flow</t>
  </si>
  <si>
    <t>48" Sewer Flow</t>
  </si>
  <si>
    <t>54" Sewer Flow</t>
  </si>
  <si>
    <t>&gt;54" Sewer Flow</t>
  </si>
  <si>
    <t>Pump Operation, Per Hour/Per Pump</t>
  </si>
  <si>
    <t>4" Pump</t>
  </si>
  <si>
    <t>6" Pump</t>
  </si>
  <si>
    <t>8" Pump</t>
  </si>
  <si>
    <t>10" Pump</t>
  </si>
  <si>
    <t>12" Pump</t>
  </si>
  <si>
    <t>By-Pass Pumping, Set Up</t>
  </si>
  <si>
    <t>&lt;12" Diameter</t>
  </si>
  <si>
    <t>&gt;12" Diameter</t>
  </si>
  <si>
    <t>6" to 12" Diameter</t>
  </si>
  <si>
    <t>14" to 18" Diameter</t>
  </si>
  <si>
    <t>20" to 24" Diameter</t>
  </si>
  <si>
    <t>27" to 42" Diameter</t>
  </si>
  <si>
    <t>43" to 54" Diameter</t>
  </si>
  <si>
    <t>&gt; 54" Diameter</t>
  </si>
  <si>
    <t>&gt;54" Diameter</t>
  </si>
  <si>
    <t>21" Diameter</t>
  </si>
  <si>
    <t>24" Diameter</t>
  </si>
  <si>
    <t>27" Diameter</t>
  </si>
  <si>
    <t>30" Diameter</t>
  </si>
  <si>
    <t>36" Diameter</t>
  </si>
  <si>
    <t>42" Diameter</t>
  </si>
  <si>
    <t>48" Diameter</t>
  </si>
  <si>
    <t>54" Diameter</t>
  </si>
  <si>
    <t>Bidder Name: _________________________</t>
  </si>
  <si>
    <t>TOTAL - GROUP 1,  SECTION A
(items 1-13)</t>
  </si>
  <si>
    <t>TOTAL - GROUP 1, SECTION B
(items 1-2)</t>
  </si>
  <si>
    <t>TOTAL - GROUP 1, SECTION D
(items 1-4)</t>
  </si>
  <si>
    <t>TOTAL - GROUP 1, SECTION E
(items 1-6)</t>
  </si>
  <si>
    <t>TOTAL - GROUP 2, SECTION B
(items 1-7)</t>
  </si>
  <si>
    <t>TOTAL -GROUP 3,  SECTION C
(items 1-3)</t>
  </si>
  <si>
    <t>TOTAL - GROUP 4, SECTION A
(items 1-7)</t>
  </si>
  <si>
    <t>TOTAL -GROUP 4,  SECTION B
(items 1-5)</t>
  </si>
  <si>
    <t>DESCRIPTION</t>
  </si>
  <si>
    <t>SIZE</t>
  </si>
  <si>
    <t>UOM</t>
  </si>
  <si>
    <t>PRICE</t>
  </si>
  <si>
    <t>EXTENDED PRICE</t>
  </si>
  <si>
    <t>&gt;12"  Diameter</t>
  </si>
  <si>
    <t>GROUP 1 - SECTION A
Sanitary Sewer &amp; Stormwater
Sewer Line Cleaning and Inspection</t>
  </si>
  <si>
    <t>EST ANNUAL QTY</t>
  </si>
  <si>
    <t>Supervisor</t>
  </si>
  <si>
    <t>Additional grout</t>
  </si>
  <si>
    <t>Joints Per Lateral</t>
  </si>
  <si>
    <t>1 - 5 Inches</t>
  </si>
  <si>
    <t>6 - 10 Inches</t>
  </si>
  <si>
    <t>11 - 20 Inches</t>
  </si>
  <si>
    <t>20 Plus Inches</t>
  </si>
  <si>
    <t>6" Diameter, &lt; 50' Run</t>
  </si>
  <si>
    <t>8"-12" Diameter, &lt; 50' Run</t>
  </si>
  <si>
    <t>6" Diameter, &gt; 50' Run</t>
  </si>
  <si>
    <t>8"-12" Diameter, &gt; 50' Run</t>
  </si>
  <si>
    <t>8" Diameter, &lt; 50' Run</t>
  </si>
  <si>
    <t>10" Diameter, &lt; 50' Run</t>
  </si>
  <si>
    <t>12" Diameter, &lt; 50' Run</t>
  </si>
  <si>
    <t>15" Diameter, &lt; 50' Run</t>
  </si>
  <si>
    <t>8" Diameter, &gt; 50' Run</t>
  </si>
  <si>
    <t>10" Diameter, &gt; 50' Run</t>
  </si>
  <si>
    <t>12" Diameter, &gt; 50' Run</t>
  </si>
  <si>
    <t>15" Diameter, &gt; 50' Run</t>
  </si>
  <si>
    <t>Manhole Rim Replacement</t>
  </si>
  <si>
    <t>6"-15" Diameter, &gt; 50' Run</t>
  </si>
  <si>
    <t>6"-15" Diameter, &lt; 50' Run</t>
  </si>
  <si>
    <t xml:space="preserve">ATTACHMENT H, PRICING FORM - IFB No. 21-R075323JH
(Sanitary Sewer, Stormwater, Line &amp; Manhole Rehabilitation Services)                                       </t>
  </si>
  <si>
    <t>gallon</t>
  </si>
  <si>
    <t>each joint</t>
  </si>
  <si>
    <t>day</t>
  </si>
  <si>
    <t>each manhole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</si>
</sst>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5" x14ac:knownFonts="1">
    <font>
      <sz val="11"/>
      <color theme="1"/>
      <name val="Calibri"/>
      <family val="2"/>
      <scheme val="minor"/>
    </font>
    <font>
      <b/>
      <sz val="12"/>
      <name val="Times New Roman"/>
      <family val="1"/>
    </font>
    <font>
      <sz val="12"/>
      <name val="Times New Roman"/>
      <family val="1"/>
    </font>
    <font>
      <sz val="12"/>
      <color rgb="FFFF0000"/>
      <name val="Times New Roman"/>
      <family val="1"/>
    </font>
    <font>
      <sz val="11"/>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bgColor indexed="64"/>
      </patternFill>
    </fill>
  </fills>
  <borders count="3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double">
        <color auto="1"/>
      </left>
      <right/>
      <top style="thin">
        <color indexed="64"/>
      </top>
      <bottom/>
      <diagonal/>
    </border>
    <border>
      <left style="thin">
        <color indexed="64"/>
      </left>
      <right/>
      <top/>
      <bottom/>
      <diagonal/>
    </border>
    <border>
      <left style="double">
        <color auto="1"/>
      </left>
      <right/>
      <top/>
      <bottom style="thin">
        <color indexed="64"/>
      </bottom>
      <diagonal/>
    </border>
    <border>
      <left/>
      <right style="thin">
        <color indexed="64"/>
      </right>
      <top style="thin">
        <color indexed="64"/>
      </top>
      <bottom style="thin">
        <color indexed="64"/>
      </bottom>
      <diagonal/>
    </border>
    <border>
      <left/>
      <right style="double">
        <color auto="1"/>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double">
        <color auto="1"/>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44" fontId="4" fillId="0" borderId="0" applyFont="0" applyFill="0" applyBorder="0" applyAlignment="0" applyProtection="0"/>
  </cellStyleXfs>
  <cellXfs count="170">
    <xf numFmtId="0" fontId="0" fillId="0" borderId="0" xfId="0"/>
    <xf numFmtId="0" fontId="2" fillId="0" borderId="0" xfId="0" applyFont="1" applyFill="1" applyBorder="1" applyProtection="1"/>
    <xf numFmtId="0" fontId="1" fillId="0" borderId="4" xfId="0" applyFont="1" applyFill="1" applyBorder="1" applyAlignment="1" applyProtection="1">
      <alignment horizontal="center" vertical="center"/>
    </xf>
    <xf numFmtId="0" fontId="2" fillId="0" borderId="19" xfId="0" applyFont="1" applyFill="1" applyBorder="1" applyProtection="1"/>
    <xf numFmtId="0" fontId="2" fillId="6" borderId="0" xfId="0" applyFont="1" applyFill="1" applyBorder="1" applyAlignment="1" applyProtection="1">
      <alignment horizontal="center"/>
    </xf>
    <xf numFmtId="0" fontId="1" fillId="6" borderId="4" xfId="0" applyFont="1" applyFill="1" applyBorder="1" applyAlignment="1" applyProtection="1">
      <alignment horizontal="center" vertical="center"/>
    </xf>
    <xf numFmtId="0" fontId="1" fillId="6" borderId="0" xfId="0" applyFont="1" applyFill="1" applyBorder="1" applyProtection="1"/>
    <xf numFmtId="0" fontId="1" fillId="6"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wrapText="1"/>
    </xf>
    <xf numFmtId="0" fontId="1" fillId="0" borderId="16" xfId="0" applyFont="1" applyFill="1" applyBorder="1" applyAlignment="1" applyProtection="1">
      <alignment horizontal="center" vertical="center"/>
    </xf>
    <xf numFmtId="0" fontId="2" fillId="7" borderId="0" xfId="0" applyFont="1" applyFill="1" applyBorder="1" applyProtection="1"/>
    <xf numFmtId="0" fontId="2" fillId="7" borderId="9" xfId="0" applyFont="1" applyFill="1" applyBorder="1" applyAlignment="1" applyProtection="1">
      <alignment horizontal="center"/>
    </xf>
    <xf numFmtId="44" fontId="2" fillId="0" borderId="9" xfId="0" applyNumberFormat="1" applyFont="1" applyFill="1" applyBorder="1" applyAlignment="1" applyProtection="1">
      <alignment horizontal="center"/>
      <protection locked="0"/>
    </xf>
    <xf numFmtId="44" fontId="2" fillId="7" borderId="9" xfId="0" applyNumberFormat="1" applyFont="1" applyFill="1" applyBorder="1" applyAlignment="1" applyProtection="1">
      <alignment horizontal="center"/>
      <protection locked="0"/>
    </xf>
    <xf numFmtId="44" fontId="2" fillId="0" borderId="0" xfId="0" applyNumberFormat="1" applyFont="1" applyFill="1" applyBorder="1" applyAlignment="1" applyProtection="1">
      <alignment horizontal="center"/>
      <protection locked="0"/>
    </xf>
    <xf numFmtId="44" fontId="2" fillId="6" borderId="5" xfId="0" applyNumberFormat="1" applyFont="1" applyFill="1" applyBorder="1" applyAlignment="1" applyProtection="1">
      <alignment horizontal="center"/>
    </xf>
    <xf numFmtId="44" fontId="2" fillId="0" borderId="11" xfId="0" applyNumberFormat="1" applyFont="1" applyFill="1" applyBorder="1" applyAlignment="1" applyProtection="1">
      <alignment horizontal="center"/>
      <protection locked="0"/>
    </xf>
    <xf numFmtId="44" fontId="1" fillId="6" borderId="5" xfId="0" applyNumberFormat="1" applyFont="1" applyFill="1" applyBorder="1" applyAlignment="1" applyProtection="1">
      <alignment horizontal="center"/>
    </xf>
    <xf numFmtId="44" fontId="2" fillId="0" borderId="13" xfId="0" applyNumberFormat="1" applyFont="1" applyFill="1" applyBorder="1" applyAlignment="1" applyProtection="1">
      <alignment horizontal="center"/>
      <protection locked="0"/>
    </xf>
    <xf numFmtId="9" fontId="2" fillId="0" borderId="17" xfId="0" applyNumberFormat="1" applyFont="1" applyFill="1" applyBorder="1" applyAlignment="1" applyProtection="1">
      <alignment horizontal="center"/>
      <protection locked="0"/>
    </xf>
    <xf numFmtId="9" fontId="2" fillId="0" borderId="11" xfId="0" applyNumberFormat="1" applyFont="1" applyFill="1" applyBorder="1" applyAlignment="1" applyProtection="1">
      <alignment horizontal="center"/>
      <protection locked="0"/>
    </xf>
    <xf numFmtId="44" fontId="2" fillId="0" borderId="0" xfId="0" applyNumberFormat="1" applyFont="1" applyFill="1" applyBorder="1" applyAlignment="1" applyProtection="1">
      <alignment horizontal="center"/>
    </xf>
    <xf numFmtId="44" fontId="1" fillId="6" borderId="5" xfId="0" applyNumberFormat="1" applyFont="1" applyFill="1" applyBorder="1" applyAlignment="1" applyProtection="1">
      <alignment horizontal="center" vertical="center"/>
    </xf>
    <xf numFmtId="0" fontId="1" fillId="6" borderId="25" xfId="0" applyFont="1" applyFill="1" applyBorder="1" applyAlignment="1" applyProtection="1">
      <alignment horizontal="center" vertical="center"/>
    </xf>
    <xf numFmtId="0" fontId="2" fillId="0" borderId="19" xfId="0" applyFont="1" applyFill="1" applyBorder="1" applyAlignment="1" applyProtection="1">
      <alignment wrapText="1"/>
    </xf>
    <xf numFmtId="0" fontId="2" fillId="6" borderId="27" xfId="0" applyFont="1" applyFill="1" applyBorder="1" applyAlignment="1" applyProtection="1">
      <alignment horizontal="center"/>
    </xf>
    <xf numFmtId="0" fontId="1" fillId="0" borderId="25" xfId="0" applyFont="1" applyFill="1" applyBorder="1" applyAlignment="1" applyProtection="1">
      <alignment horizontal="center" vertical="center"/>
    </xf>
    <xf numFmtId="0" fontId="1" fillId="6" borderId="27" xfId="0" applyFont="1" applyFill="1" applyBorder="1" applyProtection="1"/>
    <xf numFmtId="44" fontId="2" fillId="6" borderId="14" xfId="0" applyNumberFormat="1" applyFont="1" applyFill="1" applyBorder="1" applyAlignment="1" applyProtection="1">
      <alignment horizontal="center"/>
    </xf>
    <xf numFmtId="0" fontId="2" fillId="6" borderId="27" xfId="0" applyFont="1" applyFill="1" applyBorder="1" applyProtection="1"/>
    <xf numFmtId="0" fontId="1" fillId="6" borderId="18" xfId="0" applyFont="1" applyFill="1" applyBorder="1" applyAlignment="1" applyProtection="1">
      <alignment horizontal="center" vertical="center"/>
    </xf>
    <xf numFmtId="0" fontId="1" fillId="6" borderId="27" xfId="0" applyFont="1" applyFill="1" applyBorder="1" applyAlignment="1" applyProtection="1">
      <alignment horizontal="center"/>
    </xf>
    <xf numFmtId="0" fontId="2" fillId="0" borderId="19" xfId="0" applyFont="1" applyFill="1" applyBorder="1" applyAlignment="1" applyProtection="1">
      <alignment horizontal="left" wrapText="1"/>
    </xf>
    <xf numFmtId="0" fontId="1" fillId="6" borderId="4" xfId="0" applyFont="1" applyFill="1" applyBorder="1" applyAlignment="1" applyProtection="1">
      <alignment horizontal="center"/>
    </xf>
    <xf numFmtId="0" fontId="2" fillId="0" borderId="22" xfId="0" applyFont="1" applyFill="1" applyBorder="1" applyProtection="1"/>
    <xf numFmtId="0" fontId="1" fillId="6" borderId="29" xfId="0" applyFont="1" applyFill="1" applyBorder="1" applyProtection="1"/>
    <xf numFmtId="0" fontId="1" fillId="6" borderId="16" xfId="0" applyFont="1" applyFill="1" applyBorder="1" applyAlignment="1" applyProtection="1">
      <alignment horizontal="center" vertical="center"/>
    </xf>
    <xf numFmtId="0" fontId="1" fillId="6" borderId="16" xfId="0" applyFont="1" applyFill="1" applyBorder="1" applyAlignment="1" applyProtection="1">
      <alignment horizontal="center"/>
    </xf>
    <xf numFmtId="0" fontId="2" fillId="0" borderId="27" xfId="0" applyFont="1" applyFill="1" applyBorder="1" applyAlignment="1" applyProtection="1">
      <alignment wrapText="1"/>
    </xf>
    <xf numFmtId="0" fontId="2" fillId="0" borderId="26" xfId="0" applyFont="1" applyFill="1" applyBorder="1" applyAlignment="1" applyProtection="1">
      <alignment wrapText="1"/>
    </xf>
    <xf numFmtId="0" fontId="2" fillId="0" borderId="26" xfId="0" applyFont="1" applyFill="1" applyBorder="1" applyProtection="1"/>
    <xf numFmtId="0" fontId="1" fillId="0" borderId="18" xfId="0" applyFont="1" applyFill="1" applyBorder="1" applyAlignment="1" applyProtection="1">
      <alignment horizontal="center" vertical="center"/>
    </xf>
    <xf numFmtId="0" fontId="2" fillId="0" borderId="26" xfId="0" applyFont="1" applyFill="1" applyBorder="1" applyAlignment="1" applyProtection="1">
      <alignment horizontal="left" indent="2"/>
    </xf>
    <xf numFmtId="0" fontId="2" fillId="0" borderId="19" xfId="0" applyFont="1" applyFill="1" applyBorder="1" applyAlignment="1" applyProtection="1">
      <alignment horizontal="left" indent="2"/>
    </xf>
    <xf numFmtId="0" fontId="2" fillId="0" borderId="24" xfId="0" applyFont="1" applyFill="1" applyBorder="1" applyAlignment="1" applyProtection="1">
      <alignment horizontal="left" indent="2"/>
    </xf>
    <xf numFmtId="0" fontId="2" fillId="0" borderId="19" xfId="0" applyFont="1" applyFill="1" applyBorder="1" applyAlignment="1" applyProtection="1">
      <alignment horizontal="left" wrapText="1" indent="2"/>
    </xf>
    <xf numFmtId="49" fontId="2" fillId="0" borderId="19" xfId="0" applyNumberFormat="1" applyFont="1" applyFill="1" applyBorder="1" applyAlignment="1" applyProtection="1">
      <alignment horizontal="left" indent="2"/>
    </xf>
    <xf numFmtId="0" fontId="2" fillId="6" borderId="14" xfId="0" applyFont="1" applyFill="1" applyBorder="1" applyAlignment="1" applyProtection="1">
      <alignment horizontal="center"/>
    </xf>
    <xf numFmtId="49" fontId="2" fillId="0" borderId="24" xfId="0" applyNumberFormat="1" applyFont="1" applyFill="1" applyBorder="1" applyAlignment="1" applyProtection="1">
      <alignment horizontal="left" indent="2"/>
    </xf>
    <xf numFmtId="0" fontId="1" fillId="6" borderId="27" xfId="0" applyFont="1" applyFill="1" applyBorder="1" applyAlignment="1" applyProtection="1">
      <alignment horizontal="center" vertical="center"/>
    </xf>
    <xf numFmtId="0" fontId="1" fillId="6" borderId="14" xfId="0" applyFont="1" applyFill="1" applyBorder="1" applyAlignment="1" applyProtection="1">
      <alignment horizontal="center" vertical="center"/>
    </xf>
    <xf numFmtId="44" fontId="1" fillId="6" borderId="14" xfId="0" applyNumberFormat="1" applyFont="1" applyFill="1" applyBorder="1" applyAlignment="1" applyProtection="1">
      <alignment horizontal="center" vertical="center"/>
    </xf>
    <xf numFmtId="44" fontId="2" fillId="0" borderId="19" xfId="0" applyNumberFormat="1" applyFont="1" applyFill="1" applyBorder="1" applyAlignment="1" applyProtection="1">
      <alignment horizontal="center"/>
      <protection locked="0"/>
    </xf>
    <xf numFmtId="0" fontId="2" fillId="0" borderId="27" xfId="0" applyFont="1" applyFill="1" applyBorder="1" applyAlignment="1" applyProtection="1">
      <alignment horizontal="left" indent="2"/>
    </xf>
    <xf numFmtId="0" fontId="2" fillId="0" borderId="4" xfId="0" applyFont="1" applyFill="1" applyBorder="1" applyProtection="1"/>
    <xf numFmtId="0" fontId="2" fillId="0" borderId="21" xfId="0" applyFont="1" applyFill="1" applyBorder="1" applyProtection="1"/>
    <xf numFmtId="0" fontId="1" fillId="2" borderId="29" xfId="0" applyFont="1" applyFill="1" applyBorder="1" applyAlignment="1" applyProtection="1">
      <alignment horizontal="center" vertical="center"/>
    </xf>
    <xf numFmtId="0" fontId="1" fillId="2" borderId="15" xfId="0" applyFont="1" applyFill="1" applyBorder="1" applyAlignment="1" applyProtection="1">
      <alignment horizontal="center" vertical="center" wrapText="1"/>
    </xf>
    <xf numFmtId="0" fontId="1" fillId="6" borderId="21" xfId="0" applyFont="1" applyFill="1" applyBorder="1" applyAlignment="1" applyProtection="1">
      <alignment vertical="center"/>
    </xf>
    <xf numFmtId="0" fontId="2" fillId="6" borderId="21" xfId="0" applyFont="1" applyFill="1" applyBorder="1" applyAlignment="1" applyProtection="1">
      <alignment horizontal="center"/>
    </xf>
    <xf numFmtId="0" fontId="2" fillId="6" borderId="20" xfId="0" applyFont="1" applyFill="1" applyBorder="1" applyAlignment="1" applyProtection="1">
      <alignment horizontal="center"/>
    </xf>
    <xf numFmtId="44" fontId="2" fillId="6" borderId="20" xfId="0" applyNumberFormat="1" applyFont="1" applyFill="1" applyBorder="1" applyAlignment="1" applyProtection="1">
      <alignment horizontal="center"/>
    </xf>
    <xf numFmtId="0" fontId="2" fillId="0" borderId="24" xfId="0" applyFont="1" applyFill="1" applyBorder="1" applyProtection="1"/>
    <xf numFmtId="0" fontId="2" fillId="0" borderId="24" xfId="0" applyFont="1" applyFill="1" applyBorder="1" applyAlignment="1" applyProtection="1">
      <alignment wrapText="1"/>
    </xf>
    <xf numFmtId="0" fontId="1" fillId="6" borderId="21" xfId="0" applyFont="1" applyFill="1" applyBorder="1" applyProtection="1"/>
    <xf numFmtId="0" fontId="2" fillId="0" borderId="24" xfId="0" applyFont="1" applyFill="1" applyBorder="1" applyAlignment="1" applyProtection="1">
      <alignment horizontal="left" wrapText="1"/>
    </xf>
    <xf numFmtId="0" fontId="1" fillId="6" borderId="21" xfId="0" applyFont="1" applyFill="1" applyBorder="1" applyAlignment="1" applyProtection="1">
      <alignment horizontal="center"/>
    </xf>
    <xf numFmtId="0" fontId="1" fillId="6" borderId="28" xfId="0" applyFont="1" applyFill="1" applyBorder="1" applyProtection="1"/>
    <xf numFmtId="0" fontId="1" fillId="6" borderId="20" xfId="0" applyFont="1" applyFill="1" applyBorder="1" applyAlignment="1" applyProtection="1">
      <alignment horizontal="center"/>
    </xf>
    <xf numFmtId="0" fontId="1" fillId="6" borderId="18" xfId="0" applyFont="1" applyFill="1" applyBorder="1" applyAlignment="1" applyProtection="1">
      <alignment horizontal="center"/>
    </xf>
    <xf numFmtId="0" fontId="2" fillId="0" borderId="0" xfId="0" applyFont="1" applyFill="1" applyBorder="1" applyAlignment="1" applyProtection="1">
      <alignment horizontal="center"/>
    </xf>
    <xf numFmtId="7" fontId="1" fillId="0" borderId="10" xfId="1" applyNumberFormat="1" applyFont="1" applyFill="1" applyBorder="1" applyAlignment="1" applyProtection="1">
      <alignment horizontal="left" vertical="center" indent="1"/>
    </xf>
    <xf numFmtId="7" fontId="1" fillId="0" borderId="10" xfId="1" applyNumberFormat="1" applyFont="1" applyFill="1" applyBorder="1" applyAlignment="1" applyProtection="1">
      <alignment horizontal="left" indent="1"/>
    </xf>
    <xf numFmtId="7" fontId="1" fillId="0" borderId="10" xfId="1" applyNumberFormat="1" applyFont="1" applyFill="1" applyBorder="1" applyAlignment="1" applyProtection="1">
      <alignment horizontal="left"/>
    </xf>
    <xf numFmtId="3" fontId="1" fillId="2" borderId="29" xfId="0" applyNumberFormat="1" applyFont="1" applyFill="1" applyBorder="1" applyAlignment="1" applyProtection="1">
      <alignment horizontal="center" vertical="center" wrapText="1"/>
    </xf>
    <xf numFmtId="3" fontId="2" fillId="6" borderId="21" xfId="0" applyNumberFormat="1" applyFont="1" applyFill="1" applyBorder="1" applyAlignment="1" applyProtection="1">
      <alignment horizontal="center"/>
    </xf>
    <xf numFmtId="3" fontId="2" fillId="0" borderId="9" xfId="0" applyNumberFormat="1" applyFont="1" applyFill="1" applyBorder="1" applyAlignment="1" applyProtection="1">
      <alignment horizontal="center"/>
    </xf>
    <xf numFmtId="3" fontId="2" fillId="0" borderId="11" xfId="0" applyNumberFormat="1" applyFont="1" applyFill="1" applyBorder="1" applyAlignment="1" applyProtection="1">
      <alignment horizontal="center"/>
    </xf>
    <xf numFmtId="3" fontId="2" fillId="0" borderId="13" xfId="0" applyNumberFormat="1" applyFont="1" applyFill="1" applyBorder="1" applyAlignment="1" applyProtection="1">
      <alignment horizontal="center"/>
    </xf>
    <xf numFmtId="3" fontId="2" fillId="6" borderId="0" xfId="0" applyNumberFormat="1" applyFont="1" applyFill="1" applyBorder="1" applyAlignment="1" applyProtection="1">
      <alignment horizontal="center"/>
    </xf>
    <xf numFmtId="3" fontId="2" fillId="6" borderId="27" xfId="0" applyNumberFormat="1" applyFont="1" applyFill="1" applyBorder="1" applyAlignment="1" applyProtection="1">
      <alignment horizontal="center"/>
    </xf>
    <xf numFmtId="3" fontId="2" fillId="7" borderId="9" xfId="0" applyNumberFormat="1" applyFont="1" applyFill="1" applyBorder="1" applyAlignment="1" applyProtection="1">
      <alignment horizontal="center"/>
    </xf>
    <xf numFmtId="3" fontId="1" fillId="6" borderId="0" xfId="0" applyNumberFormat="1" applyFont="1" applyFill="1" applyBorder="1" applyAlignment="1" applyProtection="1">
      <alignment horizontal="center"/>
    </xf>
    <xf numFmtId="3" fontId="2" fillId="0" borderId="11" xfId="0" applyNumberFormat="1" applyFont="1" applyFill="1" applyBorder="1" applyAlignment="1" applyProtection="1">
      <alignment horizontal="center" wrapText="1"/>
    </xf>
    <xf numFmtId="3" fontId="1" fillId="6" borderId="27" xfId="0" applyNumberFormat="1" applyFont="1" applyFill="1" applyBorder="1" applyAlignment="1" applyProtection="1">
      <alignment horizontal="center" vertical="center"/>
    </xf>
    <xf numFmtId="3" fontId="2" fillId="0" borderId="17" xfId="0" applyNumberFormat="1" applyFont="1" applyFill="1" applyBorder="1" applyAlignment="1" applyProtection="1">
      <alignment horizontal="center"/>
    </xf>
    <xf numFmtId="3" fontId="1" fillId="6" borderId="21" xfId="0" applyNumberFormat="1" applyFont="1" applyFill="1" applyBorder="1" applyAlignment="1" applyProtection="1">
      <alignment horizontal="center"/>
    </xf>
    <xf numFmtId="3" fontId="2" fillId="0" borderId="26" xfId="0" applyNumberFormat="1" applyFont="1" applyFill="1" applyBorder="1" applyAlignment="1" applyProtection="1">
      <alignment horizontal="center"/>
    </xf>
    <xf numFmtId="3" fontId="2" fillId="0" borderId="19"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9" xfId="0" applyFont="1" applyFill="1" applyBorder="1" applyAlignment="1" applyProtection="1">
      <alignment horizontal="center"/>
    </xf>
    <xf numFmtId="0" fontId="2" fillId="0" borderId="11" xfId="0" applyFont="1" applyFill="1" applyBorder="1" applyAlignment="1" applyProtection="1">
      <alignment horizontal="center"/>
    </xf>
    <xf numFmtId="0" fontId="2" fillId="0" borderId="17" xfId="0" applyFont="1" applyFill="1" applyBorder="1" applyAlignment="1" applyProtection="1">
      <alignment horizontal="center"/>
    </xf>
    <xf numFmtId="0" fontId="2" fillId="0" borderId="13" xfId="0" applyFont="1" applyFill="1" applyBorder="1" applyAlignment="1" applyProtection="1">
      <alignment horizontal="center"/>
    </xf>
    <xf numFmtId="7" fontId="2" fillId="6" borderId="14" xfId="0" applyNumberFormat="1" applyFont="1" applyFill="1" applyBorder="1" applyAlignment="1" applyProtection="1">
      <alignment horizontal="center"/>
    </xf>
    <xf numFmtId="44" fontId="2" fillId="6" borderId="21" xfId="0" applyNumberFormat="1" applyFont="1" applyFill="1" applyBorder="1" applyAlignment="1" applyProtection="1">
      <alignment horizontal="center"/>
    </xf>
    <xf numFmtId="3" fontId="1" fillId="6" borderId="21" xfId="0" applyNumberFormat="1" applyFont="1" applyFill="1" applyBorder="1" applyAlignment="1" applyProtection="1">
      <alignment horizontal="center" wrapText="1"/>
    </xf>
    <xf numFmtId="44" fontId="2" fillId="6" borderId="27" xfId="0" applyNumberFormat="1" applyFont="1" applyFill="1" applyBorder="1" applyAlignment="1" applyProtection="1">
      <alignment horizontal="center"/>
    </xf>
    <xf numFmtId="44" fontId="2" fillId="6" borderId="0" xfId="0" applyNumberFormat="1" applyFont="1" applyFill="1" applyBorder="1" applyAlignment="1" applyProtection="1">
      <alignment horizontal="center"/>
    </xf>
    <xf numFmtId="44" fontId="1" fillId="6" borderId="0" xfId="0" applyNumberFormat="1" applyFont="1" applyFill="1" applyBorder="1" applyAlignment="1" applyProtection="1">
      <alignment horizontal="center"/>
    </xf>
    <xf numFmtId="44" fontId="2" fillId="0" borderId="0" xfId="0" applyNumberFormat="1" applyFont="1" applyFill="1" applyBorder="1" applyProtection="1"/>
    <xf numFmtId="7" fontId="1" fillId="4" borderId="15" xfId="0" applyNumberFormat="1" applyFont="1" applyFill="1" applyBorder="1" applyAlignment="1" applyProtection="1">
      <alignment horizontal="left"/>
    </xf>
    <xf numFmtId="44" fontId="1" fillId="4" borderId="20" xfId="0" applyNumberFormat="1" applyFont="1" applyFill="1" applyBorder="1" applyAlignment="1" applyProtection="1">
      <alignment horizontal="left"/>
    </xf>
    <xf numFmtId="0" fontId="1" fillId="3" borderId="4"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2" fillId="0" borderId="12" xfId="0" applyFont="1" applyFill="1" applyBorder="1" applyAlignment="1" applyProtection="1">
      <alignment horizontal="center"/>
    </xf>
    <xf numFmtId="0" fontId="2" fillId="0" borderId="19" xfId="0" applyFont="1" applyFill="1" applyBorder="1" applyAlignment="1" applyProtection="1">
      <alignment horizontal="center"/>
    </xf>
    <xf numFmtId="0" fontId="2" fillId="0" borderId="23" xfId="0" applyFont="1" applyFill="1" applyBorder="1" applyAlignment="1" applyProtection="1">
      <alignment horizontal="center"/>
    </xf>
    <xf numFmtId="0" fontId="2" fillId="0" borderId="24" xfId="0" applyFont="1" applyFill="1" applyBorder="1" applyAlignment="1" applyProtection="1">
      <alignment horizontal="center"/>
    </xf>
    <xf numFmtId="0" fontId="1" fillId="4" borderId="16" xfId="0" applyFont="1" applyFill="1" applyBorder="1" applyAlignment="1" applyProtection="1">
      <alignment horizontal="center" vertical="center" wrapText="1"/>
    </xf>
    <xf numFmtId="0" fontId="1" fillId="4" borderId="29"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2" fillId="4" borderId="29" xfId="0" applyFont="1" applyFill="1" applyBorder="1" applyAlignment="1" applyProtection="1">
      <alignment horizontal="center"/>
    </xf>
    <xf numFmtId="0" fontId="2" fillId="4" borderId="21" xfId="0" applyFont="1" applyFill="1" applyBorder="1" applyAlignment="1" applyProtection="1">
      <alignment horizontal="center"/>
    </xf>
    <xf numFmtId="0" fontId="2" fillId="0" borderId="28" xfId="0" applyFont="1" applyFill="1" applyBorder="1" applyAlignment="1" applyProtection="1">
      <alignment horizontal="center"/>
    </xf>
    <xf numFmtId="0" fontId="2" fillId="0" borderId="26" xfId="0" applyFont="1" applyFill="1" applyBorder="1" applyAlignment="1" applyProtection="1">
      <alignment horizontal="center"/>
    </xf>
    <xf numFmtId="0" fontId="1" fillId="6" borderId="27" xfId="0" applyFont="1" applyFill="1" applyBorder="1" applyAlignment="1" applyProtection="1">
      <alignment horizontal="left"/>
    </xf>
    <xf numFmtId="0" fontId="1" fillId="6" borderId="14" xfId="0" applyFont="1" applyFill="1" applyBorder="1" applyAlignment="1" applyProtection="1">
      <alignment horizontal="left"/>
    </xf>
    <xf numFmtId="0" fontId="1" fillId="5" borderId="16" xfId="0" applyFont="1" applyFill="1" applyBorder="1" applyAlignment="1" applyProtection="1">
      <alignment horizontal="center" vertical="center" wrapText="1"/>
    </xf>
    <xf numFmtId="0" fontId="1" fillId="5" borderId="29"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1" fillId="5" borderId="29" xfId="0" applyFont="1" applyFill="1" applyBorder="1" applyAlignment="1" applyProtection="1">
      <alignment horizontal="center" vertical="center"/>
    </xf>
    <xf numFmtId="0" fontId="1" fillId="5" borderId="15"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20" xfId="0" applyFont="1" applyFill="1" applyBorder="1" applyAlignment="1" applyProtection="1">
      <alignment horizontal="center" vertical="center"/>
    </xf>
    <xf numFmtId="0" fontId="2" fillId="0" borderId="12" xfId="0" applyFont="1" applyFill="1" applyBorder="1" applyAlignment="1" applyProtection="1">
      <alignment horizontal="left"/>
    </xf>
    <xf numFmtId="0" fontId="2" fillId="0" borderId="19" xfId="0" applyFont="1" applyFill="1" applyBorder="1" applyAlignment="1" applyProtection="1">
      <alignment horizontal="left"/>
    </xf>
    <xf numFmtId="0" fontId="3" fillId="4" borderId="29" xfId="0" applyFont="1" applyFill="1" applyBorder="1" applyAlignment="1" applyProtection="1">
      <alignment horizontal="center"/>
    </xf>
    <xf numFmtId="0" fontId="3" fillId="4" borderId="21" xfId="0" applyFont="1" applyFill="1" applyBorder="1" applyAlignment="1" applyProtection="1">
      <alignment horizontal="center"/>
    </xf>
    <xf numFmtId="0" fontId="2" fillId="0" borderId="9"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11" xfId="0" applyFont="1" applyFill="1" applyBorder="1" applyAlignment="1" applyProtection="1">
      <alignment horizontal="center"/>
    </xf>
    <xf numFmtId="0" fontId="2" fillId="0" borderId="9" xfId="0" applyFont="1" applyFill="1" applyBorder="1" applyAlignment="1" applyProtection="1">
      <alignment horizontal="left" indent="2"/>
    </xf>
    <xf numFmtId="0" fontId="2" fillId="0" borderId="17" xfId="0" applyFont="1" applyFill="1" applyBorder="1" applyAlignment="1" applyProtection="1">
      <alignment horizontal="center"/>
    </xf>
    <xf numFmtId="0" fontId="2" fillId="0" borderId="22" xfId="0" applyFont="1" applyFill="1" applyBorder="1" applyAlignment="1" applyProtection="1">
      <alignment horizontal="center"/>
    </xf>
    <xf numFmtId="0" fontId="2" fillId="0" borderId="13" xfId="0" applyFont="1" applyFill="1" applyBorder="1" applyAlignment="1" applyProtection="1">
      <alignment horizontal="center"/>
    </xf>
    <xf numFmtId="0" fontId="1" fillId="5" borderId="16" xfId="0" applyFont="1" applyFill="1" applyBorder="1" applyAlignment="1" applyProtection="1">
      <alignment horizontal="center" vertical="center"/>
    </xf>
    <xf numFmtId="0" fontId="1" fillId="5" borderId="4" xfId="0" applyFont="1" applyFill="1" applyBorder="1" applyAlignment="1" applyProtection="1">
      <alignment horizontal="center" vertical="center"/>
    </xf>
    <xf numFmtId="0" fontId="1" fillId="5" borderId="18" xfId="0" applyFont="1" applyFill="1" applyBorder="1" applyAlignment="1" applyProtection="1">
      <alignment horizontal="center" vertical="center"/>
    </xf>
    <xf numFmtId="0" fontId="2" fillId="7" borderId="12" xfId="0" applyFont="1" applyFill="1" applyBorder="1" applyAlignment="1" applyProtection="1">
      <alignment horizontal="center"/>
    </xf>
    <xf numFmtId="0" fontId="2" fillId="7" borderId="19" xfId="0" applyFont="1" applyFill="1" applyBorder="1" applyAlignment="1" applyProtection="1">
      <alignment horizontal="center"/>
    </xf>
    <xf numFmtId="0" fontId="2" fillId="0" borderId="12" xfId="0" applyFont="1" applyFill="1" applyBorder="1" applyAlignment="1" applyProtection="1">
      <alignment horizontal="left" indent="5"/>
    </xf>
    <xf numFmtId="0" fontId="2" fillId="0" borderId="19" xfId="0" applyFont="1" applyFill="1" applyBorder="1" applyAlignment="1" applyProtection="1">
      <alignment horizontal="left" indent="5"/>
    </xf>
    <xf numFmtId="0" fontId="2" fillId="0" borderId="12" xfId="0" applyFont="1" applyFill="1" applyBorder="1" applyAlignment="1" applyProtection="1">
      <alignment horizontal="left" indent="4"/>
    </xf>
    <xf numFmtId="0" fontId="2" fillId="0" borderId="19" xfId="0" applyFont="1" applyFill="1" applyBorder="1" applyAlignment="1" applyProtection="1">
      <alignment horizontal="left" indent="4"/>
    </xf>
    <xf numFmtId="0" fontId="2" fillId="0" borderId="27" xfId="0"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2" fillId="5" borderId="29" xfId="0" applyFont="1" applyFill="1" applyBorder="1" applyAlignment="1" applyProtection="1">
      <alignment horizontal="center"/>
    </xf>
    <xf numFmtId="0" fontId="2" fillId="5" borderId="15"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5" xfId="0" applyFont="1" applyFill="1" applyBorder="1" applyAlignment="1" applyProtection="1">
      <alignment horizontal="center"/>
    </xf>
    <xf numFmtId="0" fontId="2" fillId="5" borderId="21" xfId="0" applyFont="1" applyFill="1" applyBorder="1" applyAlignment="1" applyProtection="1">
      <alignment horizontal="center"/>
    </xf>
    <xf numFmtId="0" fontId="2" fillId="5" borderId="20" xfId="0" applyFont="1" applyFill="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0D83C-E044-4D8E-ADC0-44500EA64CC5}">
  <dimension ref="A1:N497"/>
  <sheetViews>
    <sheetView tabSelected="1" zoomScaleNormal="100" workbookViewId="0">
      <pane xSplit="8" ySplit="2" topLeftCell="I3" activePane="bottomRight" state="frozen"/>
      <selection pane="topRight" activeCell="I1" sqref="I1"/>
      <selection pane="bottomLeft" activeCell="A3" sqref="A3"/>
      <selection pane="bottomRight" activeCell="E1" sqref="E1:H1"/>
    </sheetView>
  </sheetViews>
  <sheetFormatPr defaultRowHeight="15.75" x14ac:dyDescent="0.25"/>
  <cols>
    <col min="1" max="1" width="4.140625" style="8" customWidth="1"/>
    <col min="2" max="2" width="50.140625" style="1" customWidth="1"/>
    <col min="3" max="3" width="15.7109375" style="71" customWidth="1"/>
    <col min="4" max="4" width="12.85546875" style="71" customWidth="1"/>
    <col min="5" max="5" width="10.28515625" style="90" customWidth="1"/>
    <col min="6" max="6" width="9.140625" style="15" customWidth="1"/>
    <col min="7" max="7" width="12.28515625" style="71" customWidth="1"/>
    <col min="8" max="8" width="15" style="22" customWidth="1"/>
    <col min="9" max="13" width="9.140625" style="1"/>
    <col min="14" max="14" width="11.5703125" style="1" bestFit="1" customWidth="1"/>
    <col min="15" max="16384" width="9.140625" style="1"/>
  </cols>
  <sheetData>
    <row r="1" spans="1:9" ht="51" customHeight="1" thickTop="1" x14ac:dyDescent="0.25">
      <c r="A1" s="158" t="s">
        <v>207</v>
      </c>
      <c r="B1" s="159"/>
      <c r="C1" s="159"/>
      <c r="D1" s="159"/>
      <c r="E1" s="160" t="s">
        <v>168</v>
      </c>
      <c r="F1" s="160"/>
      <c r="G1" s="160"/>
      <c r="H1" s="161"/>
    </row>
    <row r="2" spans="1:9" ht="47.25" x14ac:dyDescent="0.25">
      <c r="A2" s="162" t="s">
        <v>177</v>
      </c>
      <c r="B2" s="163"/>
      <c r="C2" s="163" t="s">
        <v>178</v>
      </c>
      <c r="D2" s="163"/>
      <c r="E2" s="75" t="s">
        <v>184</v>
      </c>
      <c r="F2" s="57" t="s">
        <v>180</v>
      </c>
      <c r="G2" s="57" t="s">
        <v>179</v>
      </c>
      <c r="H2" s="58" t="s">
        <v>181</v>
      </c>
      <c r="I2" s="55"/>
    </row>
    <row r="3" spans="1:9" ht="21" customHeight="1" x14ac:dyDescent="0.25">
      <c r="A3" s="125" t="s">
        <v>183</v>
      </c>
      <c r="B3" s="126"/>
      <c r="C3" s="164"/>
      <c r="D3" s="164"/>
      <c r="E3" s="164"/>
      <c r="F3" s="164"/>
      <c r="G3" s="164"/>
      <c r="H3" s="165"/>
    </row>
    <row r="4" spans="1:9" ht="21" customHeight="1" x14ac:dyDescent="0.25">
      <c r="A4" s="127"/>
      <c r="B4" s="128"/>
      <c r="C4" s="166"/>
      <c r="D4" s="166"/>
      <c r="E4" s="166"/>
      <c r="F4" s="166"/>
      <c r="G4" s="166"/>
      <c r="H4" s="167"/>
    </row>
    <row r="5" spans="1:9" ht="21" customHeight="1" x14ac:dyDescent="0.25">
      <c r="A5" s="129"/>
      <c r="B5" s="130"/>
      <c r="C5" s="168"/>
      <c r="D5" s="168"/>
      <c r="E5" s="168"/>
      <c r="F5" s="168"/>
      <c r="G5" s="168"/>
      <c r="H5" s="169"/>
    </row>
    <row r="6" spans="1:9" ht="15.75" customHeight="1" x14ac:dyDescent="0.25">
      <c r="A6" s="31">
        <v>1</v>
      </c>
      <c r="B6" s="59" t="s">
        <v>0</v>
      </c>
      <c r="C6" s="60"/>
      <c r="D6" s="60"/>
      <c r="E6" s="76"/>
      <c r="F6" s="60"/>
      <c r="G6" s="60"/>
      <c r="H6" s="61"/>
    </row>
    <row r="7" spans="1:9" ht="15.75" customHeight="1" x14ac:dyDescent="0.25">
      <c r="A7" s="2"/>
      <c r="C7" s="111" t="s">
        <v>153</v>
      </c>
      <c r="D7" s="112"/>
      <c r="E7" s="77">
        <v>10000</v>
      </c>
      <c r="F7" s="13"/>
      <c r="G7" s="92" t="s">
        <v>54</v>
      </c>
      <c r="H7" s="72">
        <f>+F7*E7</f>
        <v>0</v>
      </c>
    </row>
    <row r="8" spans="1:9" ht="15.75" customHeight="1" x14ac:dyDescent="0.25">
      <c r="A8" s="2"/>
      <c r="C8" s="111" t="s">
        <v>154</v>
      </c>
      <c r="D8" s="112"/>
      <c r="E8" s="78">
        <v>8000</v>
      </c>
      <c r="F8" s="13"/>
      <c r="G8" s="92" t="s">
        <v>54</v>
      </c>
      <c r="H8" s="72">
        <f t="shared" ref="H8:H71" si="0">+F8*E8</f>
        <v>0</v>
      </c>
    </row>
    <row r="9" spans="1:9" ht="15.75" customHeight="1" x14ac:dyDescent="0.25">
      <c r="A9" s="2"/>
      <c r="C9" s="111" t="s">
        <v>155</v>
      </c>
      <c r="D9" s="157"/>
      <c r="E9" s="77">
        <v>8000</v>
      </c>
      <c r="F9" s="53"/>
      <c r="G9" s="92" t="s">
        <v>54</v>
      </c>
      <c r="H9" s="72">
        <f t="shared" si="0"/>
        <v>0</v>
      </c>
    </row>
    <row r="10" spans="1:9" ht="15.75" customHeight="1" x14ac:dyDescent="0.25">
      <c r="A10" s="2"/>
      <c r="C10" s="111" t="s">
        <v>156</v>
      </c>
      <c r="D10" s="112"/>
      <c r="E10" s="79">
        <v>3000</v>
      </c>
      <c r="F10" s="13"/>
      <c r="G10" s="92" t="s">
        <v>54</v>
      </c>
      <c r="H10" s="72">
        <f t="shared" si="0"/>
        <v>0</v>
      </c>
    </row>
    <row r="11" spans="1:9" ht="15.75" customHeight="1" x14ac:dyDescent="0.25">
      <c r="A11" s="2"/>
      <c r="C11" s="111" t="s">
        <v>157</v>
      </c>
      <c r="D11" s="112"/>
      <c r="E11" s="77">
        <v>3000</v>
      </c>
      <c r="F11" s="13"/>
      <c r="G11" s="92" t="s">
        <v>54</v>
      </c>
      <c r="H11" s="72">
        <f t="shared" si="0"/>
        <v>0</v>
      </c>
    </row>
    <row r="12" spans="1:9" ht="15.75" customHeight="1" x14ac:dyDescent="0.25">
      <c r="A12" s="2"/>
      <c r="C12" s="155" t="s">
        <v>158</v>
      </c>
      <c r="D12" s="156"/>
      <c r="E12" s="77">
        <v>2000</v>
      </c>
      <c r="F12" s="13"/>
      <c r="G12" s="93" t="s">
        <v>54</v>
      </c>
      <c r="H12" s="72">
        <f t="shared" si="0"/>
        <v>0</v>
      </c>
    </row>
    <row r="13" spans="1:9" ht="15.75" customHeight="1" x14ac:dyDescent="0.25">
      <c r="A13" s="24">
        <v>2</v>
      </c>
      <c r="B13" s="28" t="s">
        <v>2</v>
      </c>
      <c r="C13" s="26"/>
      <c r="D13" s="4"/>
      <c r="E13" s="80"/>
      <c r="F13" s="4"/>
      <c r="G13" s="26"/>
      <c r="H13" s="48"/>
    </row>
    <row r="14" spans="1:9" ht="15.75" customHeight="1" x14ac:dyDescent="0.25">
      <c r="A14" s="2"/>
      <c r="C14" s="111" t="s">
        <v>153</v>
      </c>
      <c r="D14" s="112"/>
      <c r="E14" s="77">
        <v>10000</v>
      </c>
      <c r="F14" s="13"/>
      <c r="G14" s="95" t="s">
        <v>54</v>
      </c>
      <c r="H14" s="72">
        <f t="shared" si="0"/>
        <v>0</v>
      </c>
    </row>
    <row r="15" spans="1:9" ht="15.75" customHeight="1" x14ac:dyDescent="0.25">
      <c r="A15" s="2"/>
      <c r="C15" s="111" t="s">
        <v>154</v>
      </c>
      <c r="D15" s="112"/>
      <c r="E15" s="77">
        <v>5000</v>
      </c>
      <c r="F15" s="13"/>
      <c r="G15" s="92" t="s">
        <v>54</v>
      </c>
      <c r="H15" s="72">
        <f t="shared" si="0"/>
        <v>0</v>
      </c>
    </row>
    <row r="16" spans="1:9" ht="15.75" customHeight="1" x14ac:dyDescent="0.25">
      <c r="A16" s="2"/>
      <c r="C16" s="111" t="s">
        <v>155</v>
      </c>
      <c r="D16" s="112"/>
      <c r="E16" s="77">
        <v>5000</v>
      </c>
      <c r="F16" s="13"/>
      <c r="G16" s="92" t="s">
        <v>54</v>
      </c>
      <c r="H16" s="72">
        <f t="shared" si="0"/>
        <v>0</v>
      </c>
    </row>
    <row r="17" spans="1:8" ht="15.75" customHeight="1" x14ac:dyDescent="0.25">
      <c r="A17" s="2"/>
      <c r="C17" s="111" t="s">
        <v>156</v>
      </c>
      <c r="D17" s="112"/>
      <c r="E17" s="77">
        <v>3000</v>
      </c>
      <c r="F17" s="13"/>
      <c r="G17" s="92" t="s">
        <v>54</v>
      </c>
      <c r="H17" s="72">
        <f t="shared" si="0"/>
        <v>0</v>
      </c>
    </row>
    <row r="18" spans="1:8" ht="15.75" customHeight="1" x14ac:dyDescent="0.25">
      <c r="A18" s="2"/>
      <c r="C18" s="111" t="s">
        <v>157</v>
      </c>
      <c r="D18" s="112"/>
      <c r="E18" s="77">
        <v>3000</v>
      </c>
      <c r="F18" s="13"/>
      <c r="G18" s="92" t="s">
        <v>54</v>
      </c>
      <c r="H18" s="72">
        <f t="shared" si="0"/>
        <v>0</v>
      </c>
    </row>
    <row r="19" spans="1:8" ht="15.75" customHeight="1" x14ac:dyDescent="0.25">
      <c r="A19" s="2"/>
      <c r="C19" s="155" t="s">
        <v>158</v>
      </c>
      <c r="D19" s="156"/>
      <c r="E19" s="77">
        <v>2000</v>
      </c>
      <c r="F19" s="13"/>
      <c r="G19" s="92" t="s">
        <v>54</v>
      </c>
      <c r="H19" s="72">
        <f t="shared" si="0"/>
        <v>0</v>
      </c>
    </row>
    <row r="20" spans="1:8" ht="15.75" customHeight="1" x14ac:dyDescent="0.25">
      <c r="A20" s="24">
        <v>3</v>
      </c>
      <c r="B20" s="28" t="s">
        <v>3</v>
      </c>
      <c r="C20" s="26"/>
      <c r="D20" s="4"/>
      <c r="E20" s="80"/>
      <c r="F20" s="4"/>
      <c r="G20" s="4"/>
      <c r="H20" s="48"/>
    </row>
    <row r="21" spans="1:8" ht="15.75" customHeight="1" x14ac:dyDescent="0.25">
      <c r="A21" s="2"/>
      <c r="C21" s="111" t="s">
        <v>153</v>
      </c>
      <c r="D21" s="112"/>
      <c r="E21" s="77">
        <v>5000</v>
      </c>
      <c r="F21" s="13"/>
      <c r="G21" s="92" t="s">
        <v>54</v>
      </c>
      <c r="H21" s="72">
        <f t="shared" si="0"/>
        <v>0</v>
      </c>
    </row>
    <row r="22" spans="1:8" ht="15.75" customHeight="1" x14ac:dyDescent="0.25">
      <c r="A22" s="2"/>
      <c r="C22" s="111" t="s">
        <v>154</v>
      </c>
      <c r="D22" s="112"/>
      <c r="E22" s="77">
        <v>5000</v>
      </c>
      <c r="F22" s="13"/>
      <c r="G22" s="92" t="s">
        <v>54</v>
      </c>
      <c r="H22" s="72">
        <f t="shared" si="0"/>
        <v>0</v>
      </c>
    </row>
    <row r="23" spans="1:8" ht="15.75" customHeight="1" x14ac:dyDescent="0.25">
      <c r="A23" s="2"/>
      <c r="C23" s="111" t="s">
        <v>155</v>
      </c>
      <c r="D23" s="112"/>
      <c r="E23" s="77">
        <v>5000</v>
      </c>
      <c r="F23" s="13"/>
      <c r="G23" s="92" t="s">
        <v>54</v>
      </c>
      <c r="H23" s="72">
        <f t="shared" si="0"/>
        <v>0</v>
      </c>
    </row>
    <row r="24" spans="1:8" ht="15.75" customHeight="1" x14ac:dyDescent="0.25">
      <c r="A24" s="2"/>
      <c r="C24" s="111" t="s">
        <v>156</v>
      </c>
      <c r="D24" s="112"/>
      <c r="E24" s="77">
        <v>3000</v>
      </c>
      <c r="F24" s="13"/>
      <c r="G24" s="92" t="s">
        <v>54</v>
      </c>
      <c r="H24" s="72">
        <f t="shared" si="0"/>
        <v>0</v>
      </c>
    </row>
    <row r="25" spans="1:8" ht="15.75" customHeight="1" x14ac:dyDescent="0.25">
      <c r="A25" s="2"/>
      <c r="C25" s="111" t="s">
        <v>157</v>
      </c>
      <c r="D25" s="112"/>
      <c r="E25" s="77">
        <v>2000</v>
      </c>
      <c r="F25" s="13"/>
      <c r="G25" s="92" t="s">
        <v>54</v>
      </c>
      <c r="H25" s="72">
        <f t="shared" si="0"/>
        <v>0</v>
      </c>
    </row>
    <row r="26" spans="1:8" ht="15.75" customHeight="1" x14ac:dyDescent="0.25">
      <c r="A26" s="2"/>
      <c r="C26" s="155" t="s">
        <v>158</v>
      </c>
      <c r="D26" s="156"/>
      <c r="E26" s="77">
        <v>1000</v>
      </c>
      <c r="F26" s="13"/>
      <c r="G26" s="92" t="s">
        <v>54</v>
      </c>
      <c r="H26" s="72">
        <f t="shared" si="0"/>
        <v>0</v>
      </c>
    </row>
    <row r="27" spans="1:8" ht="15.75" customHeight="1" x14ac:dyDescent="0.25">
      <c r="A27" s="24">
        <v>4</v>
      </c>
      <c r="B27" s="28" t="s">
        <v>4</v>
      </c>
      <c r="C27" s="26"/>
      <c r="D27" s="4"/>
      <c r="E27" s="80"/>
      <c r="F27" s="4"/>
      <c r="G27" s="4"/>
      <c r="H27" s="48"/>
    </row>
    <row r="28" spans="1:8" ht="15.75" customHeight="1" x14ac:dyDescent="0.25">
      <c r="A28" s="2"/>
      <c r="C28" s="111" t="s">
        <v>153</v>
      </c>
      <c r="D28" s="112"/>
      <c r="E28" s="77">
        <v>3000</v>
      </c>
      <c r="F28" s="13"/>
      <c r="G28" s="92" t="s">
        <v>54</v>
      </c>
      <c r="H28" s="72">
        <f t="shared" si="0"/>
        <v>0</v>
      </c>
    </row>
    <row r="29" spans="1:8" ht="15.75" customHeight="1" x14ac:dyDescent="0.25">
      <c r="A29" s="2"/>
      <c r="C29" s="111" t="s">
        <v>154</v>
      </c>
      <c r="D29" s="112"/>
      <c r="E29" s="77">
        <v>3000</v>
      </c>
      <c r="F29" s="13"/>
      <c r="G29" s="92" t="s">
        <v>54</v>
      </c>
      <c r="H29" s="72">
        <f t="shared" si="0"/>
        <v>0</v>
      </c>
    </row>
    <row r="30" spans="1:8" ht="15.75" customHeight="1" x14ac:dyDescent="0.25">
      <c r="A30" s="2"/>
      <c r="C30" s="111" t="s">
        <v>155</v>
      </c>
      <c r="D30" s="112"/>
      <c r="E30" s="77">
        <v>3000</v>
      </c>
      <c r="F30" s="13"/>
      <c r="G30" s="92" t="s">
        <v>54</v>
      </c>
      <c r="H30" s="72">
        <f t="shared" si="0"/>
        <v>0</v>
      </c>
    </row>
    <row r="31" spans="1:8" ht="15.75" customHeight="1" x14ac:dyDescent="0.25">
      <c r="A31" s="2"/>
      <c r="C31" s="111" t="s">
        <v>156</v>
      </c>
      <c r="D31" s="112"/>
      <c r="E31" s="77">
        <v>3000</v>
      </c>
      <c r="F31" s="13"/>
      <c r="G31" s="92" t="s">
        <v>54</v>
      </c>
      <c r="H31" s="72">
        <f t="shared" si="0"/>
        <v>0</v>
      </c>
    </row>
    <row r="32" spans="1:8" ht="15.75" customHeight="1" x14ac:dyDescent="0.25">
      <c r="A32" s="2"/>
      <c r="C32" s="111" t="s">
        <v>157</v>
      </c>
      <c r="D32" s="112"/>
      <c r="E32" s="77">
        <v>2000</v>
      </c>
      <c r="F32" s="13"/>
      <c r="G32" s="92" t="s">
        <v>54</v>
      </c>
      <c r="H32" s="72">
        <f t="shared" si="0"/>
        <v>0</v>
      </c>
    </row>
    <row r="33" spans="1:8" ht="15.75" customHeight="1" x14ac:dyDescent="0.25">
      <c r="A33" s="2"/>
      <c r="C33" s="155" t="s">
        <v>158</v>
      </c>
      <c r="D33" s="156"/>
      <c r="E33" s="77">
        <v>2000</v>
      </c>
      <c r="F33" s="13"/>
      <c r="G33" s="92" t="s">
        <v>54</v>
      </c>
      <c r="H33" s="72">
        <f t="shared" si="0"/>
        <v>0</v>
      </c>
    </row>
    <row r="34" spans="1:8" ht="15.75" customHeight="1" x14ac:dyDescent="0.25">
      <c r="A34" s="24">
        <v>5</v>
      </c>
      <c r="B34" s="28" t="s">
        <v>5</v>
      </c>
      <c r="C34" s="26"/>
      <c r="D34" s="4"/>
      <c r="E34" s="80"/>
      <c r="F34" s="4"/>
      <c r="G34" s="4"/>
      <c r="H34" s="96"/>
    </row>
    <row r="35" spans="1:8" ht="15.75" customHeight="1" x14ac:dyDescent="0.25">
      <c r="A35" s="2"/>
      <c r="C35" s="111" t="s">
        <v>153</v>
      </c>
      <c r="D35" s="112"/>
      <c r="E35" s="77">
        <v>3000</v>
      </c>
      <c r="F35" s="13"/>
      <c r="G35" s="92" t="s">
        <v>54</v>
      </c>
      <c r="H35" s="72">
        <f t="shared" si="0"/>
        <v>0</v>
      </c>
    </row>
    <row r="36" spans="1:8" ht="15.75" customHeight="1" x14ac:dyDescent="0.25">
      <c r="A36" s="2"/>
      <c r="C36" s="111" t="s">
        <v>154</v>
      </c>
      <c r="D36" s="112"/>
      <c r="E36" s="77">
        <v>3000</v>
      </c>
      <c r="F36" s="13"/>
      <c r="G36" s="92" t="s">
        <v>54</v>
      </c>
      <c r="H36" s="72">
        <f t="shared" si="0"/>
        <v>0</v>
      </c>
    </row>
    <row r="37" spans="1:8" ht="15.75" customHeight="1" x14ac:dyDescent="0.25">
      <c r="A37" s="2"/>
      <c r="C37" s="111" t="s">
        <v>155</v>
      </c>
      <c r="D37" s="112"/>
      <c r="E37" s="77">
        <v>2000</v>
      </c>
      <c r="F37" s="13"/>
      <c r="G37" s="92" t="s">
        <v>54</v>
      </c>
      <c r="H37" s="72">
        <f t="shared" si="0"/>
        <v>0</v>
      </c>
    </row>
    <row r="38" spans="1:8" ht="15.75" customHeight="1" x14ac:dyDescent="0.25">
      <c r="A38" s="2"/>
      <c r="C38" s="111" t="s">
        <v>156</v>
      </c>
      <c r="D38" s="112"/>
      <c r="E38" s="77">
        <v>1000</v>
      </c>
      <c r="F38" s="13"/>
      <c r="G38" s="92" t="s">
        <v>54</v>
      </c>
      <c r="H38" s="72">
        <f t="shared" si="0"/>
        <v>0</v>
      </c>
    </row>
    <row r="39" spans="1:8" ht="15.75" customHeight="1" x14ac:dyDescent="0.25">
      <c r="A39" s="2"/>
      <c r="C39" s="111" t="s">
        <v>157</v>
      </c>
      <c r="D39" s="112"/>
      <c r="E39" s="77">
        <v>1000</v>
      </c>
      <c r="F39" s="13"/>
      <c r="G39" s="92" t="s">
        <v>54</v>
      </c>
      <c r="H39" s="72">
        <f t="shared" si="0"/>
        <v>0</v>
      </c>
    </row>
    <row r="40" spans="1:8" ht="15.75" customHeight="1" x14ac:dyDescent="0.25">
      <c r="A40" s="2"/>
      <c r="C40" s="155" t="s">
        <v>158</v>
      </c>
      <c r="D40" s="156"/>
      <c r="E40" s="77">
        <v>2000</v>
      </c>
      <c r="F40" s="13"/>
      <c r="G40" s="92" t="s">
        <v>54</v>
      </c>
      <c r="H40" s="72">
        <f t="shared" si="0"/>
        <v>0</v>
      </c>
    </row>
    <row r="41" spans="1:8" ht="15.75" customHeight="1" x14ac:dyDescent="0.25">
      <c r="A41" s="24">
        <v>6</v>
      </c>
      <c r="B41" s="28" t="s">
        <v>61</v>
      </c>
      <c r="C41" s="26"/>
      <c r="D41" s="4"/>
      <c r="E41" s="80"/>
      <c r="F41" s="4"/>
      <c r="G41" s="4"/>
      <c r="H41" s="48"/>
    </row>
    <row r="42" spans="1:8" ht="15.75" customHeight="1" x14ac:dyDescent="0.25">
      <c r="A42" s="2"/>
      <c r="C42" s="111" t="s">
        <v>153</v>
      </c>
      <c r="D42" s="112"/>
      <c r="E42" s="77">
        <v>3000</v>
      </c>
      <c r="F42" s="13"/>
      <c r="G42" s="92" t="s">
        <v>54</v>
      </c>
      <c r="H42" s="72">
        <f t="shared" si="0"/>
        <v>0</v>
      </c>
    </row>
    <row r="43" spans="1:8" ht="15.75" customHeight="1" x14ac:dyDescent="0.25">
      <c r="A43" s="2"/>
      <c r="C43" s="111" t="s">
        <v>154</v>
      </c>
      <c r="D43" s="112"/>
      <c r="E43" s="77">
        <v>3000</v>
      </c>
      <c r="F43" s="13"/>
      <c r="G43" s="92" t="s">
        <v>54</v>
      </c>
      <c r="H43" s="72">
        <f t="shared" si="0"/>
        <v>0</v>
      </c>
    </row>
    <row r="44" spans="1:8" ht="15.75" customHeight="1" x14ac:dyDescent="0.25">
      <c r="A44" s="2"/>
      <c r="C44" s="111" t="s">
        <v>155</v>
      </c>
      <c r="D44" s="112"/>
      <c r="E44" s="77">
        <v>1000</v>
      </c>
      <c r="F44" s="13"/>
      <c r="G44" s="92" t="s">
        <v>54</v>
      </c>
      <c r="H44" s="72">
        <f t="shared" si="0"/>
        <v>0</v>
      </c>
    </row>
    <row r="45" spans="1:8" ht="15.75" customHeight="1" x14ac:dyDescent="0.25">
      <c r="A45" s="2"/>
      <c r="C45" s="111" t="s">
        <v>156</v>
      </c>
      <c r="D45" s="112"/>
      <c r="E45" s="77">
        <v>1000</v>
      </c>
      <c r="F45" s="13"/>
      <c r="G45" s="92" t="s">
        <v>54</v>
      </c>
      <c r="H45" s="72">
        <f t="shared" si="0"/>
        <v>0</v>
      </c>
    </row>
    <row r="46" spans="1:8" ht="15.75" customHeight="1" x14ac:dyDescent="0.25">
      <c r="A46" s="2"/>
      <c r="C46" s="113" t="s">
        <v>157</v>
      </c>
      <c r="D46" s="114"/>
      <c r="E46" s="78">
        <v>1000</v>
      </c>
      <c r="F46" s="17"/>
      <c r="G46" s="93" t="s">
        <v>54</v>
      </c>
      <c r="H46" s="72">
        <f t="shared" si="0"/>
        <v>0</v>
      </c>
    </row>
    <row r="47" spans="1:8" ht="15.75" customHeight="1" x14ac:dyDescent="0.25">
      <c r="A47" s="42"/>
      <c r="B47" s="41"/>
      <c r="C47" s="155" t="s">
        <v>158</v>
      </c>
      <c r="D47" s="156"/>
      <c r="E47" s="77">
        <v>2000</v>
      </c>
      <c r="F47" s="13"/>
      <c r="G47" s="92" t="s">
        <v>54</v>
      </c>
      <c r="H47" s="72">
        <f t="shared" si="0"/>
        <v>0</v>
      </c>
    </row>
    <row r="48" spans="1:8" ht="15.75" customHeight="1" x14ac:dyDescent="0.25">
      <c r="A48" s="24">
        <v>7</v>
      </c>
      <c r="B48" s="28" t="s">
        <v>6</v>
      </c>
      <c r="C48" s="26"/>
      <c r="D48" s="26"/>
      <c r="E48" s="81"/>
      <c r="F48" s="26"/>
      <c r="G48" s="26"/>
      <c r="H48" s="48"/>
    </row>
    <row r="49" spans="1:8" ht="15.75" customHeight="1" x14ac:dyDescent="0.25">
      <c r="A49" s="10"/>
      <c r="C49" s="111" t="s">
        <v>130</v>
      </c>
      <c r="D49" s="112"/>
      <c r="E49" s="77">
        <v>1000</v>
      </c>
      <c r="F49" s="13"/>
      <c r="G49" s="92" t="s">
        <v>54</v>
      </c>
      <c r="H49" s="72">
        <f t="shared" si="0"/>
        <v>0</v>
      </c>
    </row>
    <row r="50" spans="1:8" ht="15.75" customHeight="1" x14ac:dyDescent="0.25">
      <c r="A50" s="2"/>
      <c r="C50" s="111" t="s">
        <v>131</v>
      </c>
      <c r="D50" s="112"/>
      <c r="E50" s="77">
        <v>3000</v>
      </c>
      <c r="F50" s="13"/>
      <c r="G50" s="92" t="s">
        <v>54</v>
      </c>
      <c r="H50" s="72">
        <f t="shared" si="0"/>
        <v>0</v>
      </c>
    </row>
    <row r="51" spans="1:8" ht="15.75" customHeight="1" x14ac:dyDescent="0.25">
      <c r="A51" s="2"/>
      <c r="C51" s="111" t="s">
        <v>132</v>
      </c>
      <c r="D51" s="112"/>
      <c r="E51" s="77">
        <v>3000</v>
      </c>
      <c r="F51" s="13"/>
      <c r="G51" s="92" t="s">
        <v>54</v>
      </c>
      <c r="H51" s="72">
        <f t="shared" si="0"/>
        <v>0</v>
      </c>
    </row>
    <row r="52" spans="1:8" ht="15.75" customHeight="1" x14ac:dyDescent="0.25">
      <c r="A52" s="2"/>
      <c r="C52" s="111" t="s">
        <v>133</v>
      </c>
      <c r="D52" s="112"/>
      <c r="E52" s="77">
        <v>3000</v>
      </c>
      <c r="F52" s="13"/>
      <c r="G52" s="92" t="s">
        <v>54</v>
      </c>
      <c r="H52" s="72">
        <f t="shared" si="0"/>
        <v>0</v>
      </c>
    </row>
    <row r="53" spans="1:8" ht="15.75" customHeight="1" x14ac:dyDescent="0.25">
      <c r="A53" s="2"/>
      <c r="C53" s="111" t="s">
        <v>134</v>
      </c>
      <c r="D53" s="112"/>
      <c r="E53" s="77">
        <v>4000</v>
      </c>
      <c r="F53" s="13"/>
      <c r="G53" s="92" t="s">
        <v>54</v>
      </c>
      <c r="H53" s="72">
        <f t="shared" si="0"/>
        <v>0</v>
      </c>
    </row>
    <row r="54" spans="1:8" ht="15.75" customHeight="1" x14ac:dyDescent="0.25">
      <c r="A54" s="2"/>
      <c r="C54" s="111" t="s">
        <v>135</v>
      </c>
      <c r="D54" s="112"/>
      <c r="E54" s="77">
        <v>4000</v>
      </c>
      <c r="F54" s="13"/>
      <c r="G54" s="92" t="s">
        <v>54</v>
      </c>
      <c r="H54" s="72">
        <f t="shared" si="0"/>
        <v>0</v>
      </c>
    </row>
    <row r="55" spans="1:8" ht="15.75" customHeight="1" x14ac:dyDescent="0.25">
      <c r="A55" s="2"/>
      <c r="C55" s="111" t="s">
        <v>136</v>
      </c>
      <c r="D55" s="112"/>
      <c r="E55" s="77">
        <v>4000</v>
      </c>
      <c r="F55" s="13"/>
      <c r="G55" s="92" t="s">
        <v>54</v>
      </c>
      <c r="H55" s="72">
        <f t="shared" si="0"/>
        <v>0</v>
      </c>
    </row>
    <row r="56" spans="1:8" ht="15.75" customHeight="1" x14ac:dyDescent="0.25">
      <c r="A56" s="2"/>
      <c r="C56" s="111" t="s">
        <v>137</v>
      </c>
      <c r="D56" s="112"/>
      <c r="E56" s="77">
        <v>4000</v>
      </c>
      <c r="F56" s="13"/>
      <c r="G56" s="92" t="s">
        <v>54</v>
      </c>
      <c r="H56" s="72">
        <f t="shared" si="0"/>
        <v>0</v>
      </c>
    </row>
    <row r="57" spans="1:8" ht="15.75" customHeight="1" x14ac:dyDescent="0.25">
      <c r="A57" s="2"/>
      <c r="C57" s="111" t="s">
        <v>138</v>
      </c>
      <c r="D57" s="112"/>
      <c r="E57" s="77">
        <v>4000</v>
      </c>
      <c r="F57" s="13"/>
      <c r="G57" s="92" t="s">
        <v>54</v>
      </c>
      <c r="H57" s="72">
        <f t="shared" si="0"/>
        <v>0</v>
      </c>
    </row>
    <row r="58" spans="1:8" ht="15.75" customHeight="1" x14ac:dyDescent="0.25">
      <c r="A58" s="2"/>
      <c r="C58" s="111" t="s">
        <v>139</v>
      </c>
      <c r="D58" s="112"/>
      <c r="E58" s="77">
        <v>1000</v>
      </c>
      <c r="F58" s="13"/>
      <c r="G58" s="92" t="s">
        <v>54</v>
      </c>
      <c r="H58" s="72">
        <f t="shared" si="0"/>
        <v>0</v>
      </c>
    </row>
    <row r="59" spans="1:8" ht="15.75" customHeight="1" x14ac:dyDescent="0.25">
      <c r="A59" s="2"/>
      <c r="C59" s="111" t="s">
        <v>140</v>
      </c>
      <c r="D59" s="112"/>
      <c r="E59" s="77">
        <v>1000</v>
      </c>
      <c r="F59" s="13"/>
      <c r="G59" s="92" t="s">
        <v>54</v>
      </c>
      <c r="H59" s="72">
        <f t="shared" si="0"/>
        <v>0</v>
      </c>
    </row>
    <row r="60" spans="1:8" ht="15.75" customHeight="1" x14ac:dyDescent="0.25">
      <c r="A60" s="2"/>
      <c r="C60" s="111" t="s">
        <v>141</v>
      </c>
      <c r="D60" s="112"/>
      <c r="E60" s="77">
        <v>1000</v>
      </c>
      <c r="F60" s="13"/>
      <c r="G60" s="92" t="s">
        <v>54</v>
      </c>
      <c r="H60" s="72">
        <f t="shared" si="0"/>
        <v>0</v>
      </c>
    </row>
    <row r="61" spans="1:8" ht="15.75" customHeight="1" x14ac:dyDescent="0.25">
      <c r="A61" s="2"/>
      <c r="C61" s="111" t="s">
        <v>142</v>
      </c>
      <c r="D61" s="112"/>
      <c r="E61" s="77">
        <v>1000</v>
      </c>
      <c r="F61" s="13"/>
      <c r="G61" s="92" t="s">
        <v>54</v>
      </c>
      <c r="H61" s="72">
        <f t="shared" si="0"/>
        <v>0</v>
      </c>
    </row>
    <row r="62" spans="1:8" ht="15.75" customHeight="1" x14ac:dyDescent="0.25">
      <c r="A62" s="42"/>
      <c r="B62" s="56"/>
      <c r="C62" s="153" t="s">
        <v>143</v>
      </c>
      <c r="D62" s="154"/>
      <c r="E62" s="77">
        <v>1000</v>
      </c>
      <c r="F62" s="13"/>
      <c r="G62" s="92" t="s">
        <v>54</v>
      </c>
      <c r="H62" s="72">
        <f t="shared" si="0"/>
        <v>0</v>
      </c>
    </row>
    <row r="63" spans="1:8" ht="15.75" customHeight="1" x14ac:dyDescent="0.25">
      <c r="A63" s="24">
        <v>8</v>
      </c>
      <c r="B63" s="28" t="s">
        <v>8</v>
      </c>
      <c r="C63" s="26"/>
      <c r="D63" s="26"/>
      <c r="E63" s="81"/>
      <c r="F63" s="26"/>
      <c r="G63" s="26"/>
      <c r="H63" s="48"/>
    </row>
    <row r="64" spans="1:8" ht="15.75" customHeight="1" x14ac:dyDescent="0.25">
      <c r="A64" s="2"/>
      <c r="C64" s="111" t="s">
        <v>145</v>
      </c>
      <c r="D64" s="112"/>
      <c r="E64" s="77">
        <v>5</v>
      </c>
      <c r="F64" s="13"/>
      <c r="G64" s="92" t="s">
        <v>49</v>
      </c>
      <c r="H64" s="72">
        <f t="shared" si="0"/>
        <v>0</v>
      </c>
    </row>
    <row r="65" spans="1:8" ht="15.75" customHeight="1" x14ac:dyDescent="0.25">
      <c r="A65" s="2"/>
      <c r="C65" s="111" t="s">
        <v>146</v>
      </c>
      <c r="D65" s="112"/>
      <c r="E65" s="77">
        <v>5</v>
      </c>
      <c r="F65" s="13"/>
      <c r="G65" s="92" t="s">
        <v>49</v>
      </c>
      <c r="H65" s="72">
        <f t="shared" si="0"/>
        <v>0</v>
      </c>
    </row>
    <row r="66" spans="1:8" ht="15.75" customHeight="1" x14ac:dyDescent="0.25">
      <c r="A66" s="2"/>
      <c r="C66" s="111" t="s">
        <v>147</v>
      </c>
      <c r="D66" s="112"/>
      <c r="E66" s="77">
        <v>5</v>
      </c>
      <c r="F66" s="13"/>
      <c r="G66" s="92" t="s">
        <v>49</v>
      </c>
      <c r="H66" s="72">
        <f t="shared" si="0"/>
        <v>0</v>
      </c>
    </row>
    <row r="67" spans="1:8" ht="15.75" customHeight="1" x14ac:dyDescent="0.25">
      <c r="A67" s="2"/>
      <c r="C67" s="111" t="s">
        <v>148</v>
      </c>
      <c r="D67" s="112"/>
      <c r="E67" s="77">
        <v>5</v>
      </c>
      <c r="F67" s="13"/>
      <c r="G67" s="92" t="s">
        <v>49</v>
      </c>
      <c r="H67" s="72">
        <f t="shared" si="0"/>
        <v>0</v>
      </c>
    </row>
    <row r="68" spans="1:8" ht="15.75" customHeight="1" x14ac:dyDescent="0.25">
      <c r="A68" s="2"/>
      <c r="C68" s="111" t="s">
        <v>149</v>
      </c>
      <c r="D68" s="112"/>
      <c r="E68" s="77">
        <v>5</v>
      </c>
      <c r="F68" s="13"/>
      <c r="G68" s="92" t="s">
        <v>49</v>
      </c>
      <c r="H68" s="72">
        <f t="shared" si="0"/>
        <v>0</v>
      </c>
    </row>
    <row r="69" spans="1:8" ht="15.75" customHeight="1" x14ac:dyDescent="0.25">
      <c r="A69" s="24">
        <v>9</v>
      </c>
      <c r="B69" s="28" t="s">
        <v>9</v>
      </c>
      <c r="C69" s="26"/>
      <c r="D69" s="4"/>
      <c r="E69" s="80"/>
      <c r="F69" s="4"/>
      <c r="G69" s="4"/>
      <c r="H69" s="48"/>
    </row>
    <row r="70" spans="1:8" ht="15.75" customHeight="1" x14ac:dyDescent="0.25">
      <c r="A70" s="2"/>
      <c r="C70" s="111" t="s">
        <v>145</v>
      </c>
      <c r="D70" s="112"/>
      <c r="E70" s="77">
        <v>6</v>
      </c>
      <c r="F70" s="13"/>
      <c r="G70" s="92" t="s">
        <v>64</v>
      </c>
      <c r="H70" s="72">
        <f t="shared" si="0"/>
        <v>0</v>
      </c>
    </row>
    <row r="71" spans="1:8" ht="15.75" customHeight="1" x14ac:dyDescent="0.25">
      <c r="A71" s="2"/>
      <c r="C71" s="111" t="s">
        <v>146</v>
      </c>
      <c r="D71" s="112"/>
      <c r="E71" s="77">
        <v>6</v>
      </c>
      <c r="F71" s="13"/>
      <c r="G71" s="92" t="s">
        <v>64</v>
      </c>
      <c r="H71" s="72">
        <f t="shared" si="0"/>
        <v>0</v>
      </c>
    </row>
    <row r="72" spans="1:8" ht="15.75" customHeight="1" x14ac:dyDescent="0.25">
      <c r="A72" s="2"/>
      <c r="C72" s="111" t="s">
        <v>147</v>
      </c>
      <c r="D72" s="112"/>
      <c r="E72" s="77">
        <v>6</v>
      </c>
      <c r="F72" s="13"/>
      <c r="G72" s="92" t="s">
        <v>64</v>
      </c>
      <c r="H72" s="72">
        <f t="shared" ref="H72:H74" si="1">+F72*E72</f>
        <v>0</v>
      </c>
    </row>
    <row r="73" spans="1:8" ht="15.75" customHeight="1" x14ac:dyDescent="0.25">
      <c r="A73" s="2"/>
      <c r="C73" s="111" t="s">
        <v>148</v>
      </c>
      <c r="D73" s="112"/>
      <c r="E73" s="77">
        <v>6</v>
      </c>
      <c r="F73" s="13"/>
      <c r="G73" s="92" t="s">
        <v>64</v>
      </c>
      <c r="H73" s="72">
        <f t="shared" si="1"/>
        <v>0</v>
      </c>
    </row>
    <row r="74" spans="1:8" ht="15.75" customHeight="1" x14ac:dyDescent="0.25">
      <c r="A74" s="2"/>
      <c r="C74" s="111" t="s">
        <v>149</v>
      </c>
      <c r="D74" s="112"/>
      <c r="E74" s="77">
        <v>6</v>
      </c>
      <c r="F74" s="13"/>
      <c r="G74" s="92" t="s">
        <v>64</v>
      </c>
      <c r="H74" s="72">
        <f t="shared" si="1"/>
        <v>0</v>
      </c>
    </row>
    <row r="75" spans="1:8" ht="15.75" customHeight="1" x14ac:dyDescent="0.25">
      <c r="A75" s="24">
        <v>10</v>
      </c>
      <c r="B75" s="28" t="s">
        <v>10</v>
      </c>
      <c r="C75" s="26"/>
      <c r="D75" s="4"/>
      <c r="E75" s="80"/>
      <c r="F75" s="4"/>
      <c r="G75" s="4"/>
      <c r="H75" s="48"/>
    </row>
    <row r="76" spans="1:8" ht="15.75" customHeight="1" x14ac:dyDescent="0.25">
      <c r="A76" s="2"/>
      <c r="C76" s="111" t="s">
        <v>88</v>
      </c>
      <c r="D76" s="112"/>
      <c r="E76" s="77">
        <v>10</v>
      </c>
      <c r="F76" s="13"/>
      <c r="G76" s="92" t="s">
        <v>49</v>
      </c>
      <c r="H76" s="72">
        <f t="shared" ref="H76:H78" si="2">+F76*E76</f>
        <v>0</v>
      </c>
    </row>
    <row r="77" spans="1:8" ht="15.75" customHeight="1" x14ac:dyDescent="0.25">
      <c r="A77" s="2"/>
      <c r="C77" s="111" t="s">
        <v>89</v>
      </c>
      <c r="D77" s="112"/>
      <c r="E77" s="77">
        <v>10</v>
      </c>
      <c r="F77" s="13"/>
      <c r="G77" s="92" t="s">
        <v>54</v>
      </c>
      <c r="H77" s="72">
        <f t="shared" si="2"/>
        <v>0</v>
      </c>
    </row>
    <row r="78" spans="1:8" ht="15.75" customHeight="1" x14ac:dyDescent="0.25">
      <c r="A78" s="27"/>
      <c r="B78" s="3" t="s">
        <v>11</v>
      </c>
      <c r="C78" s="111"/>
      <c r="D78" s="112"/>
      <c r="E78" s="77">
        <v>5000</v>
      </c>
      <c r="F78" s="13"/>
      <c r="G78" s="92" t="s">
        <v>54</v>
      </c>
      <c r="H78" s="72">
        <f t="shared" si="2"/>
        <v>0</v>
      </c>
    </row>
    <row r="79" spans="1:8" s="11" customFormat="1" ht="15.75" customHeight="1" x14ac:dyDescent="0.25">
      <c r="A79" s="24">
        <v>11</v>
      </c>
      <c r="B79" s="28" t="s">
        <v>62</v>
      </c>
      <c r="C79" s="26"/>
      <c r="D79" s="4"/>
      <c r="E79" s="80"/>
      <c r="F79" s="4"/>
      <c r="G79" s="4"/>
      <c r="H79" s="48"/>
    </row>
    <row r="80" spans="1:8" ht="15.75" customHeight="1" x14ac:dyDescent="0.25">
      <c r="A80" s="2"/>
      <c r="C80" s="151" t="s">
        <v>153</v>
      </c>
      <c r="D80" s="152"/>
      <c r="E80" s="82">
        <v>1000</v>
      </c>
      <c r="F80" s="14"/>
      <c r="G80" s="12" t="s">
        <v>54</v>
      </c>
      <c r="H80" s="72">
        <f t="shared" ref="H80:H87" si="3">+F80*E80</f>
        <v>0</v>
      </c>
    </row>
    <row r="81" spans="1:8" ht="15.75" customHeight="1" x14ac:dyDescent="0.25">
      <c r="A81" s="2"/>
      <c r="C81" s="111" t="s">
        <v>154</v>
      </c>
      <c r="D81" s="112"/>
      <c r="E81" s="77">
        <v>8000</v>
      </c>
      <c r="F81" s="13"/>
      <c r="G81" s="92" t="s">
        <v>54</v>
      </c>
      <c r="H81" s="72">
        <f t="shared" si="3"/>
        <v>0</v>
      </c>
    </row>
    <row r="82" spans="1:8" ht="15.75" customHeight="1" x14ac:dyDescent="0.25">
      <c r="A82" s="2"/>
      <c r="C82" s="111" t="s">
        <v>155</v>
      </c>
      <c r="D82" s="112"/>
      <c r="E82" s="77">
        <v>5000</v>
      </c>
      <c r="F82" s="13"/>
      <c r="G82" s="92" t="s">
        <v>54</v>
      </c>
      <c r="H82" s="72">
        <f t="shared" si="3"/>
        <v>0</v>
      </c>
    </row>
    <row r="83" spans="1:8" ht="15.75" customHeight="1" x14ac:dyDescent="0.25">
      <c r="A83" s="2"/>
      <c r="C83" s="111" t="s">
        <v>156</v>
      </c>
      <c r="D83" s="112"/>
      <c r="E83" s="77">
        <v>2000</v>
      </c>
      <c r="F83" s="13"/>
      <c r="G83" s="92" t="s">
        <v>54</v>
      </c>
      <c r="H83" s="72">
        <f t="shared" si="3"/>
        <v>0</v>
      </c>
    </row>
    <row r="84" spans="1:8" ht="15.75" customHeight="1" x14ac:dyDescent="0.25">
      <c r="A84" s="2"/>
      <c r="C84" s="111" t="s">
        <v>157</v>
      </c>
      <c r="D84" s="112"/>
      <c r="E84" s="77">
        <v>2000</v>
      </c>
      <c r="F84" s="13"/>
      <c r="G84" s="92" t="s">
        <v>54</v>
      </c>
      <c r="H84" s="72">
        <f t="shared" si="3"/>
        <v>0</v>
      </c>
    </row>
    <row r="85" spans="1:8" ht="15.75" customHeight="1" x14ac:dyDescent="0.25">
      <c r="A85" s="2"/>
      <c r="C85" s="111" t="s">
        <v>159</v>
      </c>
      <c r="D85" s="112"/>
      <c r="E85" s="77">
        <v>2000</v>
      </c>
      <c r="F85" s="13"/>
      <c r="G85" s="92" t="s">
        <v>54</v>
      </c>
      <c r="H85" s="72">
        <f t="shared" si="3"/>
        <v>0</v>
      </c>
    </row>
    <row r="86" spans="1:8" ht="15.75" customHeight="1" x14ac:dyDescent="0.25">
      <c r="A86" s="27">
        <v>12</v>
      </c>
      <c r="B86" s="3" t="s">
        <v>13</v>
      </c>
      <c r="C86" s="111"/>
      <c r="D86" s="112"/>
      <c r="E86" s="77">
        <v>1</v>
      </c>
      <c r="F86" s="13"/>
      <c r="G86" s="92" t="s">
        <v>1</v>
      </c>
      <c r="H86" s="72">
        <f t="shared" si="3"/>
        <v>0</v>
      </c>
    </row>
    <row r="87" spans="1:8" ht="15.75" customHeight="1" x14ac:dyDescent="0.25">
      <c r="A87" s="10">
        <v>13</v>
      </c>
      <c r="B87" s="63" t="s">
        <v>12</v>
      </c>
      <c r="C87" s="113"/>
      <c r="D87" s="114"/>
      <c r="E87" s="78">
        <v>5000</v>
      </c>
      <c r="F87" s="17"/>
      <c r="G87" s="93" t="s">
        <v>54</v>
      </c>
      <c r="H87" s="72">
        <f t="shared" si="3"/>
        <v>0</v>
      </c>
    </row>
    <row r="88" spans="1:8" ht="18" customHeight="1" x14ac:dyDescent="0.25">
      <c r="A88" s="115" t="s">
        <v>169</v>
      </c>
      <c r="B88" s="116"/>
      <c r="C88" s="119"/>
      <c r="D88" s="119"/>
      <c r="E88" s="119"/>
      <c r="F88" s="119"/>
      <c r="G88" s="119"/>
      <c r="H88" s="103">
        <f>SUM(H80:H87,H76:H78,H70:H74,H64:H68,H49:H62,H42:H47,H35:H40,H28:H33,H21:H26,H14:H19,H7:H12)</f>
        <v>0</v>
      </c>
    </row>
    <row r="89" spans="1:8" ht="18" customHeight="1" x14ac:dyDescent="0.25">
      <c r="A89" s="117"/>
      <c r="B89" s="118"/>
      <c r="C89" s="120"/>
      <c r="D89" s="120"/>
      <c r="E89" s="120"/>
      <c r="F89" s="120"/>
      <c r="G89" s="120"/>
      <c r="H89" s="104"/>
    </row>
    <row r="90" spans="1:8" ht="18" customHeight="1" x14ac:dyDescent="0.25">
      <c r="A90" s="125" t="s">
        <v>86</v>
      </c>
      <c r="B90" s="126"/>
      <c r="C90" s="131"/>
      <c r="D90" s="131"/>
      <c r="E90" s="131"/>
      <c r="F90" s="131"/>
      <c r="G90" s="131"/>
      <c r="H90" s="132"/>
    </row>
    <row r="91" spans="1:8" ht="18" customHeight="1" x14ac:dyDescent="0.25">
      <c r="A91" s="127"/>
      <c r="B91" s="128"/>
      <c r="C91" s="133"/>
      <c r="D91" s="133"/>
      <c r="E91" s="133"/>
      <c r="F91" s="133"/>
      <c r="G91" s="133"/>
      <c r="H91" s="134"/>
    </row>
    <row r="92" spans="1:8" ht="18" customHeight="1" x14ac:dyDescent="0.25">
      <c r="A92" s="127"/>
      <c r="B92" s="128"/>
      <c r="C92" s="133"/>
      <c r="D92" s="133"/>
      <c r="E92" s="133"/>
      <c r="F92" s="133"/>
      <c r="G92" s="133"/>
      <c r="H92" s="134"/>
    </row>
    <row r="93" spans="1:8" ht="18" customHeight="1" x14ac:dyDescent="0.25">
      <c r="A93" s="129"/>
      <c r="B93" s="130"/>
      <c r="C93" s="135"/>
      <c r="D93" s="135"/>
      <c r="E93" s="135"/>
      <c r="F93" s="135"/>
      <c r="G93" s="135"/>
      <c r="H93" s="136"/>
    </row>
    <row r="94" spans="1:8" ht="15.75" customHeight="1" x14ac:dyDescent="0.25">
      <c r="A94" s="5">
        <v>1</v>
      </c>
      <c r="B94" s="6" t="s">
        <v>90</v>
      </c>
      <c r="C94" s="60"/>
      <c r="D94" s="60"/>
      <c r="E94" s="76"/>
      <c r="F94" s="97"/>
      <c r="G94" s="60"/>
      <c r="H94" s="62"/>
    </row>
    <row r="95" spans="1:8" ht="15.75" customHeight="1" x14ac:dyDescent="0.25">
      <c r="A95" s="27"/>
      <c r="B95" s="44" t="s">
        <v>14</v>
      </c>
      <c r="C95" s="111" t="s">
        <v>117</v>
      </c>
      <c r="D95" s="112"/>
      <c r="E95" s="79">
        <v>5000</v>
      </c>
      <c r="F95" s="19"/>
      <c r="G95" s="95" t="s">
        <v>54</v>
      </c>
      <c r="H95" s="72">
        <f t="shared" ref="H95:H103" si="4">+F95*E95</f>
        <v>0</v>
      </c>
    </row>
    <row r="96" spans="1:8" ht="15.75" customHeight="1" x14ac:dyDescent="0.25">
      <c r="A96" s="27"/>
      <c r="B96" s="44" t="s">
        <v>15</v>
      </c>
      <c r="C96" s="111" t="s">
        <v>118</v>
      </c>
      <c r="D96" s="112"/>
      <c r="E96" s="77">
        <v>10000</v>
      </c>
      <c r="F96" s="13"/>
      <c r="G96" s="92" t="s">
        <v>54</v>
      </c>
      <c r="H96" s="72">
        <f t="shared" si="4"/>
        <v>0</v>
      </c>
    </row>
    <row r="97" spans="1:8" ht="15.75" customHeight="1" x14ac:dyDescent="0.25">
      <c r="A97" s="27"/>
      <c r="B97" s="43" t="s">
        <v>15</v>
      </c>
      <c r="C97" s="111" t="s">
        <v>119</v>
      </c>
      <c r="D97" s="112"/>
      <c r="E97" s="77">
        <v>8000</v>
      </c>
      <c r="F97" s="13"/>
      <c r="G97" s="92" t="s">
        <v>54</v>
      </c>
      <c r="H97" s="72">
        <f t="shared" si="4"/>
        <v>0</v>
      </c>
    </row>
    <row r="98" spans="1:8" ht="15.75" customHeight="1" x14ac:dyDescent="0.25">
      <c r="A98" s="27"/>
      <c r="B98" s="44" t="s">
        <v>16</v>
      </c>
      <c r="C98" s="111" t="s">
        <v>120</v>
      </c>
      <c r="D98" s="112"/>
      <c r="E98" s="77">
        <v>8000</v>
      </c>
      <c r="F98" s="13"/>
      <c r="G98" s="92" t="s">
        <v>54</v>
      </c>
      <c r="H98" s="72">
        <f t="shared" si="4"/>
        <v>0</v>
      </c>
    </row>
    <row r="99" spans="1:8" ht="15.75" customHeight="1" x14ac:dyDescent="0.25">
      <c r="A99" s="27"/>
      <c r="B99" s="44" t="s">
        <v>16</v>
      </c>
      <c r="C99" s="111" t="s">
        <v>121</v>
      </c>
      <c r="D99" s="112"/>
      <c r="E99" s="77">
        <v>5000</v>
      </c>
      <c r="F99" s="13"/>
      <c r="G99" s="92" t="s">
        <v>54</v>
      </c>
      <c r="H99" s="72">
        <f t="shared" si="4"/>
        <v>0</v>
      </c>
    </row>
    <row r="100" spans="1:8" ht="15.75" customHeight="1" x14ac:dyDescent="0.25">
      <c r="A100" s="27"/>
      <c r="B100" s="44" t="s">
        <v>17</v>
      </c>
      <c r="C100" s="111" t="s">
        <v>128</v>
      </c>
      <c r="D100" s="112"/>
      <c r="E100" s="77">
        <v>5000</v>
      </c>
      <c r="F100" s="13"/>
      <c r="G100" s="92" t="s">
        <v>54</v>
      </c>
      <c r="H100" s="72">
        <f t="shared" si="4"/>
        <v>0</v>
      </c>
    </row>
    <row r="101" spans="1:8" ht="15.75" customHeight="1" x14ac:dyDescent="0.25">
      <c r="A101" s="27"/>
      <c r="B101" s="44" t="s">
        <v>18</v>
      </c>
      <c r="C101" s="111" t="s">
        <v>160</v>
      </c>
      <c r="D101" s="112"/>
      <c r="E101" s="77">
        <v>5000</v>
      </c>
      <c r="F101" s="13"/>
      <c r="G101" s="91" t="s">
        <v>54</v>
      </c>
      <c r="H101" s="72">
        <f t="shared" si="4"/>
        <v>0</v>
      </c>
    </row>
    <row r="102" spans="1:8" ht="15.75" customHeight="1" x14ac:dyDescent="0.25">
      <c r="A102" s="27"/>
      <c r="B102" s="45" t="s">
        <v>19</v>
      </c>
      <c r="C102" s="111" t="s">
        <v>161</v>
      </c>
      <c r="D102" s="112"/>
      <c r="E102" s="78">
        <v>1500</v>
      </c>
      <c r="F102" s="17"/>
      <c r="G102" s="93" t="s">
        <v>54</v>
      </c>
      <c r="H102" s="72">
        <f t="shared" si="4"/>
        <v>0</v>
      </c>
    </row>
    <row r="103" spans="1:8" ht="15.75" customHeight="1" x14ac:dyDescent="0.25">
      <c r="A103" s="27"/>
      <c r="B103" s="44" t="s">
        <v>20</v>
      </c>
      <c r="C103" s="111" t="s">
        <v>161</v>
      </c>
      <c r="D103" s="112"/>
      <c r="E103" s="77">
        <v>1500</v>
      </c>
      <c r="F103" s="13"/>
      <c r="G103" s="92" t="s">
        <v>54</v>
      </c>
      <c r="H103" s="72">
        <f t="shared" si="4"/>
        <v>0</v>
      </c>
    </row>
    <row r="104" spans="1:8" ht="15.75" customHeight="1" x14ac:dyDescent="0.25">
      <c r="A104" s="5">
        <v>2</v>
      </c>
      <c r="B104" s="6" t="s">
        <v>91</v>
      </c>
      <c r="C104" s="7"/>
      <c r="D104" s="7"/>
      <c r="E104" s="83"/>
      <c r="F104" s="101"/>
      <c r="G104" s="7"/>
      <c r="H104" s="18"/>
    </row>
    <row r="105" spans="1:8" ht="15.75" customHeight="1" x14ac:dyDescent="0.25">
      <c r="A105" s="27"/>
      <c r="B105" s="44" t="s">
        <v>19</v>
      </c>
      <c r="C105" s="111" t="s">
        <v>162</v>
      </c>
      <c r="D105" s="112"/>
      <c r="E105" s="77">
        <v>2000</v>
      </c>
      <c r="F105" s="13"/>
      <c r="G105" s="92" t="s">
        <v>54</v>
      </c>
      <c r="H105" s="72">
        <f t="shared" ref="H105:H116" si="5">+F105*E105</f>
        <v>0</v>
      </c>
    </row>
    <row r="106" spans="1:8" ht="15.75" customHeight="1" x14ac:dyDescent="0.25">
      <c r="A106" s="27"/>
      <c r="B106" s="44" t="s">
        <v>20</v>
      </c>
      <c r="C106" s="111" t="s">
        <v>162</v>
      </c>
      <c r="D106" s="112"/>
      <c r="E106" s="77">
        <v>2000</v>
      </c>
      <c r="F106" s="13"/>
      <c r="G106" s="92" t="s">
        <v>54</v>
      </c>
      <c r="H106" s="72">
        <f t="shared" si="5"/>
        <v>0</v>
      </c>
    </row>
    <row r="107" spans="1:8" ht="15.75" customHeight="1" x14ac:dyDescent="0.25">
      <c r="A107" s="27"/>
      <c r="B107" s="44" t="s">
        <v>20</v>
      </c>
      <c r="C107" s="111" t="s">
        <v>163</v>
      </c>
      <c r="D107" s="112"/>
      <c r="E107" s="77">
        <v>2000</v>
      </c>
      <c r="F107" s="13"/>
      <c r="G107" s="92" t="s">
        <v>54</v>
      </c>
      <c r="H107" s="72">
        <f t="shared" si="5"/>
        <v>0</v>
      </c>
    </row>
    <row r="108" spans="1:8" ht="15.75" customHeight="1" x14ac:dyDescent="0.25">
      <c r="A108" s="27"/>
      <c r="B108" s="44" t="s">
        <v>21</v>
      </c>
      <c r="C108" s="111" t="s">
        <v>164</v>
      </c>
      <c r="D108" s="112"/>
      <c r="E108" s="77">
        <v>1000</v>
      </c>
      <c r="F108" s="13"/>
      <c r="G108" s="92" t="s">
        <v>54</v>
      </c>
      <c r="H108" s="72">
        <f t="shared" si="5"/>
        <v>0</v>
      </c>
    </row>
    <row r="109" spans="1:8" ht="15.75" customHeight="1" x14ac:dyDescent="0.25">
      <c r="A109" s="27"/>
      <c r="B109" s="44" t="s">
        <v>22</v>
      </c>
      <c r="C109" s="111" t="s">
        <v>164</v>
      </c>
      <c r="D109" s="112"/>
      <c r="E109" s="77">
        <v>1000</v>
      </c>
      <c r="F109" s="13"/>
      <c r="G109" s="92" t="s">
        <v>54</v>
      </c>
      <c r="H109" s="72">
        <f t="shared" si="5"/>
        <v>0</v>
      </c>
    </row>
    <row r="110" spans="1:8" ht="15.75" customHeight="1" x14ac:dyDescent="0.25">
      <c r="A110" s="27"/>
      <c r="B110" s="44" t="s">
        <v>21</v>
      </c>
      <c r="C110" s="111" t="s">
        <v>165</v>
      </c>
      <c r="D110" s="112"/>
      <c r="E110" s="77">
        <v>1000</v>
      </c>
      <c r="F110" s="13"/>
      <c r="G110" s="92" t="s">
        <v>54</v>
      </c>
      <c r="H110" s="72">
        <f t="shared" si="5"/>
        <v>0</v>
      </c>
    </row>
    <row r="111" spans="1:8" ht="15.75" customHeight="1" x14ac:dyDescent="0.25">
      <c r="A111" s="27"/>
      <c r="B111" s="44" t="s">
        <v>22</v>
      </c>
      <c r="C111" s="111" t="s">
        <v>165</v>
      </c>
      <c r="D111" s="112"/>
      <c r="E111" s="77">
        <v>1000</v>
      </c>
      <c r="F111" s="13"/>
      <c r="G111" s="92" t="s">
        <v>54</v>
      </c>
      <c r="H111" s="72">
        <f t="shared" si="5"/>
        <v>0</v>
      </c>
    </row>
    <row r="112" spans="1:8" ht="15.75" customHeight="1" x14ac:dyDescent="0.25">
      <c r="A112" s="27"/>
      <c r="B112" s="44" t="s">
        <v>21</v>
      </c>
      <c r="C112" s="111" t="s">
        <v>166</v>
      </c>
      <c r="D112" s="112"/>
      <c r="E112" s="77">
        <v>1000</v>
      </c>
      <c r="F112" s="13"/>
      <c r="G112" s="92" t="s">
        <v>54</v>
      </c>
      <c r="H112" s="72">
        <f t="shared" si="5"/>
        <v>0</v>
      </c>
    </row>
    <row r="113" spans="1:8" ht="15.75" customHeight="1" x14ac:dyDescent="0.25">
      <c r="A113" s="27"/>
      <c r="B113" s="44" t="s">
        <v>22</v>
      </c>
      <c r="C113" s="111" t="s">
        <v>166</v>
      </c>
      <c r="D113" s="112"/>
      <c r="E113" s="77">
        <v>1000</v>
      </c>
      <c r="F113" s="13"/>
      <c r="G113" s="92" t="s">
        <v>54</v>
      </c>
      <c r="H113" s="72">
        <f t="shared" si="5"/>
        <v>0</v>
      </c>
    </row>
    <row r="114" spans="1:8" ht="15.75" customHeight="1" x14ac:dyDescent="0.25">
      <c r="A114" s="27"/>
      <c r="B114" s="44" t="s">
        <v>21</v>
      </c>
      <c r="C114" s="111" t="s">
        <v>167</v>
      </c>
      <c r="D114" s="112"/>
      <c r="E114" s="77">
        <v>1000</v>
      </c>
      <c r="F114" s="13"/>
      <c r="G114" s="92" t="s">
        <v>54</v>
      </c>
      <c r="H114" s="72">
        <f t="shared" si="5"/>
        <v>0</v>
      </c>
    </row>
    <row r="115" spans="1:8" ht="15.75" customHeight="1" x14ac:dyDescent="0.25">
      <c r="A115" s="27"/>
      <c r="B115" s="44" t="s">
        <v>22</v>
      </c>
      <c r="C115" s="111" t="s">
        <v>167</v>
      </c>
      <c r="D115" s="112"/>
      <c r="E115" s="77">
        <v>1000</v>
      </c>
      <c r="F115" s="13"/>
      <c r="G115" s="92" t="s">
        <v>54</v>
      </c>
      <c r="H115" s="72">
        <f t="shared" si="5"/>
        <v>0</v>
      </c>
    </row>
    <row r="116" spans="1:8" ht="15.75" customHeight="1" x14ac:dyDescent="0.25">
      <c r="A116" s="2"/>
      <c r="B116" s="45" t="s">
        <v>22</v>
      </c>
      <c r="C116" s="113" t="s">
        <v>159</v>
      </c>
      <c r="D116" s="114"/>
      <c r="E116" s="84">
        <v>1000</v>
      </c>
      <c r="F116" s="17"/>
      <c r="G116" s="93" t="s">
        <v>54</v>
      </c>
      <c r="H116" s="72">
        <f t="shared" si="5"/>
        <v>0</v>
      </c>
    </row>
    <row r="117" spans="1:8" ht="18" customHeight="1" x14ac:dyDescent="0.25">
      <c r="A117" s="115" t="s">
        <v>170</v>
      </c>
      <c r="B117" s="116"/>
      <c r="C117" s="119"/>
      <c r="D117" s="119"/>
      <c r="E117" s="119"/>
      <c r="F117" s="119"/>
      <c r="G117" s="119"/>
      <c r="H117" s="103">
        <f>SUM(H105:H116,H95:H103)</f>
        <v>0</v>
      </c>
    </row>
    <row r="118" spans="1:8" ht="18" customHeight="1" x14ac:dyDescent="0.25">
      <c r="A118" s="117"/>
      <c r="B118" s="118"/>
      <c r="C118" s="120"/>
      <c r="D118" s="120"/>
      <c r="E118" s="120"/>
      <c r="F118" s="120"/>
      <c r="G118" s="120"/>
      <c r="H118" s="104"/>
    </row>
    <row r="119" spans="1:8" ht="18" customHeight="1" x14ac:dyDescent="0.25">
      <c r="A119" s="125" t="s">
        <v>73</v>
      </c>
      <c r="B119" s="126"/>
      <c r="C119" s="148"/>
      <c r="D119" s="131"/>
      <c r="E119" s="131"/>
      <c r="F119" s="131"/>
      <c r="G119" s="131"/>
      <c r="H119" s="132"/>
    </row>
    <row r="120" spans="1:8" ht="18" customHeight="1" x14ac:dyDescent="0.25">
      <c r="A120" s="127"/>
      <c r="B120" s="128"/>
      <c r="C120" s="149"/>
      <c r="D120" s="133"/>
      <c r="E120" s="133"/>
      <c r="F120" s="133"/>
      <c r="G120" s="133"/>
      <c r="H120" s="134"/>
    </row>
    <row r="121" spans="1:8" ht="18" customHeight="1" x14ac:dyDescent="0.25">
      <c r="A121" s="129"/>
      <c r="B121" s="130"/>
      <c r="C121" s="150"/>
      <c r="D121" s="135"/>
      <c r="E121" s="135"/>
      <c r="F121" s="135"/>
      <c r="G121" s="135"/>
      <c r="H121" s="136"/>
    </row>
    <row r="122" spans="1:8" x14ac:dyDescent="0.25">
      <c r="A122" s="42">
        <v>1</v>
      </c>
      <c r="B122" s="41" t="s">
        <v>39</v>
      </c>
      <c r="C122" s="121" t="s">
        <v>52</v>
      </c>
      <c r="D122" s="122"/>
      <c r="E122" s="79">
        <v>5</v>
      </c>
      <c r="F122" s="19"/>
      <c r="G122" s="95" t="s">
        <v>40</v>
      </c>
      <c r="H122" s="72">
        <f t="shared" ref="H122:H132" si="6">+F122*E122</f>
        <v>0</v>
      </c>
    </row>
    <row r="123" spans="1:8" x14ac:dyDescent="0.25">
      <c r="A123" s="27">
        <v>2</v>
      </c>
      <c r="B123" s="3" t="s">
        <v>41</v>
      </c>
      <c r="C123" s="111"/>
      <c r="D123" s="112"/>
      <c r="E123" s="77">
        <v>5</v>
      </c>
      <c r="F123" s="13"/>
      <c r="G123" s="92" t="s">
        <v>49</v>
      </c>
      <c r="H123" s="72">
        <f t="shared" si="6"/>
        <v>0</v>
      </c>
    </row>
    <row r="124" spans="1:8" x14ac:dyDescent="0.25">
      <c r="A124" s="27">
        <v>3</v>
      </c>
      <c r="B124" s="3" t="s">
        <v>34</v>
      </c>
      <c r="C124" s="111"/>
      <c r="D124" s="112"/>
      <c r="E124" s="77">
        <v>5</v>
      </c>
      <c r="F124" s="13"/>
      <c r="G124" s="92" t="s">
        <v>49</v>
      </c>
      <c r="H124" s="72">
        <f t="shared" si="6"/>
        <v>0</v>
      </c>
    </row>
    <row r="125" spans="1:8" ht="15.75" customHeight="1" x14ac:dyDescent="0.25">
      <c r="A125" s="27">
        <v>4</v>
      </c>
      <c r="B125" s="25" t="s">
        <v>42</v>
      </c>
      <c r="C125" s="111"/>
      <c r="D125" s="112"/>
      <c r="E125" s="77">
        <v>5</v>
      </c>
      <c r="F125" s="13"/>
      <c r="G125" s="92" t="s">
        <v>49</v>
      </c>
      <c r="H125" s="72">
        <f t="shared" si="6"/>
        <v>0</v>
      </c>
    </row>
    <row r="126" spans="1:8" ht="15.75" customHeight="1" x14ac:dyDescent="0.25">
      <c r="A126" s="27">
        <v>5</v>
      </c>
      <c r="B126" s="25" t="s">
        <v>94</v>
      </c>
      <c r="C126" s="111" t="s">
        <v>115</v>
      </c>
      <c r="D126" s="112"/>
      <c r="E126" s="77">
        <v>50</v>
      </c>
      <c r="F126" s="13"/>
      <c r="G126" s="92" t="s">
        <v>54</v>
      </c>
      <c r="H126" s="72">
        <f t="shared" si="6"/>
        <v>0</v>
      </c>
    </row>
    <row r="127" spans="1:8" ht="15.75" customHeight="1" x14ac:dyDescent="0.25">
      <c r="A127" s="27">
        <v>6</v>
      </c>
      <c r="B127" s="25" t="s">
        <v>93</v>
      </c>
      <c r="C127" s="111" t="s">
        <v>116</v>
      </c>
      <c r="D127" s="112"/>
      <c r="E127" s="77">
        <v>50</v>
      </c>
      <c r="F127" s="13"/>
      <c r="G127" s="92" t="s">
        <v>54</v>
      </c>
      <c r="H127" s="72">
        <f t="shared" si="6"/>
        <v>0</v>
      </c>
    </row>
    <row r="128" spans="1:8" x14ac:dyDescent="0.25">
      <c r="A128" s="27">
        <v>7</v>
      </c>
      <c r="B128" s="3" t="s">
        <v>53</v>
      </c>
      <c r="C128" s="111"/>
      <c r="D128" s="112"/>
      <c r="E128" s="77">
        <v>200</v>
      </c>
      <c r="F128" s="13"/>
      <c r="G128" s="92" t="s">
        <v>49</v>
      </c>
      <c r="H128" s="72">
        <f t="shared" si="6"/>
        <v>0</v>
      </c>
    </row>
    <row r="129" spans="1:8" ht="15.75" customHeight="1" x14ac:dyDescent="0.25">
      <c r="A129" s="27">
        <v>8</v>
      </c>
      <c r="B129" s="25" t="s">
        <v>110</v>
      </c>
      <c r="C129" s="111" t="s">
        <v>109</v>
      </c>
      <c r="D129" s="112"/>
      <c r="E129" s="77">
        <v>10</v>
      </c>
      <c r="F129" s="13"/>
      <c r="G129" s="92" t="s">
        <v>49</v>
      </c>
      <c r="H129" s="72">
        <f t="shared" si="6"/>
        <v>0</v>
      </c>
    </row>
    <row r="130" spans="1:8" ht="15.75" customHeight="1" x14ac:dyDescent="0.25">
      <c r="A130" s="27">
        <v>9</v>
      </c>
      <c r="B130" s="25" t="s">
        <v>110</v>
      </c>
      <c r="C130" s="111" t="s">
        <v>92</v>
      </c>
      <c r="D130" s="112"/>
      <c r="E130" s="77">
        <v>2</v>
      </c>
      <c r="F130" s="13"/>
      <c r="G130" s="92" t="s">
        <v>49</v>
      </c>
      <c r="H130" s="72">
        <f t="shared" si="6"/>
        <v>0</v>
      </c>
    </row>
    <row r="131" spans="1:8" ht="15.75" customHeight="1" x14ac:dyDescent="0.25">
      <c r="A131" s="27">
        <v>10</v>
      </c>
      <c r="B131" s="25" t="s">
        <v>111</v>
      </c>
      <c r="C131" s="111" t="s">
        <v>109</v>
      </c>
      <c r="D131" s="112"/>
      <c r="E131" s="78">
        <v>10</v>
      </c>
      <c r="F131" s="17"/>
      <c r="G131" s="92" t="s">
        <v>49</v>
      </c>
      <c r="H131" s="72">
        <f t="shared" si="6"/>
        <v>0</v>
      </c>
    </row>
    <row r="132" spans="1:8" ht="15.75" customHeight="1" x14ac:dyDescent="0.25">
      <c r="A132" s="10">
        <v>11</v>
      </c>
      <c r="B132" s="64" t="s">
        <v>111</v>
      </c>
      <c r="C132" s="113" t="s">
        <v>92</v>
      </c>
      <c r="D132" s="114"/>
      <c r="E132" s="78">
        <v>3</v>
      </c>
      <c r="F132" s="17"/>
      <c r="G132" s="92" t="s">
        <v>49</v>
      </c>
      <c r="H132" s="72">
        <f t="shared" si="6"/>
        <v>0</v>
      </c>
    </row>
    <row r="133" spans="1:8" ht="18" customHeight="1" x14ac:dyDescent="0.25">
      <c r="A133" s="115" t="s">
        <v>74</v>
      </c>
      <c r="B133" s="116"/>
      <c r="C133" s="119"/>
      <c r="D133" s="119"/>
      <c r="E133" s="119"/>
      <c r="F133" s="119"/>
      <c r="G133" s="119"/>
      <c r="H133" s="103">
        <f>SUM(H122:H132)</f>
        <v>0</v>
      </c>
    </row>
    <row r="134" spans="1:8" ht="18" customHeight="1" x14ac:dyDescent="0.25">
      <c r="A134" s="117"/>
      <c r="B134" s="118"/>
      <c r="C134" s="120"/>
      <c r="D134" s="120"/>
      <c r="E134" s="120"/>
      <c r="F134" s="120"/>
      <c r="G134" s="120"/>
      <c r="H134" s="104"/>
    </row>
    <row r="135" spans="1:8" ht="18" customHeight="1" x14ac:dyDescent="0.25">
      <c r="A135" s="125" t="s">
        <v>75</v>
      </c>
      <c r="B135" s="126"/>
      <c r="C135" s="131"/>
      <c r="D135" s="131"/>
      <c r="E135" s="131"/>
      <c r="F135" s="131"/>
      <c r="G135" s="131"/>
      <c r="H135" s="132"/>
    </row>
    <row r="136" spans="1:8" ht="18" customHeight="1" x14ac:dyDescent="0.25">
      <c r="A136" s="127"/>
      <c r="B136" s="128"/>
      <c r="C136" s="133"/>
      <c r="D136" s="133"/>
      <c r="E136" s="133"/>
      <c r="F136" s="133"/>
      <c r="G136" s="133"/>
      <c r="H136" s="134"/>
    </row>
    <row r="137" spans="1:8" ht="18" customHeight="1" x14ac:dyDescent="0.25">
      <c r="A137" s="129"/>
      <c r="B137" s="130"/>
      <c r="C137" s="135"/>
      <c r="D137" s="135"/>
      <c r="E137" s="135"/>
      <c r="F137" s="135"/>
      <c r="G137" s="135"/>
      <c r="H137" s="136"/>
    </row>
    <row r="138" spans="1:8" ht="30.75" customHeight="1" x14ac:dyDescent="0.25">
      <c r="A138" s="70">
        <v>1</v>
      </c>
      <c r="B138" s="65" t="s">
        <v>122</v>
      </c>
      <c r="C138" s="60"/>
      <c r="D138" s="60"/>
      <c r="E138" s="98" t="s">
        <v>187</v>
      </c>
      <c r="F138" s="97"/>
      <c r="G138" s="60"/>
      <c r="H138" s="62"/>
    </row>
    <row r="139" spans="1:8" x14ac:dyDescent="0.25">
      <c r="A139" s="2"/>
      <c r="C139" s="111" t="s">
        <v>192</v>
      </c>
      <c r="D139" s="112"/>
      <c r="E139" s="79">
        <v>20</v>
      </c>
      <c r="F139" s="19"/>
      <c r="G139" s="95" t="s">
        <v>49</v>
      </c>
      <c r="H139" s="72">
        <f t="shared" ref="H139:H142" si="7">+F139*E139</f>
        <v>0</v>
      </c>
    </row>
    <row r="140" spans="1:8" x14ac:dyDescent="0.25">
      <c r="A140" s="2"/>
      <c r="C140" s="111" t="s">
        <v>194</v>
      </c>
      <c r="D140" s="112"/>
      <c r="E140" s="77">
        <v>20</v>
      </c>
      <c r="F140" s="13"/>
      <c r="G140" s="92" t="s">
        <v>49</v>
      </c>
      <c r="H140" s="72">
        <f t="shared" si="7"/>
        <v>0</v>
      </c>
    </row>
    <row r="141" spans="1:8" x14ac:dyDescent="0.25">
      <c r="A141" s="2"/>
      <c r="C141" s="137" t="s">
        <v>193</v>
      </c>
      <c r="D141" s="138"/>
      <c r="E141" s="77">
        <v>20</v>
      </c>
      <c r="F141" s="13"/>
      <c r="G141" s="92" t="s">
        <v>49</v>
      </c>
      <c r="H141" s="72">
        <f t="shared" si="7"/>
        <v>0</v>
      </c>
    </row>
    <row r="142" spans="1:8" x14ac:dyDescent="0.25">
      <c r="A142" s="2"/>
      <c r="C142" s="137" t="s">
        <v>195</v>
      </c>
      <c r="D142" s="138"/>
      <c r="E142" s="78">
        <v>20</v>
      </c>
      <c r="F142" s="17"/>
      <c r="G142" s="93" t="s">
        <v>49</v>
      </c>
      <c r="H142" s="72">
        <f t="shared" si="7"/>
        <v>0</v>
      </c>
    </row>
    <row r="143" spans="1:8" x14ac:dyDescent="0.25">
      <c r="A143" s="24">
        <v>2</v>
      </c>
      <c r="B143" s="28" t="s">
        <v>123</v>
      </c>
      <c r="C143" s="30"/>
      <c r="D143" s="26"/>
      <c r="E143" s="81"/>
      <c r="F143" s="99"/>
      <c r="G143" s="26"/>
      <c r="H143" s="52"/>
    </row>
    <row r="144" spans="1:8" x14ac:dyDescent="0.25">
      <c r="A144" s="2"/>
      <c r="C144" s="111" t="s">
        <v>206</v>
      </c>
      <c r="D144" s="112"/>
      <c r="E144" s="79">
        <v>20</v>
      </c>
      <c r="F144" s="19"/>
      <c r="G144" s="95" t="s">
        <v>49</v>
      </c>
      <c r="H144" s="72">
        <f t="shared" ref="H144:H145" si="8">+F144*E144</f>
        <v>0</v>
      </c>
    </row>
    <row r="145" spans="1:8" x14ac:dyDescent="0.25">
      <c r="A145" s="2"/>
      <c r="C145" s="111" t="s">
        <v>205</v>
      </c>
      <c r="D145" s="112"/>
      <c r="E145" s="78">
        <v>20</v>
      </c>
      <c r="F145" s="17"/>
      <c r="G145" s="93" t="s">
        <v>49</v>
      </c>
      <c r="H145" s="72">
        <f t="shared" si="8"/>
        <v>0</v>
      </c>
    </row>
    <row r="146" spans="1:8" x14ac:dyDescent="0.25">
      <c r="A146" s="24">
        <v>3</v>
      </c>
      <c r="B146" s="28" t="s">
        <v>124</v>
      </c>
      <c r="C146" s="30"/>
      <c r="D146" s="26"/>
      <c r="E146" s="81"/>
      <c r="F146" s="99"/>
      <c r="G146" s="26"/>
      <c r="H146" s="52"/>
    </row>
    <row r="147" spans="1:8" x14ac:dyDescent="0.25">
      <c r="A147" s="2"/>
      <c r="C147" s="111" t="s">
        <v>192</v>
      </c>
      <c r="D147" s="112"/>
      <c r="E147" s="79">
        <v>20</v>
      </c>
      <c r="F147" s="19"/>
      <c r="G147" s="95" t="s">
        <v>49</v>
      </c>
      <c r="H147" s="72">
        <f t="shared" ref="H147:H157" si="9">+F147*E147</f>
        <v>0</v>
      </c>
    </row>
    <row r="148" spans="1:8" x14ac:dyDescent="0.25">
      <c r="A148" s="2"/>
      <c r="C148" s="111" t="s">
        <v>194</v>
      </c>
      <c r="D148" s="112"/>
      <c r="E148" s="77">
        <v>20</v>
      </c>
      <c r="F148" s="13"/>
      <c r="G148" s="92" t="s">
        <v>49</v>
      </c>
      <c r="H148" s="72">
        <f t="shared" si="9"/>
        <v>0</v>
      </c>
    </row>
    <row r="149" spans="1:8" x14ac:dyDescent="0.25">
      <c r="A149" s="2"/>
      <c r="C149" s="111" t="s">
        <v>196</v>
      </c>
      <c r="D149" s="112"/>
      <c r="E149" s="77">
        <v>20</v>
      </c>
      <c r="F149" s="13"/>
      <c r="G149" s="92" t="s">
        <v>49</v>
      </c>
      <c r="H149" s="72">
        <f t="shared" si="9"/>
        <v>0</v>
      </c>
    </row>
    <row r="150" spans="1:8" x14ac:dyDescent="0.25">
      <c r="A150" s="2"/>
      <c r="C150" s="111" t="s">
        <v>200</v>
      </c>
      <c r="D150" s="112"/>
      <c r="E150" s="77">
        <v>20</v>
      </c>
      <c r="F150" s="13"/>
      <c r="G150" s="92" t="s">
        <v>49</v>
      </c>
      <c r="H150" s="72">
        <f t="shared" si="9"/>
        <v>0</v>
      </c>
    </row>
    <row r="151" spans="1:8" x14ac:dyDescent="0.25">
      <c r="A151" s="2"/>
      <c r="C151" s="111" t="s">
        <v>197</v>
      </c>
      <c r="D151" s="112"/>
      <c r="E151" s="77">
        <v>20</v>
      </c>
      <c r="F151" s="13"/>
      <c r="G151" s="92" t="s">
        <v>49</v>
      </c>
      <c r="H151" s="72">
        <f t="shared" si="9"/>
        <v>0</v>
      </c>
    </row>
    <row r="152" spans="1:8" x14ac:dyDescent="0.25">
      <c r="A152" s="2"/>
      <c r="C152" s="111" t="s">
        <v>201</v>
      </c>
      <c r="D152" s="112"/>
      <c r="E152" s="77">
        <v>20</v>
      </c>
      <c r="F152" s="13"/>
      <c r="G152" s="92" t="s">
        <v>49</v>
      </c>
      <c r="H152" s="72">
        <f t="shared" si="9"/>
        <v>0</v>
      </c>
    </row>
    <row r="153" spans="1:8" x14ac:dyDescent="0.25">
      <c r="A153" s="2"/>
      <c r="C153" s="111" t="s">
        <v>198</v>
      </c>
      <c r="D153" s="112"/>
      <c r="E153" s="77">
        <v>20</v>
      </c>
      <c r="F153" s="13"/>
      <c r="G153" s="92" t="s">
        <v>49</v>
      </c>
      <c r="H153" s="72">
        <f t="shared" si="9"/>
        <v>0</v>
      </c>
    </row>
    <row r="154" spans="1:8" x14ac:dyDescent="0.25">
      <c r="A154" s="2"/>
      <c r="C154" s="111" t="s">
        <v>202</v>
      </c>
      <c r="D154" s="112"/>
      <c r="E154" s="77">
        <v>20</v>
      </c>
      <c r="F154" s="13"/>
      <c r="G154" s="92" t="s">
        <v>49</v>
      </c>
      <c r="H154" s="72">
        <f t="shared" si="9"/>
        <v>0</v>
      </c>
    </row>
    <row r="155" spans="1:8" x14ac:dyDescent="0.25">
      <c r="A155" s="2"/>
      <c r="C155" s="111" t="s">
        <v>199</v>
      </c>
      <c r="D155" s="112"/>
      <c r="E155" s="77">
        <v>20</v>
      </c>
      <c r="F155" s="13"/>
      <c r="G155" s="92" t="s">
        <v>49</v>
      </c>
      <c r="H155" s="72">
        <f t="shared" si="9"/>
        <v>0</v>
      </c>
    </row>
    <row r="156" spans="1:8" x14ac:dyDescent="0.25">
      <c r="A156" s="2"/>
      <c r="C156" s="111" t="s">
        <v>203</v>
      </c>
      <c r="D156" s="112"/>
      <c r="E156" s="77">
        <v>20</v>
      </c>
      <c r="F156" s="13"/>
      <c r="G156" s="92" t="s">
        <v>49</v>
      </c>
      <c r="H156" s="72">
        <f t="shared" si="9"/>
        <v>0</v>
      </c>
    </row>
    <row r="157" spans="1:8" x14ac:dyDescent="0.25">
      <c r="A157" s="10">
        <v>4</v>
      </c>
      <c r="B157" s="63" t="s">
        <v>186</v>
      </c>
      <c r="C157" s="111"/>
      <c r="D157" s="112"/>
      <c r="E157" s="78">
        <v>20</v>
      </c>
      <c r="F157" s="17"/>
      <c r="G157" s="93" t="s">
        <v>208</v>
      </c>
      <c r="H157" s="72">
        <f t="shared" si="9"/>
        <v>0</v>
      </c>
    </row>
    <row r="158" spans="1:8" ht="18" customHeight="1" x14ac:dyDescent="0.25">
      <c r="A158" s="115" t="s">
        <v>171</v>
      </c>
      <c r="B158" s="116"/>
      <c r="C158" s="119"/>
      <c r="D158" s="119"/>
      <c r="E158" s="119"/>
      <c r="F158" s="119"/>
      <c r="G158" s="119"/>
      <c r="H158" s="103">
        <f>SUM(H147:H157,H144:H145,H139:H142)</f>
        <v>0</v>
      </c>
    </row>
    <row r="159" spans="1:8" ht="18" customHeight="1" x14ac:dyDescent="0.25">
      <c r="A159" s="117"/>
      <c r="B159" s="118"/>
      <c r="C159" s="120"/>
      <c r="D159" s="120"/>
      <c r="E159" s="120"/>
      <c r="F159" s="120"/>
      <c r="G159" s="120"/>
      <c r="H159" s="104"/>
    </row>
    <row r="160" spans="1:8" ht="18" customHeight="1" x14ac:dyDescent="0.25">
      <c r="A160" s="125" t="s">
        <v>76</v>
      </c>
      <c r="B160" s="126"/>
      <c r="C160" s="131"/>
      <c r="D160" s="131"/>
      <c r="E160" s="131"/>
      <c r="F160" s="131"/>
      <c r="G160" s="131"/>
      <c r="H160" s="132"/>
    </row>
    <row r="161" spans="1:8" ht="18" customHeight="1" x14ac:dyDescent="0.25">
      <c r="A161" s="127"/>
      <c r="B161" s="128"/>
      <c r="C161" s="133"/>
      <c r="D161" s="133"/>
      <c r="E161" s="133"/>
      <c r="F161" s="133"/>
      <c r="G161" s="133"/>
      <c r="H161" s="134"/>
    </row>
    <row r="162" spans="1:8" ht="21" customHeight="1" x14ac:dyDescent="0.25">
      <c r="A162" s="129"/>
      <c r="B162" s="130"/>
      <c r="C162" s="135"/>
      <c r="D162" s="135"/>
      <c r="E162" s="135"/>
      <c r="F162" s="135"/>
      <c r="G162" s="135"/>
      <c r="H162" s="136"/>
    </row>
    <row r="163" spans="1:8" ht="47.25" x14ac:dyDescent="0.25">
      <c r="A163" s="42">
        <v>1</v>
      </c>
      <c r="B163" s="40" t="s">
        <v>58</v>
      </c>
      <c r="C163" s="111"/>
      <c r="D163" s="112"/>
      <c r="E163" s="79">
        <v>30</v>
      </c>
      <c r="F163" s="19"/>
      <c r="G163" s="95" t="s">
        <v>54</v>
      </c>
      <c r="H163" s="73">
        <f t="shared" ref="H163:H180" si="10">+F163*E163</f>
        <v>0</v>
      </c>
    </row>
    <row r="164" spans="1:8" x14ac:dyDescent="0.25">
      <c r="A164" s="27">
        <v>2</v>
      </c>
      <c r="B164" s="25" t="s">
        <v>63</v>
      </c>
      <c r="C164" s="111"/>
      <c r="D164" s="112"/>
      <c r="E164" s="77">
        <v>1000</v>
      </c>
      <c r="F164" s="13"/>
      <c r="G164" s="92" t="s">
        <v>209</v>
      </c>
      <c r="H164" s="72">
        <f t="shared" si="10"/>
        <v>0</v>
      </c>
    </row>
    <row r="165" spans="1:8" x14ac:dyDescent="0.25">
      <c r="A165" s="10">
        <v>3</v>
      </c>
      <c r="B165" s="3" t="s">
        <v>50</v>
      </c>
      <c r="C165" s="111"/>
      <c r="D165" s="112"/>
      <c r="E165" s="78">
        <v>2</v>
      </c>
      <c r="F165" s="17"/>
      <c r="G165" s="92" t="s">
        <v>209</v>
      </c>
      <c r="H165" s="72">
        <f t="shared" si="10"/>
        <v>0</v>
      </c>
    </row>
    <row r="166" spans="1:8" x14ac:dyDescent="0.25">
      <c r="A166" s="24">
        <v>4</v>
      </c>
      <c r="B166" s="28" t="s">
        <v>23</v>
      </c>
      <c r="C166" s="50"/>
      <c r="D166" s="50"/>
      <c r="E166" s="85"/>
      <c r="F166" s="50"/>
      <c r="G166" s="50"/>
      <c r="H166" s="51"/>
    </row>
    <row r="167" spans="1:8" x14ac:dyDescent="0.25">
      <c r="A167" s="42"/>
      <c r="B167" s="43" t="s">
        <v>24</v>
      </c>
      <c r="C167" s="111"/>
      <c r="D167" s="112"/>
      <c r="E167" s="79">
        <v>2</v>
      </c>
      <c r="F167" s="19"/>
      <c r="G167" s="95" t="s">
        <v>210</v>
      </c>
      <c r="H167" s="72">
        <f t="shared" si="10"/>
        <v>0</v>
      </c>
    </row>
    <row r="168" spans="1:8" x14ac:dyDescent="0.25">
      <c r="A168" s="42"/>
      <c r="B168" s="43" t="s">
        <v>185</v>
      </c>
      <c r="C168" s="111"/>
      <c r="D168" s="112"/>
      <c r="E168" s="79">
        <v>1</v>
      </c>
      <c r="F168" s="19"/>
      <c r="G168" s="95" t="s">
        <v>210</v>
      </c>
      <c r="H168" s="72">
        <f t="shared" si="10"/>
        <v>0</v>
      </c>
    </row>
    <row r="169" spans="1:8" x14ac:dyDescent="0.25">
      <c r="A169" s="27"/>
      <c r="B169" s="43" t="s">
        <v>71</v>
      </c>
      <c r="C169" s="111"/>
      <c r="D169" s="112"/>
      <c r="E169" s="79">
        <v>4</v>
      </c>
      <c r="F169" s="19"/>
      <c r="G169" s="95" t="s">
        <v>210</v>
      </c>
      <c r="H169" s="72">
        <f t="shared" si="10"/>
        <v>0</v>
      </c>
    </row>
    <row r="170" spans="1:8" x14ac:dyDescent="0.25">
      <c r="A170" s="27"/>
      <c r="B170" s="44" t="s">
        <v>57</v>
      </c>
      <c r="C170" s="111"/>
      <c r="D170" s="112"/>
      <c r="E170" s="77">
        <v>2</v>
      </c>
      <c r="F170" s="13"/>
      <c r="G170" s="95" t="s">
        <v>210</v>
      </c>
      <c r="H170" s="72">
        <f t="shared" si="10"/>
        <v>0</v>
      </c>
    </row>
    <row r="171" spans="1:8" x14ac:dyDescent="0.25">
      <c r="A171" s="27"/>
      <c r="B171" s="44" t="s">
        <v>72</v>
      </c>
      <c r="C171" s="111"/>
      <c r="D171" s="112"/>
      <c r="E171" s="77">
        <v>2</v>
      </c>
      <c r="F171" s="13"/>
      <c r="G171" s="95" t="s">
        <v>210</v>
      </c>
      <c r="H171" s="72">
        <f t="shared" si="10"/>
        <v>0</v>
      </c>
    </row>
    <row r="172" spans="1:8" x14ac:dyDescent="0.25">
      <c r="A172" s="27"/>
      <c r="B172" s="44" t="s">
        <v>25</v>
      </c>
      <c r="C172" s="111"/>
      <c r="D172" s="112"/>
      <c r="E172" s="77">
        <v>2</v>
      </c>
      <c r="F172" s="13"/>
      <c r="G172" s="95" t="s">
        <v>210</v>
      </c>
      <c r="H172" s="72">
        <f t="shared" si="10"/>
        <v>0</v>
      </c>
    </row>
    <row r="173" spans="1:8" x14ac:dyDescent="0.25">
      <c r="A173" s="27"/>
      <c r="B173" s="44" t="s">
        <v>36</v>
      </c>
      <c r="C173" s="111"/>
      <c r="D173" s="112"/>
      <c r="E173" s="77">
        <v>4</v>
      </c>
      <c r="F173" s="13"/>
      <c r="G173" s="95" t="s">
        <v>210</v>
      </c>
      <c r="H173" s="72">
        <f t="shared" si="10"/>
        <v>0</v>
      </c>
    </row>
    <row r="174" spans="1:8" x14ac:dyDescent="0.25">
      <c r="A174" s="27"/>
      <c r="B174" s="44" t="s">
        <v>37</v>
      </c>
      <c r="C174" s="111"/>
      <c r="D174" s="112"/>
      <c r="E174" s="77">
        <v>4</v>
      </c>
      <c r="F174" s="13"/>
      <c r="G174" s="95" t="s">
        <v>210</v>
      </c>
      <c r="H174" s="72">
        <f t="shared" si="10"/>
        <v>0</v>
      </c>
    </row>
    <row r="175" spans="1:8" x14ac:dyDescent="0.25">
      <c r="A175" s="27"/>
      <c r="B175" s="45" t="s">
        <v>38</v>
      </c>
      <c r="C175" s="111"/>
      <c r="D175" s="112"/>
      <c r="E175" s="78">
        <v>2</v>
      </c>
      <c r="F175" s="17"/>
      <c r="G175" s="95" t="s">
        <v>210</v>
      </c>
      <c r="H175" s="72">
        <f t="shared" si="10"/>
        <v>0</v>
      </c>
    </row>
    <row r="176" spans="1:8" x14ac:dyDescent="0.25">
      <c r="A176" s="27"/>
      <c r="B176" s="46" t="s">
        <v>114</v>
      </c>
      <c r="C176" s="111" t="s">
        <v>151</v>
      </c>
      <c r="D176" s="112"/>
      <c r="E176" s="77">
        <v>100</v>
      </c>
      <c r="F176" s="13"/>
      <c r="G176" s="92" t="s">
        <v>54</v>
      </c>
      <c r="H176" s="72">
        <f t="shared" si="10"/>
        <v>0</v>
      </c>
    </row>
    <row r="177" spans="1:8" x14ac:dyDescent="0.25">
      <c r="A177" s="27"/>
      <c r="B177" s="46" t="s">
        <v>114</v>
      </c>
      <c r="C177" s="111" t="s">
        <v>152</v>
      </c>
      <c r="D177" s="112"/>
      <c r="E177" s="78">
        <v>100</v>
      </c>
      <c r="F177" s="17"/>
      <c r="G177" s="93" t="s">
        <v>54</v>
      </c>
      <c r="H177" s="72">
        <f t="shared" si="10"/>
        <v>0</v>
      </c>
    </row>
    <row r="178" spans="1:8" x14ac:dyDescent="0.25">
      <c r="A178" s="42"/>
      <c r="B178" s="44" t="s">
        <v>43</v>
      </c>
      <c r="C178" s="111"/>
      <c r="D178" s="112"/>
      <c r="E178" s="77">
        <v>1</v>
      </c>
      <c r="F178" s="13"/>
      <c r="G178" s="92" t="s">
        <v>1</v>
      </c>
      <c r="H178" s="72">
        <f t="shared" si="10"/>
        <v>0</v>
      </c>
    </row>
    <row r="179" spans="1:8" ht="31.5" x14ac:dyDescent="0.25">
      <c r="A179" s="27">
        <v>5</v>
      </c>
      <c r="B179" s="33" t="s">
        <v>68</v>
      </c>
      <c r="C179" s="111"/>
      <c r="D179" s="112"/>
      <c r="E179" s="86">
        <v>100000</v>
      </c>
      <c r="F179" s="20"/>
      <c r="G179" s="94" t="s">
        <v>67</v>
      </c>
      <c r="H179" s="74">
        <f t="shared" si="10"/>
        <v>0</v>
      </c>
    </row>
    <row r="180" spans="1:8" ht="31.5" x14ac:dyDescent="0.25">
      <c r="A180" s="10">
        <v>6</v>
      </c>
      <c r="B180" s="66" t="s">
        <v>69</v>
      </c>
      <c r="C180" s="111"/>
      <c r="D180" s="112"/>
      <c r="E180" s="78">
        <v>25000</v>
      </c>
      <c r="F180" s="21"/>
      <c r="G180" s="93" t="s">
        <v>67</v>
      </c>
      <c r="H180" s="74">
        <f t="shared" si="10"/>
        <v>0</v>
      </c>
    </row>
    <row r="181" spans="1:8" ht="18" customHeight="1" x14ac:dyDescent="0.25">
      <c r="A181" s="115" t="s">
        <v>172</v>
      </c>
      <c r="B181" s="116"/>
      <c r="C181" s="119"/>
      <c r="D181" s="119"/>
      <c r="E181" s="119"/>
      <c r="F181" s="119"/>
      <c r="G181" s="119"/>
      <c r="H181" s="103">
        <f>SUM(H167:H180,H163:H165)</f>
        <v>0</v>
      </c>
    </row>
    <row r="182" spans="1:8" ht="18" customHeight="1" x14ac:dyDescent="0.25">
      <c r="A182" s="117"/>
      <c r="B182" s="118"/>
      <c r="C182" s="120"/>
      <c r="D182" s="120"/>
      <c r="E182" s="120"/>
      <c r="F182" s="120"/>
      <c r="G182" s="120"/>
      <c r="H182" s="104"/>
    </row>
    <row r="183" spans="1:8" ht="18" customHeight="1" x14ac:dyDescent="0.25">
      <c r="A183" s="125" t="s">
        <v>87</v>
      </c>
      <c r="B183" s="126"/>
      <c r="C183" s="131"/>
      <c r="D183" s="131"/>
      <c r="E183" s="131"/>
      <c r="F183" s="131"/>
      <c r="G183" s="131"/>
      <c r="H183" s="132"/>
    </row>
    <row r="184" spans="1:8" ht="18" customHeight="1" x14ac:dyDescent="0.25">
      <c r="A184" s="127"/>
      <c r="B184" s="128"/>
      <c r="C184" s="133"/>
      <c r="D184" s="133"/>
      <c r="E184" s="133"/>
      <c r="F184" s="133"/>
      <c r="G184" s="133"/>
      <c r="H184" s="134"/>
    </row>
    <row r="185" spans="1:8" ht="18" customHeight="1" x14ac:dyDescent="0.25">
      <c r="A185" s="127"/>
      <c r="B185" s="128"/>
      <c r="C185" s="133"/>
      <c r="D185" s="133"/>
      <c r="E185" s="133"/>
      <c r="F185" s="133"/>
      <c r="G185" s="133"/>
      <c r="H185" s="134"/>
    </row>
    <row r="186" spans="1:8" ht="18" customHeight="1" x14ac:dyDescent="0.25">
      <c r="A186" s="127"/>
      <c r="B186" s="128"/>
      <c r="C186" s="133"/>
      <c r="D186" s="133"/>
      <c r="E186" s="133"/>
      <c r="F186" s="133"/>
      <c r="G186" s="133"/>
      <c r="H186" s="134"/>
    </row>
    <row r="187" spans="1:8" ht="18" customHeight="1" x14ac:dyDescent="0.25">
      <c r="A187" s="127"/>
      <c r="B187" s="128"/>
      <c r="C187" s="133"/>
      <c r="D187" s="133"/>
      <c r="E187" s="133"/>
      <c r="F187" s="133"/>
      <c r="G187" s="133"/>
      <c r="H187" s="134"/>
    </row>
    <row r="188" spans="1:8" ht="18" customHeight="1" x14ac:dyDescent="0.25">
      <c r="A188" s="129"/>
      <c r="B188" s="130"/>
      <c r="C188" s="135"/>
      <c r="D188" s="135"/>
      <c r="E188" s="135"/>
      <c r="F188" s="135"/>
      <c r="G188" s="135"/>
      <c r="H188" s="136"/>
    </row>
    <row r="189" spans="1:8" ht="15.75" customHeight="1" x14ac:dyDescent="0.25">
      <c r="A189" s="5">
        <v>1</v>
      </c>
      <c r="B189" s="65" t="s">
        <v>125</v>
      </c>
      <c r="C189" s="67"/>
      <c r="D189" s="67"/>
      <c r="E189" s="76"/>
      <c r="F189" s="97"/>
      <c r="G189" s="60"/>
      <c r="H189" s="62"/>
    </row>
    <row r="190" spans="1:8" ht="15.75" customHeight="1" x14ac:dyDescent="0.25">
      <c r="A190" s="27"/>
      <c r="B190" s="43" t="s">
        <v>26</v>
      </c>
      <c r="C190" s="121" t="s">
        <v>118</v>
      </c>
      <c r="D190" s="122"/>
      <c r="E190" s="79">
        <v>500</v>
      </c>
      <c r="F190" s="19"/>
      <c r="G190" s="95" t="s">
        <v>54</v>
      </c>
      <c r="H190" s="72">
        <f t="shared" ref="H190:H196" si="11">+F190*E190</f>
        <v>0</v>
      </c>
    </row>
    <row r="191" spans="1:8" ht="15.75" customHeight="1" x14ac:dyDescent="0.25">
      <c r="A191" s="27"/>
      <c r="B191" s="44" t="s">
        <v>27</v>
      </c>
      <c r="C191" s="111" t="s">
        <v>118</v>
      </c>
      <c r="D191" s="112"/>
      <c r="E191" s="77">
        <v>500</v>
      </c>
      <c r="F191" s="13"/>
      <c r="G191" s="92" t="s">
        <v>54</v>
      </c>
      <c r="H191" s="72">
        <f t="shared" si="11"/>
        <v>0</v>
      </c>
    </row>
    <row r="192" spans="1:8" ht="15.75" customHeight="1" x14ac:dyDescent="0.25">
      <c r="A192" s="27"/>
      <c r="B192" s="44" t="s">
        <v>28</v>
      </c>
      <c r="C192" s="111" t="s">
        <v>118</v>
      </c>
      <c r="D192" s="112"/>
      <c r="E192" s="77">
        <v>500</v>
      </c>
      <c r="F192" s="13"/>
      <c r="G192" s="92" t="s">
        <v>54</v>
      </c>
      <c r="H192" s="72">
        <f t="shared" si="11"/>
        <v>0</v>
      </c>
    </row>
    <row r="193" spans="1:8" ht="15.75" customHeight="1" x14ac:dyDescent="0.25">
      <c r="A193" s="27"/>
      <c r="B193" s="44" t="s">
        <v>29</v>
      </c>
      <c r="C193" s="111" t="s">
        <v>118</v>
      </c>
      <c r="D193" s="112"/>
      <c r="E193" s="77">
        <v>500</v>
      </c>
      <c r="F193" s="13"/>
      <c r="G193" s="92" t="s">
        <v>54</v>
      </c>
      <c r="H193" s="72">
        <f t="shared" si="11"/>
        <v>0</v>
      </c>
    </row>
    <row r="194" spans="1:8" ht="15.75" customHeight="1" x14ac:dyDescent="0.25">
      <c r="A194" s="27"/>
      <c r="B194" s="44" t="s">
        <v>30</v>
      </c>
      <c r="C194" s="111" t="s">
        <v>118</v>
      </c>
      <c r="D194" s="112"/>
      <c r="E194" s="77">
        <v>500</v>
      </c>
      <c r="F194" s="13"/>
      <c r="G194" s="92" t="s">
        <v>54</v>
      </c>
      <c r="H194" s="72">
        <f t="shared" si="11"/>
        <v>0</v>
      </c>
    </row>
    <row r="195" spans="1:8" ht="15.75" customHeight="1" x14ac:dyDescent="0.25">
      <c r="A195" s="27"/>
      <c r="B195" s="44" t="s">
        <v>31</v>
      </c>
      <c r="C195" s="111" t="s">
        <v>118</v>
      </c>
      <c r="D195" s="112"/>
      <c r="E195" s="77">
        <v>500</v>
      </c>
      <c r="F195" s="13"/>
      <c r="G195" s="92" t="s">
        <v>54</v>
      </c>
      <c r="H195" s="72">
        <f t="shared" si="11"/>
        <v>0</v>
      </c>
    </row>
    <row r="196" spans="1:8" ht="15.75" customHeight="1" x14ac:dyDescent="0.25">
      <c r="A196" s="42"/>
      <c r="B196" s="44" t="s">
        <v>32</v>
      </c>
      <c r="C196" s="111" t="s">
        <v>118</v>
      </c>
      <c r="D196" s="112"/>
      <c r="E196" s="77">
        <v>500</v>
      </c>
      <c r="F196" s="13"/>
      <c r="G196" s="92" t="s">
        <v>54</v>
      </c>
      <c r="H196" s="72">
        <f t="shared" si="11"/>
        <v>0</v>
      </c>
    </row>
    <row r="197" spans="1:8" ht="15.75" customHeight="1" x14ac:dyDescent="0.25">
      <c r="A197" s="37">
        <v>2</v>
      </c>
      <c r="B197" s="6" t="s">
        <v>125</v>
      </c>
      <c r="C197" s="7"/>
      <c r="D197" s="7"/>
      <c r="E197" s="80"/>
      <c r="F197" s="100"/>
      <c r="G197" s="4"/>
      <c r="H197" s="16"/>
    </row>
    <row r="198" spans="1:8" ht="15.75" customHeight="1" x14ac:dyDescent="0.25">
      <c r="A198" s="27"/>
      <c r="B198" s="44" t="s">
        <v>26</v>
      </c>
      <c r="C198" s="111" t="s">
        <v>119</v>
      </c>
      <c r="D198" s="112"/>
      <c r="E198" s="77">
        <v>500</v>
      </c>
      <c r="F198" s="13"/>
      <c r="G198" s="92" t="s">
        <v>54</v>
      </c>
      <c r="H198" s="72">
        <f t="shared" ref="H198:H204" si="12">+F198*E198</f>
        <v>0</v>
      </c>
    </row>
    <row r="199" spans="1:8" ht="15.75" customHeight="1" x14ac:dyDescent="0.25">
      <c r="A199" s="27"/>
      <c r="B199" s="44" t="s">
        <v>27</v>
      </c>
      <c r="C199" s="111" t="s">
        <v>119</v>
      </c>
      <c r="D199" s="112"/>
      <c r="E199" s="77">
        <v>500</v>
      </c>
      <c r="F199" s="13"/>
      <c r="G199" s="92" t="s">
        <v>54</v>
      </c>
      <c r="H199" s="72">
        <f t="shared" si="12"/>
        <v>0</v>
      </c>
    </row>
    <row r="200" spans="1:8" ht="15.75" customHeight="1" x14ac:dyDescent="0.25">
      <c r="A200" s="27"/>
      <c r="B200" s="44" t="s">
        <v>28</v>
      </c>
      <c r="C200" s="111" t="s">
        <v>119</v>
      </c>
      <c r="D200" s="112"/>
      <c r="E200" s="77">
        <v>500</v>
      </c>
      <c r="F200" s="13"/>
      <c r="G200" s="92" t="s">
        <v>54</v>
      </c>
      <c r="H200" s="72">
        <f t="shared" si="12"/>
        <v>0</v>
      </c>
    </row>
    <row r="201" spans="1:8" ht="15.75" customHeight="1" x14ac:dyDescent="0.25">
      <c r="A201" s="27"/>
      <c r="B201" s="44" t="s">
        <v>29</v>
      </c>
      <c r="C201" s="111" t="s">
        <v>119</v>
      </c>
      <c r="D201" s="112"/>
      <c r="E201" s="77">
        <v>500</v>
      </c>
      <c r="F201" s="13"/>
      <c r="G201" s="92" t="s">
        <v>54</v>
      </c>
      <c r="H201" s="72">
        <f t="shared" si="12"/>
        <v>0</v>
      </c>
    </row>
    <row r="202" spans="1:8" ht="15.75" customHeight="1" x14ac:dyDescent="0.25">
      <c r="A202" s="27"/>
      <c r="B202" s="44" t="s">
        <v>30</v>
      </c>
      <c r="C202" s="111" t="s">
        <v>119</v>
      </c>
      <c r="D202" s="112"/>
      <c r="E202" s="77">
        <v>500</v>
      </c>
      <c r="F202" s="13"/>
      <c r="G202" s="92" t="s">
        <v>54</v>
      </c>
      <c r="H202" s="72">
        <f t="shared" si="12"/>
        <v>0</v>
      </c>
    </row>
    <row r="203" spans="1:8" ht="15.75" customHeight="1" x14ac:dyDescent="0.25">
      <c r="A203" s="27"/>
      <c r="B203" s="44" t="s">
        <v>31</v>
      </c>
      <c r="C203" s="111" t="s">
        <v>119</v>
      </c>
      <c r="D203" s="112"/>
      <c r="E203" s="77">
        <v>500</v>
      </c>
      <c r="F203" s="13"/>
      <c r="G203" s="92" t="s">
        <v>54</v>
      </c>
      <c r="H203" s="72">
        <f t="shared" si="12"/>
        <v>0</v>
      </c>
    </row>
    <row r="204" spans="1:8" ht="15.75" customHeight="1" x14ac:dyDescent="0.25">
      <c r="A204" s="42"/>
      <c r="B204" s="44" t="s">
        <v>32</v>
      </c>
      <c r="C204" s="111" t="s">
        <v>119</v>
      </c>
      <c r="D204" s="112"/>
      <c r="E204" s="77">
        <v>500</v>
      </c>
      <c r="F204" s="13"/>
      <c r="G204" s="92" t="s">
        <v>54</v>
      </c>
      <c r="H204" s="72">
        <f t="shared" si="12"/>
        <v>0</v>
      </c>
    </row>
    <row r="205" spans="1:8" ht="15.75" customHeight="1" x14ac:dyDescent="0.25">
      <c r="A205" s="37">
        <v>3</v>
      </c>
      <c r="B205" s="6" t="s">
        <v>126</v>
      </c>
      <c r="C205" s="7"/>
      <c r="D205" s="7"/>
      <c r="E205" s="80"/>
      <c r="F205" s="100"/>
      <c r="G205" s="4"/>
      <c r="H205" s="16"/>
    </row>
    <row r="206" spans="1:8" ht="15.75" customHeight="1" x14ac:dyDescent="0.25">
      <c r="A206" s="27"/>
      <c r="B206" s="44" t="s">
        <v>26</v>
      </c>
      <c r="C206" s="111" t="s">
        <v>120</v>
      </c>
      <c r="D206" s="112"/>
      <c r="E206" s="77">
        <v>500</v>
      </c>
      <c r="F206" s="13"/>
      <c r="G206" s="92" t="s">
        <v>54</v>
      </c>
      <c r="H206" s="72">
        <f t="shared" ref="H206:H212" si="13">+F206*E206</f>
        <v>0</v>
      </c>
    </row>
    <row r="207" spans="1:8" ht="15.75" customHeight="1" x14ac:dyDescent="0.25">
      <c r="A207" s="27"/>
      <c r="B207" s="44" t="s">
        <v>27</v>
      </c>
      <c r="C207" s="111" t="s">
        <v>120</v>
      </c>
      <c r="D207" s="112"/>
      <c r="E207" s="77">
        <v>500</v>
      </c>
      <c r="F207" s="13"/>
      <c r="G207" s="92" t="s">
        <v>54</v>
      </c>
      <c r="H207" s="72">
        <f t="shared" si="13"/>
        <v>0</v>
      </c>
    </row>
    <row r="208" spans="1:8" ht="15.75" customHeight="1" x14ac:dyDescent="0.25">
      <c r="A208" s="27"/>
      <c r="B208" s="44" t="s">
        <v>28</v>
      </c>
      <c r="C208" s="111" t="s">
        <v>120</v>
      </c>
      <c r="D208" s="112"/>
      <c r="E208" s="77">
        <v>500</v>
      </c>
      <c r="F208" s="13"/>
      <c r="G208" s="92" t="s">
        <v>54</v>
      </c>
      <c r="H208" s="72">
        <f t="shared" si="13"/>
        <v>0</v>
      </c>
    </row>
    <row r="209" spans="1:8" ht="15.75" customHeight="1" x14ac:dyDescent="0.25">
      <c r="A209" s="27"/>
      <c r="B209" s="44" t="s">
        <v>29</v>
      </c>
      <c r="C209" s="111" t="s">
        <v>120</v>
      </c>
      <c r="D209" s="112"/>
      <c r="E209" s="77">
        <v>500</v>
      </c>
      <c r="F209" s="13"/>
      <c r="G209" s="92" t="s">
        <v>54</v>
      </c>
      <c r="H209" s="72">
        <f t="shared" si="13"/>
        <v>0</v>
      </c>
    </row>
    <row r="210" spans="1:8" ht="15.75" customHeight="1" x14ac:dyDescent="0.25">
      <c r="A210" s="27"/>
      <c r="B210" s="44" t="s">
        <v>30</v>
      </c>
      <c r="C210" s="111" t="s">
        <v>120</v>
      </c>
      <c r="D210" s="112"/>
      <c r="E210" s="77">
        <v>500</v>
      </c>
      <c r="F210" s="13"/>
      <c r="G210" s="92" t="s">
        <v>54</v>
      </c>
      <c r="H210" s="72">
        <f t="shared" si="13"/>
        <v>0</v>
      </c>
    </row>
    <row r="211" spans="1:8" ht="15.75" customHeight="1" x14ac:dyDescent="0.25">
      <c r="A211" s="27"/>
      <c r="B211" s="44" t="s">
        <v>31</v>
      </c>
      <c r="C211" s="111" t="s">
        <v>120</v>
      </c>
      <c r="D211" s="112"/>
      <c r="E211" s="77">
        <v>500</v>
      </c>
      <c r="F211" s="13"/>
      <c r="G211" s="92" t="s">
        <v>54</v>
      </c>
      <c r="H211" s="72">
        <f t="shared" si="13"/>
        <v>0</v>
      </c>
    </row>
    <row r="212" spans="1:8" ht="15.75" customHeight="1" x14ac:dyDescent="0.25">
      <c r="A212" s="42"/>
      <c r="B212" s="44" t="s">
        <v>32</v>
      </c>
      <c r="C212" s="111" t="s">
        <v>120</v>
      </c>
      <c r="D212" s="112"/>
      <c r="E212" s="77">
        <v>500</v>
      </c>
      <c r="F212" s="13"/>
      <c r="G212" s="92" t="s">
        <v>54</v>
      </c>
      <c r="H212" s="72">
        <f t="shared" si="13"/>
        <v>0</v>
      </c>
    </row>
    <row r="213" spans="1:8" ht="15.75" customHeight="1" x14ac:dyDescent="0.25">
      <c r="A213" s="37">
        <v>4</v>
      </c>
      <c r="B213" s="6" t="s">
        <v>127</v>
      </c>
      <c r="C213" s="7"/>
      <c r="D213" s="7"/>
      <c r="E213" s="80"/>
      <c r="F213" s="100"/>
      <c r="G213" s="4"/>
      <c r="H213" s="16"/>
    </row>
    <row r="214" spans="1:8" ht="15.75" customHeight="1" x14ac:dyDescent="0.25">
      <c r="A214" s="27"/>
      <c r="B214" s="44" t="s">
        <v>26</v>
      </c>
      <c r="C214" s="111" t="s">
        <v>121</v>
      </c>
      <c r="D214" s="112"/>
      <c r="E214" s="77">
        <v>500</v>
      </c>
      <c r="F214" s="13"/>
      <c r="G214" s="92" t="s">
        <v>54</v>
      </c>
      <c r="H214" s="72">
        <f t="shared" ref="H214:H220" si="14">+F214*E214</f>
        <v>0</v>
      </c>
    </row>
    <row r="215" spans="1:8" ht="15.75" customHeight="1" x14ac:dyDescent="0.25">
      <c r="A215" s="27"/>
      <c r="B215" s="44" t="s">
        <v>27</v>
      </c>
      <c r="C215" s="111" t="s">
        <v>121</v>
      </c>
      <c r="D215" s="112"/>
      <c r="E215" s="77">
        <v>500</v>
      </c>
      <c r="F215" s="13"/>
      <c r="G215" s="92" t="s">
        <v>54</v>
      </c>
      <c r="H215" s="72">
        <f t="shared" si="14"/>
        <v>0</v>
      </c>
    </row>
    <row r="216" spans="1:8" ht="15.75" customHeight="1" x14ac:dyDescent="0.25">
      <c r="A216" s="27"/>
      <c r="B216" s="44" t="s">
        <v>28</v>
      </c>
      <c r="C216" s="111" t="s">
        <v>121</v>
      </c>
      <c r="D216" s="112"/>
      <c r="E216" s="77">
        <v>500</v>
      </c>
      <c r="F216" s="13"/>
      <c r="G216" s="92" t="s">
        <v>54</v>
      </c>
      <c r="H216" s="72">
        <f t="shared" si="14"/>
        <v>0</v>
      </c>
    </row>
    <row r="217" spans="1:8" ht="15.75" customHeight="1" x14ac:dyDescent="0.25">
      <c r="A217" s="27"/>
      <c r="B217" s="44" t="s">
        <v>29</v>
      </c>
      <c r="C217" s="111" t="s">
        <v>121</v>
      </c>
      <c r="D217" s="112"/>
      <c r="E217" s="77">
        <v>500</v>
      </c>
      <c r="F217" s="13"/>
      <c r="G217" s="92" t="s">
        <v>54</v>
      </c>
      <c r="H217" s="72">
        <f t="shared" si="14"/>
        <v>0</v>
      </c>
    </row>
    <row r="218" spans="1:8" ht="15.75" customHeight="1" x14ac:dyDescent="0.25">
      <c r="A218" s="27"/>
      <c r="B218" s="44" t="s">
        <v>30</v>
      </c>
      <c r="C218" s="111" t="s">
        <v>121</v>
      </c>
      <c r="D218" s="112"/>
      <c r="E218" s="77">
        <v>500</v>
      </c>
      <c r="F218" s="13"/>
      <c r="G218" s="92" t="s">
        <v>54</v>
      </c>
      <c r="H218" s="72">
        <f t="shared" si="14"/>
        <v>0</v>
      </c>
    </row>
    <row r="219" spans="1:8" ht="15.75" customHeight="1" x14ac:dyDescent="0.25">
      <c r="A219" s="27"/>
      <c r="B219" s="44" t="s">
        <v>31</v>
      </c>
      <c r="C219" s="111" t="s">
        <v>121</v>
      </c>
      <c r="D219" s="112"/>
      <c r="E219" s="77">
        <v>500</v>
      </c>
      <c r="F219" s="13"/>
      <c r="G219" s="92" t="s">
        <v>54</v>
      </c>
      <c r="H219" s="72">
        <f t="shared" si="14"/>
        <v>0</v>
      </c>
    </row>
    <row r="220" spans="1:8" ht="15.75" customHeight="1" x14ac:dyDescent="0.25">
      <c r="A220" s="10"/>
      <c r="B220" s="45" t="s">
        <v>32</v>
      </c>
      <c r="C220" s="113" t="s">
        <v>121</v>
      </c>
      <c r="D220" s="114"/>
      <c r="E220" s="78">
        <v>500</v>
      </c>
      <c r="F220" s="17"/>
      <c r="G220" s="93" t="s">
        <v>54</v>
      </c>
      <c r="H220" s="72">
        <f t="shared" si="14"/>
        <v>0</v>
      </c>
    </row>
    <row r="221" spans="1:8" ht="15.75" customHeight="1" x14ac:dyDescent="0.25">
      <c r="A221" s="24">
        <v>5</v>
      </c>
      <c r="B221" s="28" t="s">
        <v>129</v>
      </c>
      <c r="C221" s="32"/>
      <c r="D221" s="32"/>
      <c r="E221" s="81"/>
      <c r="F221" s="99"/>
      <c r="G221" s="26"/>
      <c r="H221" s="29"/>
    </row>
    <row r="222" spans="1:8" ht="15.75" customHeight="1" x14ac:dyDescent="0.25">
      <c r="A222" s="27"/>
      <c r="B222" s="44" t="s">
        <v>26</v>
      </c>
      <c r="C222" s="111" t="s">
        <v>128</v>
      </c>
      <c r="D222" s="112"/>
      <c r="E222" s="77">
        <v>500</v>
      </c>
      <c r="F222" s="13"/>
      <c r="G222" s="92" t="s">
        <v>54</v>
      </c>
      <c r="H222" s="72">
        <f t="shared" ref="H222:H228" si="15">+F222*E222</f>
        <v>0</v>
      </c>
    </row>
    <row r="223" spans="1:8" ht="15.75" customHeight="1" x14ac:dyDescent="0.25">
      <c r="A223" s="27"/>
      <c r="B223" s="44" t="s">
        <v>27</v>
      </c>
      <c r="C223" s="111" t="s">
        <v>128</v>
      </c>
      <c r="D223" s="112"/>
      <c r="E223" s="77">
        <v>500</v>
      </c>
      <c r="F223" s="13"/>
      <c r="G223" s="92" t="s">
        <v>54</v>
      </c>
      <c r="H223" s="72">
        <f t="shared" si="15"/>
        <v>0</v>
      </c>
    </row>
    <row r="224" spans="1:8" ht="15.75" customHeight="1" x14ac:dyDescent="0.25">
      <c r="A224" s="27"/>
      <c r="B224" s="44" t="s">
        <v>28</v>
      </c>
      <c r="C224" s="111" t="s">
        <v>128</v>
      </c>
      <c r="D224" s="112"/>
      <c r="E224" s="77">
        <v>500</v>
      </c>
      <c r="F224" s="13"/>
      <c r="G224" s="92" t="s">
        <v>54</v>
      </c>
      <c r="H224" s="72">
        <f t="shared" si="15"/>
        <v>0</v>
      </c>
    </row>
    <row r="225" spans="1:8" ht="15.75" customHeight="1" x14ac:dyDescent="0.25">
      <c r="A225" s="27"/>
      <c r="B225" s="44" t="s">
        <v>29</v>
      </c>
      <c r="C225" s="111" t="s">
        <v>128</v>
      </c>
      <c r="D225" s="112"/>
      <c r="E225" s="77">
        <v>500</v>
      </c>
      <c r="F225" s="13"/>
      <c r="G225" s="92" t="s">
        <v>54</v>
      </c>
      <c r="H225" s="72">
        <f t="shared" si="15"/>
        <v>0</v>
      </c>
    </row>
    <row r="226" spans="1:8" ht="15.75" customHeight="1" x14ac:dyDescent="0.25">
      <c r="A226" s="27"/>
      <c r="B226" s="45" t="s">
        <v>30</v>
      </c>
      <c r="C226" s="111" t="s">
        <v>128</v>
      </c>
      <c r="D226" s="112"/>
      <c r="E226" s="77">
        <v>500</v>
      </c>
      <c r="F226" s="13"/>
      <c r="G226" s="92" t="s">
        <v>54</v>
      </c>
      <c r="H226" s="72">
        <f t="shared" si="15"/>
        <v>0</v>
      </c>
    </row>
    <row r="227" spans="1:8" ht="15.75" customHeight="1" x14ac:dyDescent="0.25">
      <c r="A227" s="27"/>
      <c r="B227" s="44" t="s">
        <v>31</v>
      </c>
      <c r="C227" s="111" t="s">
        <v>128</v>
      </c>
      <c r="D227" s="112"/>
      <c r="E227" s="77">
        <v>500</v>
      </c>
      <c r="F227" s="13"/>
      <c r="G227" s="92" t="s">
        <v>54</v>
      </c>
      <c r="H227" s="72">
        <f t="shared" si="15"/>
        <v>0</v>
      </c>
    </row>
    <row r="228" spans="1:8" ht="15.75" customHeight="1" x14ac:dyDescent="0.25">
      <c r="A228" s="27"/>
      <c r="B228" s="43" t="s">
        <v>32</v>
      </c>
      <c r="C228" s="111" t="s">
        <v>128</v>
      </c>
      <c r="D228" s="112"/>
      <c r="E228" s="77">
        <v>500</v>
      </c>
      <c r="F228" s="13"/>
      <c r="G228" s="92" t="s">
        <v>54</v>
      </c>
      <c r="H228" s="72">
        <f t="shared" si="15"/>
        <v>0</v>
      </c>
    </row>
    <row r="229" spans="1:8" ht="15.75" customHeight="1" x14ac:dyDescent="0.25">
      <c r="A229" s="31">
        <v>6</v>
      </c>
      <c r="B229" s="28" t="s">
        <v>6</v>
      </c>
      <c r="C229" s="26"/>
      <c r="D229" s="26"/>
      <c r="E229" s="81"/>
      <c r="F229" s="99"/>
      <c r="G229" s="26"/>
      <c r="H229" s="29"/>
    </row>
    <row r="230" spans="1:8" ht="15.75" customHeight="1" x14ac:dyDescent="0.25">
      <c r="A230" s="2"/>
      <c r="C230" s="147" t="s">
        <v>130</v>
      </c>
      <c r="D230" s="147"/>
      <c r="E230" s="79">
        <v>1000</v>
      </c>
      <c r="F230" s="19"/>
      <c r="G230" s="95" t="s">
        <v>54</v>
      </c>
      <c r="H230" s="72">
        <f t="shared" ref="H230:H243" si="16">+F230*E230</f>
        <v>0</v>
      </c>
    </row>
    <row r="231" spans="1:8" ht="15.75" customHeight="1" x14ac:dyDescent="0.25">
      <c r="A231" s="2"/>
      <c r="C231" s="141" t="s">
        <v>131</v>
      </c>
      <c r="D231" s="141"/>
      <c r="E231" s="77">
        <v>3000</v>
      </c>
      <c r="F231" s="13"/>
      <c r="G231" s="92" t="s">
        <v>54</v>
      </c>
      <c r="H231" s="72">
        <f t="shared" si="16"/>
        <v>0</v>
      </c>
    </row>
    <row r="232" spans="1:8" ht="15.75" customHeight="1" x14ac:dyDescent="0.25">
      <c r="A232" s="2"/>
      <c r="C232" s="141" t="s">
        <v>132</v>
      </c>
      <c r="D232" s="141"/>
      <c r="E232" s="77">
        <v>3000</v>
      </c>
      <c r="F232" s="13"/>
      <c r="G232" s="92" t="s">
        <v>54</v>
      </c>
      <c r="H232" s="72">
        <f t="shared" si="16"/>
        <v>0</v>
      </c>
    </row>
    <row r="233" spans="1:8" ht="15.75" customHeight="1" x14ac:dyDescent="0.25">
      <c r="A233" s="2"/>
      <c r="C233" s="141" t="s">
        <v>133</v>
      </c>
      <c r="D233" s="141"/>
      <c r="E233" s="77">
        <v>3000</v>
      </c>
      <c r="F233" s="13"/>
      <c r="G233" s="92" t="s">
        <v>54</v>
      </c>
      <c r="H233" s="72">
        <f t="shared" si="16"/>
        <v>0</v>
      </c>
    </row>
    <row r="234" spans="1:8" ht="15.75" customHeight="1" x14ac:dyDescent="0.25">
      <c r="A234" s="2"/>
      <c r="C234" s="141" t="s">
        <v>134</v>
      </c>
      <c r="D234" s="141"/>
      <c r="E234" s="77">
        <v>4000</v>
      </c>
      <c r="F234" s="13"/>
      <c r="G234" s="92" t="s">
        <v>54</v>
      </c>
      <c r="H234" s="72">
        <f t="shared" si="16"/>
        <v>0</v>
      </c>
    </row>
    <row r="235" spans="1:8" ht="15.75" customHeight="1" x14ac:dyDescent="0.25">
      <c r="A235" s="2"/>
      <c r="C235" s="141" t="s">
        <v>135</v>
      </c>
      <c r="D235" s="141"/>
      <c r="E235" s="77">
        <v>4000</v>
      </c>
      <c r="F235" s="13"/>
      <c r="G235" s="92" t="s">
        <v>54</v>
      </c>
      <c r="H235" s="72">
        <f t="shared" si="16"/>
        <v>0</v>
      </c>
    </row>
    <row r="236" spans="1:8" ht="15.75" customHeight="1" x14ac:dyDescent="0.25">
      <c r="A236" s="2"/>
      <c r="C236" s="141" t="s">
        <v>136</v>
      </c>
      <c r="D236" s="141"/>
      <c r="E236" s="77">
        <v>4000</v>
      </c>
      <c r="F236" s="13"/>
      <c r="G236" s="92" t="s">
        <v>54</v>
      </c>
      <c r="H236" s="72">
        <f t="shared" si="16"/>
        <v>0</v>
      </c>
    </row>
    <row r="237" spans="1:8" ht="15.75" customHeight="1" x14ac:dyDescent="0.25">
      <c r="A237" s="2"/>
      <c r="C237" s="141" t="s">
        <v>137</v>
      </c>
      <c r="D237" s="141"/>
      <c r="E237" s="77">
        <v>4000</v>
      </c>
      <c r="F237" s="13"/>
      <c r="G237" s="92" t="s">
        <v>54</v>
      </c>
      <c r="H237" s="72">
        <f t="shared" si="16"/>
        <v>0</v>
      </c>
    </row>
    <row r="238" spans="1:8" ht="15.75" customHeight="1" x14ac:dyDescent="0.25">
      <c r="A238" s="2"/>
      <c r="C238" s="141" t="s">
        <v>138</v>
      </c>
      <c r="D238" s="141"/>
      <c r="E238" s="77">
        <v>4000</v>
      </c>
      <c r="F238" s="13"/>
      <c r="G238" s="92" t="s">
        <v>54</v>
      </c>
      <c r="H238" s="72">
        <f t="shared" si="16"/>
        <v>0</v>
      </c>
    </row>
    <row r="239" spans="1:8" ht="15.75" customHeight="1" x14ac:dyDescent="0.25">
      <c r="A239" s="2"/>
      <c r="C239" s="141" t="s">
        <v>139</v>
      </c>
      <c r="D239" s="141"/>
      <c r="E239" s="77">
        <v>4000</v>
      </c>
      <c r="F239" s="13"/>
      <c r="G239" s="92" t="s">
        <v>54</v>
      </c>
      <c r="H239" s="72">
        <f t="shared" si="16"/>
        <v>0</v>
      </c>
    </row>
    <row r="240" spans="1:8" ht="15.75" customHeight="1" x14ac:dyDescent="0.25">
      <c r="A240" s="2"/>
      <c r="C240" s="141" t="s">
        <v>140</v>
      </c>
      <c r="D240" s="141"/>
      <c r="E240" s="77">
        <v>4000</v>
      </c>
      <c r="F240" s="13"/>
      <c r="G240" s="92" t="s">
        <v>54</v>
      </c>
      <c r="H240" s="72">
        <f t="shared" si="16"/>
        <v>0</v>
      </c>
    </row>
    <row r="241" spans="1:8" ht="15.75" customHeight="1" x14ac:dyDescent="0.25">
      <c r="A241" s="2"/>
      <c r="C241" s="141" t="s">
        <v>141</v>
      </c>
      <c r="D241" s="141"/>
      <c r="E241" s="77">
        <v>4000</v>
      </c>
      <c r="F241" s="13"/>
      <c r="G241" s="92" t="s">
        <v>54</v>
      </c>
      <c r="H241" s="72">
        <f t="shared" si="16"/>
        <v>0</v>
      </c>
    </row>
    <row r="242" spans="1:8" ht="15.75" customHeight="1" x14ac:dyDescent="0.25">
      <c r="A242" s="2"/>
      <c r="C242" s="141" t="s">
        <v>142</v>
      </c>
      <c r="D242" s="141"/>
      <c r="E242" s="77">
        <v>4000</v>
      </c>
      <c r="F242" s="13"/>
      <c r="G242" s="92" t="s">
        <v>54</v>
      </c>
      <c r="H242" s="72">
        <f t="shared" si="16"/>
        <v>0</v>
      </c>
    </row>
    <row r="243" spans="1:8" ht="15.75" customHeight="1" x14ac:dyDescent="0.25">
      <c r="A243" s="2"/>
      <c r="C243" s="143" t="s">
        <v>143</v>
      </c>
      <c r="D243" s="143"/>
      <c r="E243" s="78">
        <v>1000</v>
      </c>
      <c r="F243" s="17"/>
      <c r="G243" s="93" t="s">
        <v>54</v>
      </c>
      <c r="H243" s="72">
        <f t="shared" si="16"/>
        <v>0</v>
      </c>
    </row>
    <row r="244" spans="1:8" ht="15.75" customHeight="1" x14ac:dyDescent="0.25">
      <c r="A244" s="24">
        <v>7</v>
      </c>
      <c r="B244" s="28" t="s">
        <v>150</v>
      </c>
      <c r="C244" s="32"/>
      <c r="D244" s="32"/>
      <c r="E244" s="81"/>
      <c r="F244" s="99"/>
      <c r="G244" s="26"/>
      <c r="H244" s="29"/>
    </row>
    <row r="245" spans="1:8" ht="15.75" customHeight="1" x14ac:dyDescent="0.25">
      <c r="A245" s="2"/>
      <c r="C245" s="121" t="s">
        <v>145</v>
      </c>
      <c r="D245" s="122"/>
      <c r="E245" s="79">
        <v>5</v>
      </c>
      <c r="F245" s="19"/>
      <c r="G245" s="95" t="s">
        <v>49</v>
      </c>
      <c r="H245" s="72">
        <f t="shared" ref="H245:H249" si="17">+F245*E245</f>
        <v>0</v>
      </c>
    </row>
    <row r="246" spans="1:8" ht="15.75" customHeight="1" x14ac:dyDescent="0.25">
      <c r="A246" s="2"/>
      <c r="C246" s="111" t="s">
        <v>146</v>
      </c>
      <c r="D246" s="112"/>
      <c r="E246" s="77">
        <v>5</v>
      </c>
      <c r="F246" s="13"/>
      <c r="G246" s="95" t="s">
        <v>49</v>
      </c>
      <c r="H246" s="72">
        <f t="shared" si="17"/>
        <v>0</v>
      </c>
    </row>
    <row r="247" spans="1:8" ht="15.75" customHeight="1" x14ac:dyDescent="0.25">
      <c r="A247" s="2"/>
      <c r="C247" s="111" t="s">
        <v>147</v>
      </c>
      <c r="D247" s="112"/>
      <c r="E247" s="77">
        <v>5</v>
      </c>
      <c r="F247" s="13"/>
      <c r="G247" s="95" t="s">
        <v>49</v>
      </c>
      <c r="H247" s="72">
        <f t="shared" si="17"/>
        <v>0</v>
      </c>
    </row>
    <row r="248" spans="1:8" ht="15.75" customHeight="1" x14ac:dyDescent="0.25">
      <c r="A248" s="2"/>
      <c r="C248" s="111" t="s">
        <v>148</v>
      </c>
      <c r="D248" s="112"/>
      <c r="E248" s="77">
        <v>5</v>
      </c>
      <c r="F248" s="13"/>
      <c r="G248" s="95" t="s">
        <v>49</v>
      </c>
      <c r="H248" s="72">
        <f t="shared" si="17"/>
        <v>0</v>
      </c>
    </row>
    <row r="249" spans="1:8" ht="15.75" customHeight="1" x14ac:dyDescent="0.25">
      <c r="A249" s="2"/>
      <c r="C249" s="113" t="s">
        <v>149</v>
      </c>
      <c r="D249" s="114"/>
      <c r="E249" s="78">
        <v>5</v>
      </c>
      <c r="F249" s="17"/>
      <c r="G249" s="95" t="s">
        <v>49</v>
      </c>
      <c r="H249" s="72">
        <f t="shared" si="17"/>
        <v>0</v>
      </c>
    </row>
    <row r="250" spans="1:8" ht="15.75" customHeight="1" x14ac:dyDescent="0.25">
      <c r="A250" s="24">
        <v>8</v>
      </c>
      <c r="B250" s="28" t="s">
        <v>144</v>
      </c>
      <c r="C250" s="32"/>
      <c r="D250" s="32"/>
      <c r="E250" s="81"/>
      <c r="F250" s="99"/>
      <c r="G250" s="26"/>
      <c r="H250" s="29"/>
    </row>
    <row r="251" spans="1:8" ht="15.75" customHeight="1" x14ac:dyDescent="0.25">
      <c r="A251" s="2"/>
      <c r="C251" s="121" t="s">
        <v>145</v>
      </c>
      <c r="D251" s="122"/>
      <c r="E251" s="79">
        <v>6</v>
      </c>
      <c r="F251" s="19"/>
      <c r="G251" s="95" t="s">
        <v>64</v>
      </c>
      <c r="H251" s="72">
        <f t="shared" ref="H251:H255" si="18">+F251*E251</f>
        <v>0</v>
      </c>
    </row>
    <row r="252" spans="1:8" ht="15.75" customHeight="1" x14ac:dyDescent="0.25">
      <c r="A252" s="2"/>
      <c r="C252" s="111" t="s">
        <v>146</v>
      </c>
      <c r="D252" s="112"/>
      <c r="E252" s="77">
        <v>6</v>
      </c>
      <c r="F252" s="13"/>
      <c r="G252" s="95" t="s">
        <v>64</v>
      </c>
      <c r="H252" s="72">
        <f t="shared" si="18"/>
        <v>0</v>
      </c>
    </row>
    <row r="253" spans="1:8" ht="15.75" customHeight="1" x14ac:dyDescent="0.25">
      <c r="A253" s="2"/>
      <c r="B253" s="35"/>
      <c r="C253" s="111" t="s">
        <v>147</v>
      </c>
      <c r="D253" s="112"/>
      <c r="E253" s="77">
        <v>6</v>
      </c>
      <c r="F253" s="13"/>
      <c r="G253" s="95" t="s">
        <v>64</v>
      </c>
      <c r="H253" s="72">
        <f t="shared" si="18"/>
        <v>0</v>
      </c>
    </row>
    <row r="254" spans="1:8" ht="15.75" customHeight="1" x14ac:dyDescent="0.25">
      <c r="A254" s="2"/>
      <c r="C254" s="111" t="s">
        <v>148</v>
      </c>
      <c r="D254" s="112"/>
      <c r="E254" s="77">
        <v>6</v>
      </c>
      <c r="F254" s="13"/>
      <c r="G254" s="95" t="s">
        <v>64</v>
      </c>
      <c r="H254" s="72">
        <f t="shared" si="18"/>
        <v>0</v>
      </c>
    </row>
    <row r="255" spans="1:8" ht="15.75" customHeight="1" x14ac:dyDescent="0.25">
      <c r="A255" s="2"/>
      <c r="C255" s="113" t="s">
        <v>149</v>
      </c>
      <c r="D255" s="114"/>
      <c r="E255" s="78">
        <v>6</v>
      </c>
      <c r="F255" s="17"/>
      <c r="G255" s="95" t="s">
        <v>64</v>
      </c>
      <c r="H255" s="72">
        <f t="shared" si="18"/>
        <v>0</v>
      </c>
    </row>
    <row r="256" spans="1:8" ht="18" customHeight="1" x14ac:dyDescent="0.25">
      <c r="A256" s="115" t="s">
        <v>77</v>
      </c>
      <c r="B256" s="116"/>
      <c r="C256" s="119"/>
      <c r="D256" s="119"/>
      <c r="E256" s="119"/>
      <c r="F256" s="119"/>
      <c r="G256" s="119"/>
      <c r="H256" s="103">
        <f>SUM(H251:H255,H245:H249,H230:H243,H222:H228,H214:H220,H206:H212,H198:H204,H190:H196)</f>
        <v>0</v>
      </c>
    </row>
    <row r="257" spans="1:8" ht="16.5" customHeight="1" x14ac:dyDescent="0.25">
      <c r="A257" s="117"/>
      <c r="B257" s="118"/>
      <c r="C257" s="120"/>
      <c r="D257" s="120"/>
      <c r="E257" s="120"/>
      <c r="F257" s="120"/>
      <c r="G257" s="120"/>
      <c r="H257" s="104"/>
    </row>
    <row r="258" spans="1:8" ht="18" customHeight="1" x14ac:dyDescent="0.25">
      <c r="A258" s="125" t="s">
        <v>78</v>
      </c>
      <c r="B258" s="126"/>
      <c r="C258" s="131"/>
      <c r="D258" s="131"/>
      <c r="E258" s="131"/>
      <c r="F258" s="131"/>
      <c r="G258" s="131"/>
      <c r="H258" s="132"/>
    </row>
    <row r="259" spans="1:8" ht="15.75" customHeight="1" x14ac:dyDescent="0.25">
      <c r="A259" s="127"/>
      <c r="B259" s="128"/>
      <c r="C259" s="133"/>
      <c r="D259" s="133"/>
      <c r="E259" s="133"/>
      <c r="F259" s="133"/>
      <c r="G259" s="133"/>
      <c r="H259" s="134"/>
    </row>
    <row r="260" spans="1:8" ht="15.75" customHeight="1" x14ac:dyDescent="0.25">
      <c r="A260" s="129"/>
      <c r="B260" s="130"/>
      <c r="C260" s="135"/>
      <c r="D260" s="135"/>
      <c r="E260" s="135"/>
      <c r="F260" s="135"/>
      <c r="G260" s="135"/>
      <c r="H260" s="136"/>
    </row>
    <row r="261" spans="1:8" ht="47.25" x14ac:dyDescent="0.25">
      <c r="A261" s="42">
        <v>1</v>
      </c>
      <c r="B261" s="40" t="s">
        <v>58</v>
      </c>
      <c r="C261" s="121"/>
      <c r="D261" s="122"/>
      <c r="E261" s="79">
        <v>30</v>
      </c>
      <c r="F261" s="19"/>
      <c r="G261" s="95" t="s">
        <v>54</v>
      </c>
      <c r="H261" s="73">
        <f t="shared" ref="H261:H264" si="19">+F261*E261</f>
        <v>0</v>
      </c>
    </row>
    <row r="262" spans="1:8" x14ac:dyDescent="0.25">
      <c r="A262" s="27">
        <v>2</v>
      </c>
      <c r="B262" s="25" t="s">
        <v>113</v>
      </c>
      <c r="C262" s="111" t="s">
        <v>112</v>
      </c>
      <c r="D262" s="112"/>
      <c r="E262" s="77">
        <v>1000</v>
      </c>
      <c r="F262" s="13"/>
      <c r="G262" s="92" t="s">
        <v>209</v>
      </c>
      <c r="H262" s="72">
        <f t="shared" si="19"/>
        <v>0</v>
      </c>
    </row>
    <row r="263" spans="1:8" x14ac:dyDescent="0.25">
      <c r="A263" s="27">
        <v>3</v>
      </c>
      <c r="B263" s="3" t="s">
        <v>50</v>
      </c>
      <c r="C263" s="111"/>
      <c r="D263" s="112"/>
      <c r="E263" s="77">
        <v>2</v>
      </c>
      <c r="F263" s="13"/>
      <c r="G263" s="92" t="s">
        <v>209</v>
      </c>
      <c r="H263" s="72">
        <f t="shared" si="19"/>
        <v>0</v>
      </c>
    </row>
    <row r="264" spans="1:8" x14ac:dyDescent="0.25">
      <c r="A264" s="27">
        <v>4</v>
      </c>
      <c r="B264" s="3" t="s">
        <v>51</v>
      </c>
      <c r="C264" s="111"/>
      <c r="D264" s="112"/>
      <c r="E264" s="78">
        <v>1000</v>
      </c>
      <c r="F264" s="17"/>
      <c r="G264" s="93" t="s">
        <v>54</v>
      </c>
      <c r="H264" s="72">
        <f t="shared" si="19"/>
        <v>0</v>
      </c>
    </row>
    <row r="265" spans="1:8" x14ac:dyDescent="0.25">
      <c r="A265" s="34">
        <v>5</v>
      </c>
      <c r="B265" s="123" t="s">
        <v>23</v>
      </c>
      <c r="C265" s="123"/>
      <c r="D265" s="123"/>
      <c r="E265" s="123"/>
      <c r="F265" s="123"/>
      <c r="G265" s="123"/>
      <c r="H265" s="124"/>
    </row>
    <row r="266" spans="1:8" x14ac:dyDescent="0.25">
      <c r="A266" s="27"/>
      <c r="B266" s="44" t="s">
        <v>24</v>
      </c>
      <c r="C266" s="111"/>
      <c r="D266" s="112"/>
      <c r="E266" s="79">
        <v>2</v>
      </c>
      <c r="F266" s="19"/>
      <c r="G266" s="95" t="s">
        <v>210</v>
      </c>
      <c r="H266" s="72">
        <f t="shared" ref="H266:H281" si="20">+F266*E266</f>
        <v>0</v>
      </c>
    </row>
    <row r="267" spans="1:8" x14ac:dyDescent="0.25">
      <c r="A267" s="27"/>
      <c r="B267" s="44" t="s">
        <v>185</v>
      </c>
      <c r="C267" s="111"/>
      <c r="D267" s="112"/>
      <c r="E267" s="79">
        <v>1</v>
      </c>
      <c r="F267" s="19"/>
      <c r="G267" s="95" t="s">
        <v>210</v>
      </c>
      <c r="H267" s="72">
        <f t="shared" si="20"/>
        <v>0</v>
      </c>
    </row>
    <row r="268" spans="1:8" x14ac:dyDescent="0.25">
      <c r="A268" s="27"/>
      <c r="B268" s="44" t="s">
        <v>71</v>
      </c>
      <c r="C268" s="111"/>
      <c r="D268" s="112"/>
      <c r="E268" s="79">
        <v>4</v>
      </c>
      <c r="F268" s="19"/>
      <c r="G268" s="95" t="s">
        <v>210</v>
      </c>
      <c r="H268" s="72">
        <f t="shared" si="20"/>
        <v>0</v>
      </c>
    </row>
    <row r="269" spans="1:8" x14ac:dyDescent="0.25">
      <c r="A269" s="27"/>
      <c r="B269" s="44" t="s">
        <v>57</v>
      </c>
      <c r="C269" s="111"/>
      <c r="D269" s="112"/>
      <c r="E269" s="77">
        <v>2</v>
      </c>
      <c r="F269" s="13"/>
      <c r="G269" s="95" t="s">
        <v>210</v>
      </c>
      <c r="H269" s="72">
        <f t="shared" si="20"/>
        <v>0</v>
      </c>
    </row>
    <row r="270" spans="1:8" x14ac:dyDescent="0.25">
      <c r="A270" s="27"/>
      <c r="B270" s="44" t="s">
        <v>72</v>
      </c>
      <c r="C270" s="111"/>
      <c r="D270" s="112"/>
      <c r="E270" s="77">
        <v>2</v>
      </c>
      <c r="F270" s="13"/>
      <c r="G270" s="95" t="s">
        <v>210</v>
      </c>
      <c r="H270" s="72">
        <f t="shared" si="20"/>
        <v>0</v>
      </c>
    </row>
    <row r="271" spans="1:8" x14ac:dyDescent="0.25">
      <c r="A271" s="27"/>
      <c r="B271" s="44" t="s">
        <v>25</v>
      </c>
      <c r="C271" s="111"/>
      <c r="D271" s="112"/>
      <c r="E271" s="77">
        <v>2</v>
      </c>
      <c r="F271" s="13"/>
      <c r="G271" s="95" t="s">
        <v>210</v>
      </c>
      <c r="H271" s="72">
        <f t="shared" si="20"/>
        <v>0</v>
      </c>
    </row>
    <row r="272" spans="1:8" x14ac:dyDescent="0.25">
      <c r="A272" s="27"/>
      <c r="B272" s="44" t="s">
        <v>36</v>
      </c>
      <c r="C272" s="111"/>
      <c r="D272" s="112"/>
      <c r="E272" s="77">
        <v>4</v>
      </c>
      <c r="F272" s="13"/>
      <c r="G272" s="95" t="s">
        <v>210</v>
      </c>
      <c r="H272" s="72">
        <f t="shared" si="20"/>
        <v>0</v>
      </c>
    </row>
    <row r="273" spans="1:14" x14ac:dyDescent="0.25">
      <c r="A273" s="27"/>
      <c r="B273" s="44" t="s">
        <v>37</v>
      </c>
      <c r="C273" s="111"/>
      <c r="D273" s="112"/>
      <c r="E273" s="77">
        <v>4</v>
      </c>
      <c r="F273" s="13"/>
      <c r="G273" s="95" t="s">
        <v>210</v>
      </c>
      <c r="H273" s="72">
        <f t="shared" si="20"/>
        <v>0</v>
      </c>
    </row>
    <row r="274" spans="1:14" ht="15" customHeight="1" x14ac:dyDescent="0.25">
      <c r="A274" s="27"/>
      <c r="B274" s="44" t="s">
        <v>38</v>
      </c>
      <c r="C274" s="111"/>
      <c r="D274" s="112"/>
      <c r="E274" s="77">
        <v>2</v>
      </c>
      <c r="F274" s="13"/>
      <c r="G274" s="95" t="s">
        <v>210</v>
      </c>
      <c r="H274" s="72">
        <f t="shared" si="20"/>
        <v>0</v>
      </c>
    </row>
    <row r="275" spans="1:14" x14ac:dyDescent="0.25">
      <c r="A275" s="27"/>
      <c r="B275" s="44" t="s">
        <v>35</v>
      </c>
      <c r="C275" s="111"/>
      <c r="D275" s="112"/>
      <c r="E275" s="77">
        <v>5</v>
      </c>
      <c r="F275" s="13"/>
      <c r="G275" s="92" t="s">
        <v>49</v>
      </c>
      <c r="H275" s="72">
        <f t="shared" si="20"/>
        <v>0</v>
      </c>
    </row>
    <row r="276" spans="1:14" x14ac:dyDescent="0.25">
      <c r="A276" s="27"/>
      <c r="B276" s="46" t="s">
        <v>114</v>
      </c>
      <c r="C276" s="111" t="s">
        <v>151</v>
      </c>
      <c r="D276" s="112"/>
      <c r="E276" s="77">
        <v>100</v>
      </c>
      <c r="F276" s="13"/>
      <c r="G276" s="92" t="s">
        <v>54</v>
      </c>
      <c r="H276" s="72">
        <f t="shared" si="20"/>
        <v>0</v>
      </c>
    </row>
    <row r="277" spans="1:14" x14ac:dyDescent="0.25">
      <c r="A277" s="27"/>
      <c r="B277" s="46" t="s">
        <v>114</v>
      </c>
      <c r="C277" s="111" t="s">
        <v>152</v>
      </c>
      <c r="D277" s="112"/>
      <c r="E277" s="77">
        <v>100</v>
      </c>
      <c r="F277" s="13"/>
      <c r="G277" s="92" t="s">
        <v>54</v>
      </c>
      <c r="H277" s="72">
        <f t="shared" si="20"/>
        <v>0</v>
      </c>
    </row>
    <row r="278" spans="1:14" x14ac:dyDescent="0.25">
      <c r="A278" s="27"/>
      <c r="B278" s="44" t="s">
        <v>60</v>
      </c>
      <c r="C278" s="111"/>
      <c r="D278" s="112"/>
      <c r="E278" s="77">
        <v>50</v>
      </c>
      <c r="F278" s="13"/>
      <c r="G278" s="92" t="s">
        <v>49</v>
      </c>
      <c r="H278" s="72">
        <f t="shared" si="20"/>
        <v>0</v>
      </c>
    </row>
    <row r="279" spans="1:14" x14ac:dyDescent="0.25">
      <c r="A279" s="27"/>
      <c r="B279" s="44" t="s">
        <v>43</v>
      </c>
      <c r="C279" s="111"/>
      <c r="D279" s="112"/>
      <c r="E279" s="77">
        <v>1</v>
      </c>
      <c r="F279" s="13"/>
      <c r="G279" s="92" t="s">
        <v>1</v>
      </c>
      <c r="H279" s="72">
        <f t="shared" si="20"/>
        <v>0</v>
      </c>
    </row>
    <row r="280" spans="1:14" ht="33" customHeight="1" x14ac:dyDescent="0.25">
      <c r="A280" s="2">
        <v>6</v>
      </c>
      <c r="B280" s="25" t="s">
        <v>68</v>
      </c>
      <c r="C280" s="111"/>
      <c r="D280" s="112"/>
      <c r="E280" s="86">
        <v>100000</v>
      </c>
      <c r="F280" s="20"/>
      <c r="G280" s="94" t="s">
        <v>67</v>
      </c>
      <c r="H280" s="73">
        <f t="shared" si="20"/>
        <v>0</v>
      </c>
      <c r="I280" s="8"/>
      <c r="J280" s="9"/>
      <c r="M280" s="71"/>
      <c r="N280" s="102"/>
    </row>
    <row r="281" spans="1:14" ht="31.5" x14ac:dyDescent="0.25">
      <c r="A281" s="10">
        <v>7</v>
      </c>
      <c r="B281" s="64" t="s">
        <v>69</v>
      </c>
      <c r="C281" s="113"/>
      <c r="D281" s="114"/>
      <c r="E281" s="78">
        <v>25000</v>
      </c>
      <c r="F281" s="21"/>
      <c r="G281" s="93" t="s">
        <v>67</v>
      </c>
      <c r="H281" s="73">
        <f t="shared" si="20"/>
        <v>0</v>
      </c>
      <c r="I281" s="8"/>
      <c r="J281" s="9"/>
      <c r="M281" s="71"/>
      <c r="N281" s="102"/>
    </row>
    <row r="282" spans="1:14" ht="18" customHeight="1" x14ac:dyDescent="0.25">
      <c r="A282" s="115" t="s">
        <v>173</v>
      </c>
      <c r="B282" s="116"/>
      <c r="C282" s="119"/>
      <c r="D282" s="119"/>
      <c r="E282" s="119"/>
      <c r="F282" s="119"/>
      <c r="G282" s="119"/>
      <c r="H282" s="103">
        <f>SUM(H266:H281,H261:H264)</f>
        <v>0</v>
      </c>
    </row>
    <row r="283" spans="1:14" ht="18" customHeight="1" x14ac:dyDescent="0.25">
      <c r="A283" s="117"/>
      <c r="B283" s="118"/>
      <c r="C283" s="120"/>
      <c r="D283" s="120"/>
      <c r="E283" s="120"/>
      <c r="F283" s="120"/>
      <c r="G283" s="120"/>
      <c r="H283" s="104"/>
    </row>
    <row r="284" spans="1:14" ht="18" customHeight="1" x14ac:dyDescent="0.25">
      <c r="A284" s="125" t="s">
        <v>79</v>
      </c>
      <c r="B284" s="126"/>
      <c r="C284" s="131"/>
      <c r="D284" s="131"/>
      <c r="E284" s="131"/>
      <c r="F284" s="131"/>
      <c r="G284" s="131"/>
      <c r="H284" s="132"/>
    </row>
    <row r="285" spans="1:14" ht="18" customHeight="1" x14ac:dyDescent="0.25">
      <c r="A285" s="127"/>
      <c r="B285" s="128"/>
      <c r="C285" s="133"/>
      <c r="D285" s="133"/>
      <c r="E285" s="133"/>
      <c r="F285" s="133"/>
      <c r="G285" s="133"/>
      <c r="H285" s="134"/>
    </row>
    <row r="286" spans="1:14" ht="18" customHeight="1" x14ac:dyDescent="0.25">
      <c r="A286" s="127"/>
      <c r="B286" s="128"/>
      <c r="C286" s="133"/>
      <c r="D286" s="133"/>
      <c r="E286" s="133"/>
      <c r="F286" s="133"/>
      <c r="G286" s="133"/>
      <c r="H286" s="134"/>
    </row>
    <row r="287" spans="1:14" ht="18" customHeight="1" x14ac:dyDescent="0.25">
      <c r="A287" s="127"/>
      <c r="B287" s="128"/>
      <c r="C287" s="133"/>
      <c r="D287" s="133"/>
      <c r="E287" s="133"/>
      <c r="F287" s="133"/>
      <c r="G287" s="133"/>
      <c r="H287" s="134"/>
    </row>
    <row r="288" spans="1:14" ht="18" customHeight="1" x14ac:dyDescent="0.25">
      <c r="A288" s="129"/>
      <c r="B288" s="130"/>
      <c r="C288" s="135"/>
      <c r="D288" s="135"/>
      <c r="E288" s="135"/>
      <c r="F288" s="135"/>
      <c r="G288" s="135"/>
      <c r="H288" s="136"/>
    </row>
    <row r="289" spans="1:8" x14ac:dyDescent="0.25">
      <c r="A289" s="31">
        <v>1</v>
      </c>
      <c r="B289" s="65" t="s">
        <v>95</v>
      </c>
      <c r="C289" s="60"/>
      <c r="D289" s="60"/>
      <c r="E289" s="76"/>
      <c r="F289" s="97"/>
      <c r="G289" s="60"/>
      <c r="H289" s="62"/>
    </row>
    <row r="290" spans="1:8" x14ac:dyDescent="0.25">
      <c r="A290" s="2"/>
      <c r="C290" s="111" t="s">
        <v>7</v>
      </c>
      <c r="D290" s="112"/>
      <c r="E290" s="79">
        <v>40</v>
      </c>
      <c r="F290" s="19"/>
      <c r="G290" s="95" t="s">
        <v>55</v>
      </c>
      <c r="H290" s="72">
        <f t="shared" ref="H290:H292" si="21">+F290*E290</f>
        <v>0</v>
      </c>
    </row>
    <row r="291" spans="1:8" x14ac:dyDescent="0.25">
      <c r="A291" s="2"/>
      <c r="C291" s="111" t="s">
        <v>96</v>
      </c>
      <c r="D291" s="112"/>
      <c r="E291" s="77">
        <v>20</v>
      </c>
      <c r="F291" s="13"/>
      <c r="G291" s="92" t="s">
        <v>55</v>
      </c>
      <c r="H291" s="72">
        <f t="shared" si="21"/>
        <v>0</v>
      </c>
    </row>
    <row r="292" spans="1:8" x14ac:dyDescent="0.25">
      <c r="A292" s="2"/>
      <c r="C292" s="111" t="s">
        <v>97</v>
      </c>
      <c r="D292" s="112"/>
      <c r="E292" s="77">
        <v>15</v>
      </c>
      <c r="F292" s="13"/>
      <c r="G292" s="92" t="s">
        <v>55</v>
      </c>
      <c r="H292" s="72">
        <f t="shared" si="21"/>
        <v>0</v>
      </c>
    </row>
    <row r="293" spans="1:8" x14ac:dyDescent="0.25">
      <c r="A293" s="24">
        <v>2</v>
      </c>
      <c r="B293" s="28" t="s">
        <v>45</v>
      </c>
      <c r="C293" s="4"/>
      <c r="D293" s="4"/>
      <c r="E293" s="80"/>
      <c r="F293" s="100"/>
      <c r="G293" s="4"/>
      <c r="H293" s="16"/>
    </row>
    <row r="294" spans="1:8" x14ac:dyDescent="0.25">
      <c r="A294" s="2"/>
      <c r="C294" s="111" t="s">
        <v>101</v>
      </c>
      <c r="D294" s="112"/>
      <c r="E294" s="77">
        <v>20</v>
      </c>
      <c r="F294" s="13"/>
      <c r="G294" s="92" t="s">
        <v>44</v>
      </c>
      <c r="H294" s="72">
        <f t="shared" ref="H294:H301" si="22">+F294*E294</f>
        <v>0</v>
      </c>
    </row>
    <row r="295" spans="1:8" x14ac:dyDescent="0.25">
      <c r="A295" s="2"/>
      <c r="C295" s="111" t="s">
        <v>102</v>
      </c>
      <c r="D295" s="112"/>
      <c r="E295" s="77">
        <v>20</v>
      </c>
      <c r="F295" s="13"/>
      <c r="G295" s="92" t="s">
        <v>44</v>
      </c>
      <c r="H295" s="72">
        <f t="shared" si="22"/>
        <v>0</v>
      </c>
    </row>
    <row r="296" spans="1:8" x14ac:dyDescent="0.25">
      <c r="A296" s="2"/>
      <c r="C296" s="111" t="s">
        <v>103</v>
      </c>
      <c r="D296" s="112"/>
      <c r="E296" s="77">
        <v>20</v>
      </c>
      <c r="F296" s="13"/>
      <c r="G296" s="92" t="s">
        <v>44</v>
      </c>
      <c r="H296" s="72">
        <f t="shared" si="22"/>
        <v>0</v>
      </c>
    </row>
    <row r="297" spans="1:8" x14ac:dyDescent="0.25">
      <c r="A297" s="2"/>
      <c r="C297" s="111" t="s">
        <v>104</v>
      </c>
      <c r="D297" s="112"/>
      <c r="E297" s="77">
        <v>20</v>
      </c>
      <c r="F297" s="13"/>
      <c r="G297" s="92" t="s">
        <v>44</v>
      </c>
      <c r="H297" s="72">
        <f t="shared" si="22"/>
        <v>0</v>
      </c>
    </row>
    <row r="298" spans="1:8" x14ac:dyDescent="0.25">
      <c r="A298" s="2"/>
      <c r="C298" s="111" t="s">
        <v>105</v>
      </c>
      <c r="D298" s="112"/>
      <c r="E298" s="77">
        <v>20</v>
      </c>
      <c r="F298" s="13"/>
      <c r="G298" s="92" t="s">
        <v>44</v>
      </c>
      <c r="H298" s="72">
        <f t="shared" si="22"/>
        <v>0</v>
      </c>
    </row>
    <row r="299" spans="1:8" ht="19.5" customHeight="1" x14ac:dyDescent="0.25">
      <c r="A299" s="27">
        <v>3</v>
      </c>
      <c r="B299" s="3" t="s">
        <v>98</v>
      </c>
      <c r="C299" s="111"/>
      <c r="D299" s="112"/>
      <c r="E299" s="77">
        <v>40</v>
      </c>
      <c r="F299" s="13"/>
      <c r="G299" s="92" t="s">
        <v>44</v>
      </c>
      <c r="H299" s="72">
        <f t="shared" si="22"/>
        <v>0</v>
      </c>
    </row>
    <row r="300" spans="1:8" x14ac:dyDescent="0.25">
      <c r="A300" s="27">
        <v>4</v>
      </c>
      <c r="B300" s="3" t="s">
        <v>100</v>
      </c>
      <c r="C300" s="111"/>
      <c r="D300" s="112"/>
      <c r="E300" s="77">
        <v>20</v>
      </c>
      <c r="F300" s="13"/>
      <c r="G300" s="92" t="s">
        <v>55</v>
      </c>
      <c r="H300" s="72">
        <f t="shared" si="22"/>
        <v>0</v>
      </c>
    </row>
    <row r="301" spans="1:8" x14ac:dyDescent="0.25">
      <c r="A301" s="10">
        <v>5</v>
      </c>
      <c r="B301" s="63" t="s">
        <v>99</v>
      </c>
      <c r="C301" s="113"/>
      <c r="D301" s="114"/>
      <c r="E301" s="78">
        <v>40</v>
      </c>
      <c r="F301" s="17"/>
      <c r="G301" s="93" t="s">
        <v>56</v>
      </c>
      <c r="H301" s="72">
        <f t="shared" si="22"/>
        <v>0</v>
      </c>
    </row>
    <row r="302" spans="1:8" ht="18" customHeight="1" x14ac:dyDescent="0.25">
      <c r="A302" s="115" t="s">
        <v>80</v>
      </c>
      <c r="B302" s="116"/>
      <c r="C302" s="119"/>
      <c r="D302" s="119"/>
      <c r="E302" s="119"/>
      <c r="F302" s="119"/>
      <c r="G302" s="119"/>
      <c r="H302" s="103">
        <f>SUM(H294:H301,H290:H292)</f>
        <v>0</v>
      </c>
    </row>
    <row r="303" spans="1:8" ht="18" customHeight="1" x14ac:dyDescent="0.25">
      <c r="A303" s="117"/>
      <c r="B303" s="118"/>
      <c r="C303" s="120"/>
      <c r="D303" s="120"/>
      <c r="E303" s="120"/>
      <c r="F303" s="120"/>
      <c r="G303" s="120"/>
      <c r="H303" s="104"/>
    </row>
    <row r="304" spans="1:8" ht="18" customHeight="1" x14ac:dyDescent="0.25">
      <c r="A304" s="125" t="s">
        <v>81</v>
      </c>
      <c r="B304" s="126"/>
      <c r="C304" s="131"/>
      <c r="D304" s="131"/>
      <c r="E304" s="131"/>
      <c r="F304" s="131"/>
      <c r="G304" s="131"/>
      <c r="H304" s="132"/>
    </row>
    <row r="305" spans="1:8" ht="18" customHeight="1" x14ac:dyDescent="0.25">
      <c r="A305" s="127"/>
      <c r="B305" s="128"/>
      <c r="C305" s="133"/>
      <c r="D305" s="133"/>
      <c r="E305" s="133"/>
      <c r="F305" s="133"/>
      <c r="G305" s="133"/>
      <c r="H305" s="134"/>
    </row>
    <row r="306" spans="1:8" ht="18" customHeight="1" x14ac:dyDescent="0.25">
      <c r="A306" s="127"/>
      <c r="B306" s="128"/>
      <c r="C306" s="133"/>
      <c r="D306" s="133"/>
      <c r="E306" s="133"/>
      <c r="F306" s="133"/>
      <c r="G306" s="133"/>
      <c r="H306" s="134"/>
    </row>
    <row r="307" spans="1:8" ht="18" customHeight="1" x14ac:dyDescent="0.25">
      <c r="A307" s="127"/>
      <c r="B307" s="128"/>
      <c r="C307" s="133"/>
      <c r="D307" s="133"/>
      <c r="E307" s="133"/>
      <c r="F307" s="133"/>
      <c r="G307" s="133"/>
      <c r="H307" s="134"/>
    </row>
    <row r="308" spans="1:8" ht="18" customHeight="1" x14ac:dyDescent="0.25">
      <c r="A308" s="129"/>
      <c r="B308" s="130"/>
      <c r="C308" s="135"/>
      <c r="D308" s="135"/>
      <c r="E308" s="135"/>
      <c r="F308" s="135"/>
      <c r="G308" s="135"/>
      <c r="H308" s="136"/>
    </row>
    <row r="309" spans="1:8" x14ac:dyDescent="0.25">
      <c r="A309" s="31">
        <v>1</v>
      </c>
      <c r="B309" s="68" t="s">
        <v>46</v>
      </c>
      <c r="C309" s="60"/>
      <c r="D309" s="60"/>
      <c r="E309" s="76"/>
      <c r="F309" s="97"/>
      <c r="G309" s="60"/>
      <c r="H309" s="62"/>
    </row>
    <row r="310" spans="1:8" x14ac:dyDescent="0.25">
      <c r="A310" s="2"/>
      <c r="C310" s="111" t="s">
        <v>47</v>
      </c>
      <c r="D310" s="112"/>
      <c r="E310" s="79">
        <v>40</v>
      </c>
      <c r="F310" s="19"/>
      <c r="G310" s="95" t="s">
        <v>55</v>
      </c>
      <c r="H310" s="72">
        <f t="shared" ref="H310:H312" si="23">+F310*E310</f>
        <v>0</v>
      </c>
    </row>
    <row r="311" spans="1:8" x14ac:dyDescent="0.25">
      <c r="A311" s="2"/>
      <c r="C311" s="111" t="s">
        <v>48</v>
      </c>
      <c r="D311" s="112"/>
      <c r="E311" s="77">
        <v>20</v>
      </c>
      <c r="F311" s="13"/>
      <c r="G311" s="92" t="s">
        <v>55</v>
      </c>
      <c r="H311" s="72">
        <f t="shared" si="23"/>
        <v>0</v>
      </c>
    </row>
    <row r="312" spans="1:8" x14ac:dyDescent="0.25">
      <c r="A312" s="27">
        <v>2</v>
      </c>
      <c r="B312" s="3" t="s">
        <v>108</v>
      </c>
      <c r="C312" s="111"/>
      <c r="D312" s="112"/>
      <c r="E312" s="77">
        <v>20</v>
      </c>
      <c r="F312" s="13"/>
      <c r="G312" s="92" t="s">
        <v>211</v>
      </c>
      <c r="H312" s="72">
        <f t="shared" si="23"/>
        <v>0</v>
      </c>
    </row>
    <row r="313" spans="1:8" x14ac:dyDescent="0.25">
      <c r="A313" s="24">
        <v>3</v>
      </c>
      <c r="B313" s="28" t="s">
        <v>45</v>
      </c>
      <c r="C313" s="7"/>
      <c r="D313" s="7"/>
      <c r="E313" s="83"/>
      <c r="F313" s="101"/>
      <c r="G313" s="7"/>
      <c r="H313" s="18"/>
    </row>
    <row r="314" spans="1:8" x14ac:dyDescent="0.25">
      <c r="A314" s="2"/>
      <c r="C314" s="144" t="s">
        <v>101</v>
      </c>
      <c r="D314" s="144"/>
      <c r="E314" s="77">
        <v>20</v>
      </c>
      <c r="F314" s="13"/>
      <c r="G314" s="92" t="s">
        <v>211</v>
      </c>
      <c r="H314" s="72">
        <f t="shared" ref="H314:H321" si="24">+F314*E314</f>
        <v>0</v>
      </c>
    </row>
    <row r="315" spans="1:8" x14ac:dyDescent="0.25">
      <c r="A315" s="2"/>
      <c r="C315" s="144" t="s">
        <v>102</v>
      </c>
      <c r="D315" s="144"/>
      <c r="E315" s="77">
        <v>20</v>
      </c>
      <c r="F315" s="13"/>
      <c r="G315" s="92" t="s">
        <v>211</v>
      </c>
      <c r="H315" s="72">
        <f t="shared" si="24"/>
        <v>0</v>
      </c>
    </row>
    <row r="316" spans="1:8" x14ac:dyDescent="0.25">
      <c r="A316" s="2"/>
      <c r="C316" s="144" t="s">
        <v>103</v>
      </c>
      <c r="D316" s="144"/>
      <c r="E316" s="77">
        <v>20</v>
      </c>
      <c r="F316" s="13"/>
      <c r="G316" s="92" t="s">
        <v>211</v>
      </c>
      <c r="H316" s="72">
        <f t="shared" si="24"/>
        <v>0</v>
      </c>
    </row>
    <row r="317" spans="1:8" x14ac:dyDescent="0.25">
      <c r="A317" s="2"/>
      <c r="C317" s="144" t="s">
        <v>104</v>
      </c>
      <c r="D317" s="144"/>
      <c r="E317" s="77">
        <v>20</v>
      </c>
      <c r="F317" s="13"/>
      <c r="G317" s="92" t="s">
        <v>211</v>
      </c>
      <c r="H317" s="72">
        <f t="shared" si="24"/>
        <v>0</v>
      </c>
    </row>
    <row r="318" spans="1:8" x14ac:dyDescent="0.25">
      <c r="A318" s="2"/>
      <c r="C318" s="144" t="s">
        <v>105</v>
      </c>
      <c r="D318" s="144"/>
      <c r="E318" s="77">
        <v>20</v>
      </c>
      <c r="F318" s="13"/>
      <c r="G318" s="92" t="s">
        <v>211</v>
      </c>
      <c r="H318" s="72">
        <f t="shared" si="24"/>
        <v>0</v>
      </c>
    </row>
    <row r="319" spans="1:8" x14ac:dyDescent="0.25">
      <c r="A319" s="27">
        <v>4</v>
      </c>
      <c r="B319" s="3" t="s">
        <v>98</v>
      </c>
      <c r="C319" s="141"/>
      <c r="D319" s="141"/>
      <c r="E319" s="77">
        <v>20</v>
      </c>
      <c r="F319" s="13"/>
      <c r="G319" s="92" t="s">
        <v>56</v>
      </c>
      <c r="H319" s="72">
        <f t="shared" si="24"/>
        <v>0</v>
      </c>
    </row>
    <row r="320" spans="1:8" x14ac:dyDescent="0.25">
      <c r="A320" s="27">
        <v>5</v>
      </c>
      <c r="B320" s="35" t="s">
        <v>100</v>
      </c>
      <c r="C320" s="145"/>
      <c r="D320" s="146"/>
      <c r="E320" s="77">
        <v>20</v>
      </c>
      <c r="F320" s="13"/>
      <c r="G320" s="92" t="s">
        <v>211</v>
      </c>
      <c r="H320" s="72">
        <f t="shared" si="24"/>
        <v>0</v>
      </c>
    </row>
    <row r="321" spans="1:10" x14ac:dyDescent="0.25">
      <c r="A321" s="27">
        <v>6</v>
      </c>
      <c r="B321" s="3" t="s">
        <v>99</v>
      </c>
      <c r="C321" s="141"/>
      <c r="D321" s="141"/>
      <c r="E321" s="77">
        <v>20</v>
      </c>
      <c r="F321" s="13"/>
      <c r="G321" s="92" t="s">
        <v>55</v>
      </c>
      <c r="H321" s="72">
        <f t="shared" si="24"/>
        <v>0</v>
      </c>
    </row>
    <row r="322" spans="1:10" x14ac:dyDescent="0.25">
      <c r="A322" s="24">
        <v>7</v>
      </c>
      <c r="B322" s="28" t="s">
        <v>6</v>
      </c>
      <c r="C322" s="26"/>
      <c r="D322" s="26"/>
      <c r="E322" s="81"/>
      <c r="F322" s="99"/>
      <c r="G322" s="26"/>
      <c r="H322" s="29"/>
    </row>
    <row r="323" spans="1:10" x14ac:dyDescent="0.25">
      <c r="A323" s="2"/>
      <c r="C323" s="147" t="s">
        <v>131</v>
      </c>
      <c r="D323" s="147"/>
      <c r="E323" s="79">
        <v>3000</v>
      </c>
      <c r="F323" s="19"/>
      <c r="G323" s="95" t="s">
        <v>54</v>
      </c>
      <c r="H323" s="72">
        <f t="shared" ref="H323:H335" si="25">+F323*E323</f>
        <v>0</v>
      </c>
      <c r="I323" s="142"/>
      <c r="J323" s="142"/>
    </row>
    <row r="324" spans="1:10" x14ac:dyDescent="0.25">
      <c r="A324" s="2"/>
      <c r="C324" s="141" t="s">
        <v>132</v>
      </c>
      <c r="D324" s="141"/>
      <c r="E324" s="77">
        <v>3000</v>
      </c>
      <c r="F324" s="13"/>
      <c r="G324" s="92" t="s">
        <v>54</v>
      </c>
      <c r="H324" s="72">
        <f t="shared" si="25"/>
        <v>0</v>
      </c>
      <c r="I324" s="142"/>
      <c r="J324" s="142"/>
    </row>
    <row r="325" spans="1:10" x14ac:dyDescent="0.25">
      <c r="A325" s="2"/>
      <c r="C325" s="141" t="s">
        <v>133</v>
      </c>
      <c r="D325" s="141"/>
      <c r="E325" s="77">
        <v>3000</v>
      </c>
      <c r="F325" s="13"/>
      <c r="G325" s="92" t="s">
        <v>54</v>
      </c>
      <c r="H325" s="72">
        <f t="shared" si="25"/>
        <v>0</v>
      </c>
      <c r="I325" s="142"/>
      <c r="J325" s="142"/>
    </row>
    <row r="326" spans="1:10" x14ac:dyDescent="0.25">
      <c r="A326" s="2"/>
      <c r="C326" s="141" t="s">
        <v>134</v>
      </c>
      <c r="D326" s="141"/>
      <c r="E326" s="77">
        <v>4000</v>
      </c>
      <c r="F326" s="13"/>
      <c r="G326" s="92" t="s">
        <v>54</v>
      </c>
      <c r="H326" s="72">
        <f t="shared" si="25"/>
        <v>0</v>
      </c>
      <c r="I326" s="142"/>
      <c r="J326" s="142"/>
    </row>
    <row r="327" spans="1:10" x14ac:dyDescent="0.25">
      <c r="A327" s="2"/>
      <c r="C327" s="141" t="s">
        <v>135</v>
      </c>
      <c r="D327" s="141"/>
      <c r="E327" s="77">
        <v>4000</v>
      </c>
      <c r="F327" s="13"/>
      <c r="G327" s="92" t="s">
        <v>54</v>
      </c>
      <c r="H327" s="72">
        <f t="shared" si="25"/>
        <v>0</v>
      </c>
      <c r="I327" s="142"/>
      <c r="J327" s="142"/>
    </row>
    <row r="328" spans="1:10" x14ac:dyDescent="0.25">
      <c r="A328" s="2"/>
      <c r="C328" s="141" t="s">
        <v>136</v>
      </c>
      <c r="D328" s="141"/>
      <c r="E328" s="77">
        <v>4000</v>
      </c>
      <c r="F328" s="13"/>
      <c r="G328" s="92" t="s">
        <v>54</v>
      </c>
      <c r="H328" s="72">
        <f t="shared" si="25"/>
        <v>0</v>
      </c>
      <c r="I328" s="142"/>
      <c r="J328" s="142"/>
    </row>
    <row r="329" spans="1:10" x14ac:dyDescent="0.25">
      <c r="A329" s="2"/>
      <c r="C329" s="141" t="s">
        <v>137</v>
      </c>
      <c r="D329" s="141"/>
      <c r="E329" s="77">
        <v>4000</v>
      </c>
      <c r="F329" s="13"/>
      <c r="G329" s="92" t="s">
        <v>54</v>
      </c>
      <c r="H329" s="72">
        <f t="shared" si="25"/>
        <v>0</v>
      </c>
      <c r="I329" s="142"/>
      <c r="J329" s="142"/>
    </row>
    <row r="330" spans="1:10" ht="15" customHeight="1" x14ac:dyDescent="0.25">
      <c r="A330" s="2"/>
      <c r="C330" s="141" t="s">
        <v>138</v>
      </c>
      <c r="D330" s="141"/>
      <c r="E330" s="77">
        <v>4000</v>
      </c>
      <c r="F330" s="13"/>
      <c r="G330" s="92" t="s">
        <v>54</v>
      </c>
      <c r="H330" s="72">
        <f t="shared" si="25"/>
        <v>0</v>
      </c>
      <c r="I330" s="142"/>
      <c r="J330" s="142"/>
    </row>
    <row r="331" spans="1:10" ht="15" customHeight="1" x14ac:dyDescent="0.25">
      <c r="A331" s="2"/>
      <c r="C331" s="141" t="s">
        <v>139</v>
      </c>
      <c r="D331" s="141"/>
      <c r="E331" s="77">
        <v>4000</v>
      </c>
      <c r="F331" s="13"/>
      <c r="G331" s="92" t="s">
        <v>54</v>
      </c>
      <c r="H331" s="72">
        <f t="shared" si="25"/>
        <v>0</v>
      </c>
      <c r="I331" s="142"/>
      <c r="J331" s="142"/>
    </row>
    <row r="332" spans="1:10" ht="16.5" customHeight="1" x14ac:dyDescent="0.25">
      <c r="A332" s="2"/>
      <c r="C332" s="141" t="s">
        <v>140</v>
      </c>
      <c r="D332" s="141"/>
      <c r="E332" s="77">
        <v>4000</v>
      </c>
      <c r="F332" s="13"/>
      <c r="G332" s="92" t="s">
        <v>54</v>
      </c>
      <c r="H332" s="72">
        <f t="shared" si="25"/>
        <v>0</v>
      </c>
      <c r="I332" s="142"/>
      <c r="J332" s="142"/>
    </row>
    <row r="333" spans="1:10" x14ac:dyDescent="0.25">
      <c r="A333" s="2"/>
      <c r="C333" s="141" t="s">
        <v>141</v>
      </c>
      <c r="D333" s="141"/>
      <c r="E333" s="77">
        <v>4000</v>
      </c>
      <c r="F333" s="13"/>
      <c r="G333" s="92" t="s">
        <v>54</v>
      </c>
      <c r="H333" s="72">
        <f t="shared" si="25"/>
        <v>0</v>
      </c>
      <c r="I333" s="142"/>
      <c r="J333" s="142"/>
    </row>
    <row r="334" spans="1:10" x14ac:dyDescent="0.25">
      <c r="A334" s="2"/>
      <c r="C334" s="141" t="s">
        <v>142</v>
      </c>
      <c r="D334" s="141"/>
      <c r="E334" s="77">
        <v>4000</v>
      </c>
      <c r="F334" s="13"/>
      <c r="G334" s="92" t="s">
        <v>54</v>
      </c>
      <c r="H334" s="72">
        <f t="shared" si="25"/>
        <v>0</v>
      </c>
      <c r="I334" s="142"/>
      <c r="J334" s="142"/>
    </row>
    <row r="335" spans="1:10" x14ac:dyDescent="0.25">
      <c r="A335" s="2"/>
      <c r="C335" s="143" t="s">
        <v>143</v>
      </c>
      <c r="D335" s="143"/>
      <c r="E335" s="78">
        <v>2000</v>
      </c>
      <c r="F335" s="17"/>
      <c r="G335" s="93" t="s">
        <v>54</v>
      </c>
      <c r="H335" s="72">
        <f t="shared" si="25"/>
        <v>0</v>
      </c>
      <c r="I335" s="142"/>
      <c r="J335" s="142"/>
    </row>
    <row r="336" spans="1:10" x14ac:dyDescent="0.25">
      <c r="A336" s="37">
        <v>8</v>
      </c>
      <c r="B336" s="36" t="s">
        <v>204</v>
      </c>
      <c r="C336" s="26"/>
      <c r="D336" s="26"/>
      <c r="E336" s="81"/>
      <c r="F336" s="99"/>
      <c r="G336" s="26"/>
      <c r="H336" s="29"/>
    </row>
    <row r="337" spans="1:8" x14ac:dyDescent="0.25">
      <c r="A337" s="27"/>
      <c r="B337" s="47" t="s">
        <v>188</v>
      </c>
      <c r="C337" s="111"/>
      <c r="D337" s="112"/>
      <c r="E337" s="79">
        <v>12</v>
      </c>
      <c r="F337" s="19"/>
      <c r="G337" s="95" t="s">
        <v>49</v>
      </c>
      <c r="H337" s="72">
        <f t="shared" ref="H337:H340" si="26">+F337*E337</f>
        <v>0</v>
      </c>
    </row>
    <row r="338" spans="1:8" x14ac:dyDescent="0.25">
      <c r="A338" s="27"/>
      <c r="B338" s="47" t="s">
        <v>189</v>
      </c>
      <c r="C338" s="111"/>
      <c r="D338" s="112"/>
      <c r="E338" s="77">
        <v>15</v>
      </c>
      <c r="F338" s="13"/>
      <c r="G338" s="95" t="s">
        <v>49</v>
      </c>
      <c r="H338" s="72">
        <f t="shared" si="26"/>
        <v>0</v>
      </c>
    </row>
    <row r="339" spans="1:8" x14ac:dyDescent="0.25">
      <c r="A339" s="2"/>
      <c r="B339" s="47" t="s">
        <v>190</v>
      </c>
      <c r="C339" s="111"/>
      <c r="D339" s="112"/>
      <c r="E339" s="77">
        <v>15</v>
      </c>
      <c r="F339" s="13"/>
      <c r="G339" s="95" t="s">
        <v>49</v>
      </c>
      <c r="H339" s="72">
        <f t="shared" si="26"/>
        <v>0</v>
      </c>
    </row>
    <row r="340" spans="1:8" x14ac:dyDescent="0.25">
      <c r="A340" s="10"/>
      <c r="B340" s="49" t="s">
        <v>191</v>
      </c>
      <c r="C340" s="113"/>
      <c r="D340" s="114"/>
      <c r="E340" s="78">
        <v>15</v>
      </c>
      <c r="F340" s="17"/>
      <c r="G340" s="95" t="s">
        <v>49</v>
      </c>
      <c r="H340" s="72">
        <f t="shared" si="26"/>
        <v>0</v>
      </c>
    </row>
    <row r="341" spans="1:8" ht="18" customHeight="1" x14ac:dyDescent="0.25">
      <c r="A341" s="115" t="s">
        <v>82</v>
      </c>
      <c r="B341" s="116"/>
      <c r="C341" s="119"/>
      <c r="D341" s="119"/>
      <c r="E341" s="119"/>
      <c r="F341" s="119"/>
      <c r="G341" s="119"/>
      <c r="H341" s="103">
        <f>SUM(H337:H340,H323:H335,H320:H321,H314:H319,H310:H312)</f>
        <v>0</v>
      </c>
    </row>
    <row r="342" spans="1:8" ht="18" customHeight="1" x14ac:dyDescent="0.25">
      <c r="A342" s="117"/>
      <c r="B342" s="118"/>
      <c r="C342" s="120"/>
      <c r="D342" s="120"/>
      <c r="E342" s="120"/>
      <c r="F342" s="120"/>
      <c r="G342" s="120"/>
      <c r="H342" s="104"/>
    </row>
    <row r="343" spans="1:8" ht="18" customHeight="1" x14ac:dyDescent="0.25">
      <c r="A343" s="125" t="s">
        <v>83</v>
      </c>
      <c r="B343" s="126"/>
      <c r="C343" s="131"/>
      <c r="D343" s="131"/>
      <c r="E343" s="131"/>
      <c r="F343" s="131"/>
      <c r="G343" s="131"/>
      <c r="H343" s="132"/>
    </row>
    <row r="344" spans="1:8" ht="18" customHeight="1" x14ac:dyDescent="0.25">
      <c r="A344" s="127"/>
      <c r="B344" s="128"/>
      <c r="C344" s="133"/>
      <c r="D344" s="133"/>
      <c r="E344" s="133"/>
      <c r="F344" s="133"/>
      <c r="G344" s="133"/>
      <c r="H344" s="134"/>
    </row>
    <row r="345" spans="1:8" ht="18" customHeight="1" x14ac:dyDescent="0.25">
      <c r="A345" s="129"/>
      <c r="B345" s="130"/>
      <c r="C345" s="135"/>
      <c r="D345" s="135"/>
      <c r="E345" s="135"/>
      <c r="F345" s="135"/>
      <c r="G345" s="135"/>
      <c r="H345" s="136"/>
    </row>
    <row r="346" spans="1:8" x14ac:dyDescent="0.25">
      <c r="A346" s="34">
        <v>1</v>
      </c>
      <c r="B346" s="65" t="s">
        <v>23</v>
      </c>
      <c r="C346" s="67"/>
      <c r="D346" s="67"/>
      <c r="E346" s="87"/>
      <c r="F346" s="67"/>
      <c r="G346" s="67"/>
      <c r="H346" s="69"/>
    </row>
    <row r="347" spans="1:8" x14ac:dyDescent="0.25">
      <c r="A347" s="27"/>
      <c r="B347" s="44" t="s">
        <v>24</v>
      </c>
      <c r="C347" s="111"/>
      <c r="D347" s="112"/>
      <c r="E347" s="79">
        <v>2</v>
      </c>
      <c r="F347" s="19"/>
      <c r="G347" s="95" t="s">
        <v>210</v>
      </c>
      <c r="H347" s="72">
        <f t="shared" ref="H347:H360" si="27">+F347*E347</f>
        <v>0</v>
      </c>
    </row>
    <row r="348" spans="1:8" x14ac:dyDescent="0.25">
      <c r="A348" s="27"/>
      <c r="B348" s="44" t="s">
        <v>185</v>
      </c>
      <c r="C348" s="111"/>
      <c r="D348" s="112"/>
      <c r="E348" s="79">
        <v>1</v>
      </c>
      <c r="F348" s="19"/>
      <c r="G348" s="95" t="s">
        <v>210</v>
      </c>
      <c r="H348" s="72">
        <f t="shared" si="27"/>
        <v>0</v>
      </c>
    </row>
    <row r="349" spans="1:8" x14ac:dyDescent="0.25">
      <c r="A349" s="27"/>
      <c r="B349" s="44" t="s">
        <v>71</v>
      </c>
      <c r="C349" s="111"/>
      <c r="D349" s="112"/>
      <c r="E349" s="77">
        <v>4</v>
      </c>
      <c r="F349" s="13"/>
      <c r="G349" s="95" t="s">
        <v>210</v>
      </c>
      <c r="H349" s="72">
        <f t="shared" si="27"/>
        <v>0</v>
      </c>
    </row>
    <row r="350" spans="1:8" x14ac:dyDescent="0.25">
      <c r="A350" s="27"/>
      <c r="B350" s="44" t="s">
        <v>57</v>
      </c>
      <c r="C350" s="111"/>
      <c r="D350" s="112"/>
      <c r="E350" s="77">
        <v>2</v>
      </c>
      <c r="F350" s="13"/>
      <c r="G350" s="95" t="s">
        <v>210</v>
      </c>
      <c r="H350" s="72">
        <f t="shared" si="27"/>
        <v>0</v>
      </c>
    </row>
    <row r="351" spans="1:8" x14ac:dyDescent="0.25">
      <c r="A351" s="27"/>
      <c r="B351" s="44" t="s">
        <v>72</v>
      </c>
      <c r="C351" s="111"/>
      <c r="D351" s="112"/>
      <c r="E351" s="77">
        <v>2</v>
      </c>
      <c r="F351" s="13"/>
      <c r="G351" s="95" t="s">
        <v>210</v>
      </c>
      <c r="H351" s="72">
        <f t="shared" si="27"/>
        <v>0</v>
      </c>
    </row>
    <row r="352" spans="1:8" x14ac:dyDescent="0.25">
      <c r="A352" s="27"/>
      <c r="B352" s="44" t="s">
        <v>25</v>
      </c>
      <c r="C352" s="111"/>
      <c r="D352" s="112"/>
      <c r="E352" s="77">
        <v>2</v>
      </c>
      <c r="F352" s="13"/>
      <c r="G352" s="95" t="s">
        <v>210</v>
      </c>
      <c r="H352" s="72">
        <f t="shared" si="27"/>
        <v>0</v>
      </c>
    </row>
    <row r="353" spans="1:14" x14ac:dyDescent="0.25">
      <c r="A353" s="27"/>
      <c r="B353" s="44" t="s">
        <v>36</v>
      </c>
      <c r="C353" s="111"/>
      <c r="D353" s="112"/>
      <c r="E353" s="77">
        <v>4</v>
      </c>
      <c r="F353" s="13"/>
      <c r="G353" s="95" t="s">
        <v>210</v>
      </c>
      <c r="H353" s="72">
        <f t="shared" si="27"/>
        <v>0</v>
      </c>
    </row>
    <row r="354" spans="1:14" ht="15.75" customHeight="1" x14ac:dyDescent="0.25">
      <c r="A354" s="27"/>
      <c r="B354" s="44" t="s">
        <v>37</v>
      </c>
      <c r="C354" s="111"/>
      <c r="D354" s="112"/>
      <c r="E354" s="77">
        <v>4</v>
      </c>
      <c r="F354" s="13"/>
      <c r="G354" s="95" t="s">
        <v>210</v>
      </c>
      <c r="H354" s="72">
        <f t="shared" si="27"/>
        <v>0</v>
      </c>
    </row>
    <row r="355" spans="1:14" x14ac:dyDescent="0.25">
      <c r="A355" s="27"/>
      <c r="B355" s="44" t="s">
        <v>38</v>
      </c>
      <c r="C355" s="111"/>
      <c r="D355" s="112"/>
      <c r="E355" s="78">
        <v>2</v>
      </c>
      <c r="F355" s="17"/>
      <c r="G355" s="95" t="s">
        <v>210</v>
      </c>
      <c r="H355" s="72">
        <f t="shared" si="27"/>
        <v>0</v>
      </c>
    </row>
    <row r="356" spans="1:14" x14ac:dyDescent="0.25">
      <c r="A356" s="27"/>
      <c r="B356" s="46" t="s">
        <v>114</v>
      </c>
      <c r="C356" s="111" t="s">
        <v>151</v>
      </c>
      <c r="D356" s="112"/>
      <c r="E356" s="77">
        <v>100</v>
      </c>
      <c r="F356" s="13"/>
      <c r="G356" s="92" t="s">
        <v>54</v>
      </c>
      <c r="H356" s="72">
        <f t="shared" si="27"/>
        <v>0</v>
      </c>
    </row>
    <row r="357" spans="1:14" x14ac:dyDescent="0.25">
      <c r="A357" s="27"/>
      <c r="B357" s="46" t="s">
        <v>114</v>
      </c>
      <c r="C357" s="111" t="s">
        <v>152</v>
      </c>
      <c r="D357" s="112"/>
      <c r="E357" s="78">
        <v>100</v>
      </c>
      <c r="F357" s="17"/>
      <c r="G357" s="93" t="s">
        <v>54</v>
      </c>
      <c r="H357" s="72">
        <f t="shared" si="27"/>
        <v>0</v>
      </c>
    </row>
    <row r="358" spans="1:14" x14ac:dyDescent="0.25">
      <c r="A358" s="27"/>
      <c r="B358" s="45" t="s">
        <v>43</v>
      </c>
      <c r="C358" s="111"/>
      <c r="D358" s="112"/>
      <c r="E358" s="77">
        <v>1</v>
      </c>
      <c r="F358" s="13"/>
      <c r="G358" s="92" t="s">
        <v>1</v>
      </c>
      <c r="H358" s="72">
        <f t="shared" si="27"/>
        <v>0</v>
      </c>
    </row>
    <row r="359" spans="1:14" ht="33" customHeight="1" x14ac:dyDescent="0.25">
      <c r="A359" s="2">
        <v>2</v>
      </c>
      <c r="B359" s="39" t="s">
        <v>68</v>
      </c>
      <c r="C359" s="111"/>
      <c r="D359" s="112"/>
      <c r="E359" s="86">
        <v>100000</v>
      </c>
      <c r="F359" s="20"/>
      <c r="G359" s="94" t="s">
        <v>67</v>
      </c>
      <c r="H359" s="73">
        <f t="shared" si="27"/>
        <v>0</v>
      </c>
      <c r="I359" s="8"/>
      <c r="J359" s="9"/>
      <c r="M359" s="71"/>
      <c r="N359" s="102"/>
    </row>
    <row r="360" spans="1:14" ht="31.5" x14ac:dyDescent="0.25">
      <c r="A360" s="10">
        <v>3</v>
      </c>
      <c r="B360" s="64" t="s">
        <v>69</v>
      </c>
      <c r="C360" s="113"/>
      <c r="D360" s="114"/>
      <c r="E360" s="78">
        <v>25000</v>
      </c>
      <c r="F360" s="21"/>
      <c r="G360" s="93" t="s">
        <v>67</v>
      </c>
      <c r="H360" s="73">
        <f t="shared" si="27"/>
        <v>0</v>
      </c>
      <c r="I360" s="8"/>
      <c r="J360" s="9"/>
      <c r="M360" s="71"/>
      <c r="N360" s="102"/>
    </row>
    <row r="361" spans="1:14" ht="18" customHeight="1" x14ac:dyDescent="0.25">
      <c r="A361" s="115" t="s">
        <v>174</v>
      </c>
      <c r="B361" s="116"/>
      <c r="C361" s="139"/>
      <c r="D361" s="139"/>
      <c r="E361" s="139"/>
      <c r="F361" s="139"/>
      <c r="G361" s="139"/>
      <c r="H361" s="103">
        <f>SUM(H347:H360)</f>
        <v>0</v>
      </c>
    </row>
    <row r="362" spans="1:14" ht="18" customHeight="1" x14ac:dyDescent="0.25">
      <c r="A362" s="117"/>
      <c r="B362" s="118"/>
      <c r="C362" s="140"/>
      <c r="D362" s="140"/>
      <c r="E362" s="140"/>
      <c r="F362" s="140"/>
      <c r="G362" s="140"/>
      <c r="H362" s="104"/>
    </row>
    <row r="363" spans="1:14" ht="18" customHeight="1" x14ac:dyDescent="0.25">
      <c r="A363" s="125" t="s">
        <v>84</v>
      </c>
      <c r="B363" s="126"/>
      <c r="C363" s="131"/>
      <c r="D363" s="131"/>
      <c r="E363" s="131"/>
      <c r="F363" s="131"/>
      <c r="G363" s="131"/>
      <c r="H363" s="132"/>
    </row>
    <row r="364" spans="1:14" ht="18" customHeight="1" x14ac:dyDescent="0.25">
      <c r="A364" s="127"/>
      <c r="B364" s="128"/>
      <c r="C364" s="133"/>
      <c r="D364" s="133"/>
      <c r="E364" s="133"/>
      <c r="F364" s="133"/>
      <c r="G364" s="133"/>
      <c r="H364" s="134"/>
    </row>
    <row r="365" spans="1:14" ht="18" customHeight="1" x14ac:dyDescent="0.25">
      <c r="A365" s="127"/>
      <c r="B365" s="128"/>
      <c r="C365" s="133"/>
      <c r="D365" s="133"/>
      <c r="E365" s="133"/>
      <c r="F365" s="133"/>
      <c r="G365" s="133"/>
      <c r="H365" s="134"/>
    </row>
    <row r="366" spans="1:14" ht="18" customHeight="1" x14ac:dyDescent="0.25">
      <c r="A366" s="127"/>
      <c r="B366" s="128"/>
      <c r="C366" s="133"/>
      <c r="D366" s="133"/>
      <c r="E366" s="133"/>
      <c r="F366" s="133"/>
      <c r="G366" s="133"/>
      <c r="H366" s="134"/>
    </row>
    <row r="367" spans="1:14" ht="18" customHeight="1" x14ac:dyDescent="0.25">
      <c r="A367" s="129"/>
      <c r="B367" s="130"/>
      <c r="C367" s="135"/>
      <c r="D367" s="135"/>
      <c r="E367" s="135"/>
      <c r="F367" s="135"/>
      <c r="G367" s="135"/>
      <c r="H367" s="136"/>
    </row>
    <row r="368" spans="1:14" ht="15.75" customHeight="1" x14ac:dyDescent="0.25">
      <c r="A368" s="5">
        <v>1</v>
      </c>
      <c r="B368" s="6" t="s">
        <v>70</v>
      </c>
      <c r="C368" s="60"/>
      <c r="D368" s="60"/>
      <c r="E368" s="76"/>
      <c r="F368" s="97"/>
      <c r="G368" s="60"/>
      <c r="H368" s="62"/>
    </row>
    <row r="369" spans="1:8" ht="15.75" customHeight="1" x14ac:dyDescent="0.25">
      <c r="A369" s="27"/>
      <c r="B369" s="46" t="s">
        <v>110</v>
      </c>
      <c r="C369" s="111" t="s">
        <v>106</v>
      </c>
      <c r="D369" s="112"/>
      <c r="E369" s="79">
        <v>1000</v>
      </c>
      <c r="F369" s="19"/>
      <c r="G369" s="95" t="s">
        <v>54</v>
      </c>
      <c r="H369" s="72">
        <f t="shared" ref="H369:H379" si="28">+F369*E369</f>
        <v>0</v>
      </c>
    </row>
    <row r="370" spans="1:8" ht="15.75" customHeight="1" x14ac:dyDescent="0.25">
      <c r="A370" s="27"/>
      <c r="B370" s="46" t="s">
        <v>110</v>
      </c>
      <c r="C370" s="111" t="s">
        <v>92</v>
      </c>
      <c r="D370" s="112"/>
      <c r="E370" s="77">
        <v>1000</v>
      </c>
      <c r="F370" s="13"/>
      <c r="G370" s="92" t="s">
        <v>54</v>
      </c>
      <c r="H370" s="72">
        <f t="shared" si="28"/>
        <v>0</v>
      </c>
    </row>
    <row r="371" spans="1:8" ht="15.75" customHeight="1" x14ac:dyDescent="0.25">
      <c r="A371" s="27"/>
      <c r="B371" s="46" t="s">
        <v>111</v>
      </c>
      <c r="C371" s="111" t="s">
        <v>106</v>
      </c>
      <c r="D371" s="112"/>
      <c r="E371" s="77">
        <v>1000</v>
      </c>
      <c r="F371" s="13"/>
      <c r="G371" s="92" t="s">
        <v>54</v>
      </c>
      <c r="H371" s="72">
        <f t="shared" si="28"/>
        <v>0</v>
      </c>
    </row>
    <row r="372" spans="1:8" ht="15.75" customHeight="1" x14ac:dyDescent="0.25">
      <c r="A372" s="27"/>
      <c r="B372" s="46" t="s">
        <v>111</v>
      </c>
      <c r="C372" s="111" t="s">
        <v>92</v>
      </c>
      <c r="D372" s="112"/>
      <c r="E372" s="77">
        <v>1000</v>
      </c>
      <c r="F372" s="13"/>
      <c r="G372" s="92" t="s">
        <v>54</v>
      </c>
      <c r="H372" s="72">
        <f t="shared" si="28"/>
        <v>0</v>
      </c>
    </row>
    <row r="373" spans="1:8" ht="15.75" customHeight="1" x14ac:dyDescent="0.25">
      <c r="A373" s="27"/>
      <c r="B373" s="46" t="s">
        <v>94</v>
      </c>
      <c r="C373" s="111" t="s">
        <v>88</v>
      </c>
      <c r="D373" s="112"/>
      <c r="E373" s="77">
        <v>500</v>
      </c>
      <c r="F373" s="13"/>
      <c r="G373" s="92" t="s">
        <v>49</v>
      </c>
      <c r="H373" s="72">
        <f t="shared" si="28"/>
        <v>0</v>
      </c>
    </row>
    <row r="374" spans="1:8" ht="15.75" customHeight="1" x14ac:dyDescent="0.25">
      <c r="A374" s="27"/>
      <c r="B374" s="46" t="s">
        <v>94</v>
      </c>
      <c r="C374" s="111" t="s">
        <v>89</v>
      </c>
      <c r="D374" s="112"/>
      <c r="E374" s="77">
        <v>500</v>
      </c>
      <c r="F374" s="13"/>
      <c r="G374" s="92" t="s">
        <v>49</v>
      </c>
      <c r="H374" s="72">
        <f t="shared" si="28"/>
        <v>0</v>
      </c>
    </row>
    <row r="375" spans="1:8" ht="15.75" customHeight="1" x14ac:dyDescent="0.25">
      <c r="A375" s="27">
        <v>2</v>
      </c>
      <c r="B375" s="3" t="s">
        <v>59</v>
      </c>
      <c r="C375" s="111"/>
      <c r="D375" s="112"/>
      <c r="E375" s="77">
        <v>50</v>
      </c>
      <c r="F375" s="13"/>
      <c r="G375" s="92" t="s">
        <v>49</v>
      </c>
      <c r="H375" s="72">
        <f t="shared" si="28"/>
        <v>0</v>
      </c>
    </row>
    <row r="376" spans="1:8" ht="15.75" customHeight="1" x14ac:dyDescent="0.25">
      <c r="A376" s="27">
        <v>3</v>
      </c>
      <c r="B376" s="3" t="s">
        <v>33</v>
      </c>
      <c r="C376" s="111"/>
      <c r="D376" s="112"/>
      <c r="E376" s="77">
        <v>500</v>
      </c>
      <c r="F376" s="13"/>
      <c r="G376" s="92" t="s">
        <v>49</v>
      </c>
      <c r="H376" s="72">
        <f t="shared" si="28"/>
        <v>0</v>
      </c>
    </row>
    <row r="377" spans="1:8" ht="15.75" customHeight="1" x14ac:dyDescent="0.25">
      <c r="A377" s="27">
        <v>4</v>
      </c>
      <c r="B377" s="3" t="s">
        <v>34</v>
      </c>
      <c r="C377" s="111"/>
      <c r="D377" s="112"/>
      <c r="E377" s="77">
        <v>500</v>
      </c>
      <c r="F377" s="13"/>
      <c r="G377" s="92" t="s">
        <v>49</v>
      </c>
      <c r="H377" s="72">
        <f t="shared" si="28"/>
        <v>0</v>
      </c>
    </row>
    <row r="378" spans="1:8" ht="15.75" customHeight="1" x14ac:dyDescent="0.25">
      <c r="A378" s="27">
        <v>5</v>
      </c>
      <c r="B378" s="25" t="s">
        <v>42</v>
      </c>
      <c r="C378" s="111"/>
      <c r="D378" s="112"/>
      <c r="E378" s="77">
        <v>100</v>
      </c>
      <c r="F378" s="13"/>
      <c r="G378" s="92" t="s">
        <v>49</v>
      </c>
      <c r="H378" s="72">
        <f t="shared" si="28"/>
        <v>0</v>
      </c>
    </row>
    <row r="379" spans="1:8" ht="15.75" customHeight="1" x14ac:dyDescent="0.25">
      <c r="A379" s="27">
        <v>6</v>
      </c>
      <c r="B379" s="3" t="s">
        <v>35</v>
      </c>
      <c r="C379" s="111"/>
      <c r="D379" s="112"/>
      <c r="E379" s="77">
        <v>50</v>
      </c>
      <c r="F379" s="13"/>
      <c r="G379" s="92" t="s">
        <v>49</v>
      </c>
      <c r="H379" s="72">
        <f t="shared" si="28"/>
        <v>0</v>
      </c>
    </row>
    <row r="380" spans="1:8" ht="15.75" customHeight="1" x14ac:dyDescent="0.25">
      <c r="A380" s="24">
        <v>7</v>
      </c>
      <c r="B380" s="28" t="s">
        <v>122</v>
      </c>
      <c r="C380" s="4"/>
      <c r="D380" s="4"/>
      <c r="E380" s="80"/>
      <c r="F380" s="100"/>
      <c r="G380" s="4"/>
      <c r="H380" s="23"/>
    </row>
    <row r="381" spans="1:8" ht="15.75" customHeight="1" x14ac:dyDescent="0.25">
      <c r="A381" s="2"/>
      <c r="C381" s="121" t="s">
        <v>192</v>
      </c>
      <c r="D381" s="122"/>
      <c r="E381" s="77">
        <v>20</v>
      </c>
      <c r="F381" s="13"/>
      <c r="G381" s="92" t="s">
        <v>49</v>
      </c>
      <c r="H381" s="72">
        <f t="shared" ref="H381:H384" si="29">+F381*E381</f>
        <v>0</v>
      </c>
    </row>
    <row r="382" spans="1:8" ht="15.75" customHeight="1" x14ac:dyDescent="0.25">
      <c r="A382" s="2"/>
      <c r="C382" s="111" t="s">
        <v>194</v>
      </c>
      <c r="D382" s="112"/>
      <c r="E382" s="77">
        <v>20</v>
      </c>
      <c r="F382" s="13"/>
      <c r="G382" s="92" t="s">
        <v>49</v>
      </c>
      <c r="H382" s="72">
        <f t="shared" si="29"/>
        <v>0</v>
      </c>
    </row>
    <row r="383" spans="1:8" ht="15.75" customHeight="1" x14ac:dyDescent="0.25">
      <c r="A383" s="2"/>
      <c r="C383" s="137" t="s">
        <v>193</v>
      </c>
      <c r="D383" s="138"/>
      <c r="E383" s="77">
        <v>20</v>
      </c>
      <c r="F383" s="13"/>
      <c r="G383" s="92" t="s">
        <v>49</v>
      </c>
      <c r="H383" s="72">
        <f t="shared" si="29"/>
        <v>0</v>
      </c>
    </row>
    <row r="384" spans="1:8" ht="15.75" customHeight="1" x14ac:dyDescent="0.25">
      <c r="A384" s="2"/>
      <c r="C384" s="137" t="s">
        <v>195</v>
      </c>
      <c r="D384" s="138"/>
      <c r="E384" s="78">
        <v>20</v>
      </c>
      <c r="F384" s="17"/>
      <c r="G384" s="93" t="s">
        <v>49</v>
      </c>
      <c r="H384" s="72">
        <f t="shared" si="29"/>
        <v>0</v>
      </c>
    </row>
    <row r="385" spans="1:8" ht="18" customHeight="1" x14ac:dyDescent="0.25">
      <c r="A385" s="115" t="s">
        <v>175</v>
      </c>
      <c r="B385" s="116"/>
      <c r="C385" s="119"/>
      <c r="D385" s="119"/>
      <c r="E385" s="119"/>
      <c r="F385" s="119"/>
      <c r="G385" s="119"/>
      <c r="H385" s="103">
        <f>SUM(H381:H384,H369:H379)</f>
        <v>0</v>
      </c>
    </row>
    <row r="386" spans="1:8" x14ac:dyDescent="0.25">
      <c r="A386" s="117"/>
      <c r="B386" s="118"/>
      <c r="C386" s="120"/>
      <c r="D386" s="120"/>
      <c r="E386" s="120"/>
      <c r="F386" s="120"/>
      <c r="G386" s="120"/>
      <c r="H386" s="104"/>
    </row>
    <row r="387" spans="1:8" ht="21" customHeight="1" x14ac:dyDescent="0.25">
      <c r="A387" s="125" t="s">
        <v>85</v>
      </c>
      <c r="B387" s="126"/>
      <c r="C387" s="131"/>
      <c r="D387" s="131"/>
      <c r="E387" s="131"/>
      <c r="F387" s="131"/>
      <c r="G387" s="131"/>
      <c r="H387" s="132"/>
    </row>
    <row r="388" spans="1:8" ht="14.25" customHeight="1" x14ac:dyDescent="0.25">
      <c r="A388" s="127"/>
      <c r="B388" s="128"/>
      <c r="C388" s="133"/>
      <c r="D388" s="133"/>
      <c r="E388" s="133"/>
      <c r="F388" s="133"/>
      <c r="G388" s="133"/>
      <c r="H388" s="134"/>
    </row>
    <row r="389" spans="1:8" ht="14.25" customHeight="1" x14ac:dyDescent="0.25">
      <c r="A389" s="129"/>
      <c r="B389" s="130"/>
      <c r="C389" s="135"/>
      <c r="D389" s="135"/>
      <c r="E389" s="135"/>
      <c r="F389" s="135"/>
      <c r="G389" s="135"/>
      <c r="H389" s="136"/>
    </row>
    <row r="390" spans="1:8" ht="31.5" x14ac:dyDescent="0.25">
      <c r="A390" s="42">
        <v>1</v>
      </c>
      <c r="B390" s="40" t="s">
        <v>65</v>
      </c>
      <c r="C390" s="121"/>
      <c r="D390" s="122"/>
      <c r="E390" s="79">
        <v>10000</v>
      </c>
      <c r="F390" s="19"/>
      <c r="G390" s="95" t="s">
        <v>54</v>
      </c>
      <c r="H390" s="73">
        <f t="shared" ref="H390:H391" si="30">+F390*E390</f>
        <v>0</v>
      </c>
    </row>
    <row r="391" spans="1:8" ht="47.25" x14ac:dyDescent="0.25">
      <c r="A391" s="2">
        <v>2</v>
      </c>
      <c r="B391" s="25" t="s">
        <v>66</v>
      </c>
      <c r="C391" s="111"/>
      <c r="D391" s="112"/>
      <c r="E391" s="78">
        <v>10000</v>
      </c>
      <c r="F391" s="17"/>
      <c r="G391" s="93" t="s">
        <v>54</v>
      </c>
      <c r="H391" s="73">
        <f t="shared" si="30"/>
        <v>0</v>
      </c>
    </row>
    <row r="392" spans="1:8" x14ac:dyDescent="0.25">
      <c r="A392" s="38">
        <v>3</v>
      </c>
      <c r="B392" s="123" t="s">
        <v>23</v>
      </c>
      <c r="C392" s="123"/>
      <c r="D392" s="123"/>
      <c r="E392" s="123"/>
      <c r="F392" s="123"/>
      <c r="G392" s="123"/>
      <c r="H392" s="124"/>
    </row>
    <row r="393" spans="1:8" x14ac:dyDescent="0.25">
      <c r="A393" s="27"/>
      <c r="B393" s="44" t="s">
        <v>24</v>
      </c>
      <c r="C393" s="113"/>
      <c r="D393" s="114"/>
      <c r="E393" s="79">
        <v>2</v>
      </c>
      <c r="F393" s="19"/>
      <c r="G393" s="95" t="s">
        <v>210</v>
      </c>
      <c r="H393" s="72">
        <f t="shared" ref="H393:H406" si="31">+F393*E393</f>
        <v>0</v>
      </c>
    </row>
    <row r="394" spans="1:8" x14ac:dyDescent="0.25">
      <c r="A394" s="27"/>
      <c r="B394" s="54" t="s">
        <v>185</v>
      </c>
      <c r="C394" s="111"/>
      <c r="D394" s="112"/>
      <c r="E394" s="88">
        <v>1</v>
      </c>
      <c r="F394" s="19"/>
      <c r="G394" s="95" t="s">
        <v>210</v>
      </c>
      <c r="H394" s="72">
        <f t="shared" si="31"/>
        <v>0</v>
      </c>
    </row>
    <row r="395" spans="1:8" x14ac:dyDescent="0.25">
      <c r="A395" s="27"/>
      <c r="B395" s="54" t="s">
        <v>71</v>
      </c>
      <c r="C395" s="111"/>
      <c r="D395" s="112"/>
      <c r="E395" s="89">
        <v>4</v>
      </c>
      <c r="F395" s="13"/>
      <c r="G395" s="95" t="s">
        <v>210</v>
      </c>
      <c r="H395" s="72">
        <f t="shared" si="31"/>
        <v>0</v>
      </c>
    </row>
    <row r="396" spans="1:8" x14ac:dyDescent="0.25">
      <c r="A396" s="27"/>
      <c r="B396" s="54" t="s">
        <v>57</v>
      </c>
      <c r="C396" s="111"/>
      <c r="D396" s="112"/>
      <c r="E396" s="89">
        <v>2</v>
      </c>
      <c r="F396" s="13"/>
      <c r="G396" s="95" t="s">
        <v>210</v>
      </c>
      <c r="H396" s="72">
        <f t="shared" si="31"/>
        <v>0</v>
      </c>
    </row>
    <row r="397" spans="1:8" x14ac:dyDescent="0.25">
      <c r="A397" s="27"/>
      <c r="B397" s="54" t="s">
        <v>72</v>
      </c>
      <c r="C397" s="111"/>
      <c r="D397" s="112"/>
      <c r="E397" s="89">
        <v>2</v>
      </c>
      <c r="F397" s="13"/>
      <c r="G397" s="95" t="s">
        <v>210</v>
      </c>
      <c r="H397" s="72">
        <f t="shared" si="31"/>
        <v>0</v>
      </c>
    </row>
    <row r="398" spans="1:8" x14ac:dyDescent="0.25">
      <c r="A398" s="27"/>
      <c r="B398" s="44" t="s">
        <v>25</v>
      </c>
      <c r="C398" s="121"/>
      <c r="D398" s="122"/>
      <c r="E398" s="77">
        <v>2</v>
      </c>
      <c r="F398" s="13"/>
      <c r="G398" s="95" t="s">
        <v>210</v>
      </c>
      <c r="H398" s="72">
        <f t="shared" si="31"/>
        <v>0</v>
      </c>
    </row>
    <row r="399" spans="1:8" x14ac:dyDescent="0.25">
      <c r="A399" s="27"/>
      <c r="B399" s="44" t="s">
        <v>36</v>
      </c>
      <c r="C399" s="111"/>
      <c r="D399" s="112"/>
      <c r="E399" s="77">
        <v>4</v>
      </c>
      <c r="F399" s="13"/>
      <c r="G399" s="95" t="s">
        <v>210</v>
      </c>
      <c r="H399" s="72">
        <f t="shared" si="31"/>
        <v>0</v>
      </c>
    </row>
    <row r="400" spans="1:8" x14ac:dyDescent="0.25">
      <c r="A400" s="27"/>
      <c r="B400" s="44" t="s">
        <v>37</v>
      </c>
      <c r="C400" s="111"/>
      <c r="D400" s="112"/>
      <c r="E400" s="77">
        <v>4</v>
      </c>
      <c r="F400" s="13"/>
      <c r="G400" s="95" t="s">
        <v>210</v>
      </c>
      <c r="H400" s="72">
        <f t="shared" si="31"/>
        <v>0</v>
      </c>
    </row>
    <row r="401" spans="1:8" x14ac:dyDescent="0.25">
      <c r="A401" s="27"/>
      <c r="B401" s="44" t="s">
        <v>38</v>
      </c>
      <c r="C401" s="111"/>
      <c r="D401" s="112"/>
      <c r="E401" s="78">
        <v>2</v>
      </c>
      <c r="F401" s="17"/>
      <c r="G401" s="95" t="s">
        <v>210</v>
      </c>
      <c r="H401" s="72">
        <f t="shared" si="31"/>
        <v>0</v>
      </c>
    </row>
    <row r="402" spans="1:8" x14ac:dyDescent="0.25">
      <c r="A402" s="27"/>
      <c r="B402" s="46" t="s">
        <v>114</v>
      </c>
      <c r="C402" s="111" t="s">
        <v>151</v>
      </c>
      <c r="D402" s="112"/>
      <c r="E402" s="77">
        <v>100</v>
      </c>
      <c r="F402" s="13"/>
      <c r="G402" s="92" t="s">
        <v>54</v>
      </c>
      <c r="H402" s="72">
        <f t="shared" si="31"/>
        <v>0</v>
      </c>
    </row>
    <row r="403" spans="1:8" x14ac:dyDescent="0.25">
      <c r="A403" s="27"/>
      <c r="B403" s="46" t="s">
        <v>114</v>
      </c>
      <c r="C403" s="111" t="s">
        <v>182</v>
      </c>
      <c r="D403" s="112"/>
      <c r="E403" s="78">
        <v>100</v>
      </c>
      <c r="F403" s="17"/>
      <c r="G403" s="93" t="s">
        <v>54</v>
      </c>
      <c r="H403" s="72">
        <f t="shared" si="31"/>
        <v>0</v>
      </c>
    </row>
    <row r="404" spans="1:8" x14ac:dyDescent="0.25">
      <c r="A404" s="27"/>
      <c r="B404" s="44" t="s">
        <v>43</v>
      </c>
      <c r="C404" s="111"/>
      <c r="D404" s="112"/>
      <c r="E404" s="77">
        <v>1</v>
      </c>
      <c r="F404" s="13"/>
      <c r="G404" s="92" t="s">
        <v>1</v>
      </c>
      <c r="H404" s="72">
        <f t="shared" si="31"/>
        <v>0</v>
      </c>
    </row>
    <row r="405" spans="1:8" ht="31.5" x14ac:dyDescent="0.25">
      <c r="A405" s="27">
        <v>4</v>
      </c>
      <c r="B405" s="40" t="s">
        <v>68</v>
      </c>
      <c r="C405" s="111"/>
      <c r="D405" s="112"/>
      <c r="E405" s="86">
        <v>100000</v>
      </c>
      <c r="F405" s="20"/>
      <c r="G405" s="94" t="s">
        <v>67</v>
      </c>
      <c r="H405" s="73">
        <f t="shared" si="31"/>
        <v>0</v>
      </c>
    </row>
    <row r="406" spans="1:8" ht="31.5" x14ac:dyDescent="0.25">
      <c r="A406" s="10">
        <v>5</v>
      </c>
      <c r="B406" s="64" t="s">
        <v>69</v>
      </c>
      <c r="C406" s="113"/>
      <c r="D406" s="114"/>
      <c r="E406" s="78">
        <v>25000</v>
      </c>
      <c r="F406" s="21"/>
      <c r="G406" s="93" t="s">
        <v>67</v>
      </c>
      <c r="H406" s="73">
        <f t="shared" si="31"/>
        <v>0</v>
      </c>
    </row>
    <row r="407" spans="1:8" ht="18" customHeight="1" x14ac:dyDescent="0.25">
      <c r="A407" s="115" t="s">
        <v>176</v>
      </c>
      <c r="B407" s="116"/>
      <c r="C407" s="119"/>
      <c r="D407" s="119"/>
      <c r="E407" s="119"/>
      <c r="F407" s="119"/>
      <c r="G407" s="119"/>
      <c r="H407" s="103">
        <f>SUM(H393:H406,H391,H390)</f>
        <v>0</v>
      </c>
    </row>
    <row r="408" spans="1:8" ht="18" customHeight="1" x14ac:dyDescent="0.25">
      <c r="A408" s="117"/>
      <c r="B408" s="118"/>
      <c r="C408" s="120"/>
      <c r="D408" s="120"/>
      <c r="E408" s="120"/>
      <c r="F408" s="120"/>
      <c r="G408" s="120"/>
      <c r="H408" s="104"/>
    </row>
    <row r="409" spans="1:8" ht="21" customHeight="1" x14ac:dyDescent="0.25">
      <c r="A409" s="105" t="s">
        <v>107</v>
      </c>
      <c r="B409" s="106"/>
      <c r="C409" s="106"/>
      <c r="D409" s="106"/>
      <c r="E409" s="106"/>
      <c r="F409" s="106"/>
      <c r="G409" s="106"/>
      <c r="H409" s="107"/>
    </row>
    <row r="410" spans="1:8" ht="21" customHeight="1" x14ac:dyDescent="0.25">
      <c r="A410" s="105"/>
      <c r="B410" s="106"/>
      <c r="C410" s="106"/>
      <c r="D410" s="106"/>
      <c r="E410" s="106"/>
      <c r="F410" s="106"/>
      <c r="G410" s="106"/>
      <c r="H410" s="107"/>
    </row>
    <row r="411" spans="1:8" ht="21" customHeight="1" thickBot="1" x14ac:dyDescent="0.3">
      <c r="A411" s="108"/>
      <c r="B411" s="109"/>
      <c r="C411" s="109"/>
      <c r="D411" s="109"/>
      <c r="E411" s="109"/>
      <c r="F411" s="109"/>
      <c r="G411" s="109"/>
      <c r="H411" s="110"/>
    </row>
    <row r="412" spans="1:8" ht="13.5" customHeight="1" thickTop="1" x14ac:dyDescent="0.25">
      <c r="F412" s="22"/>
      <c r="H412" s="71"/>
    </row>
    <row r="413" spans="1:8" x14ac:dyDescent="0.25">
      <c r="F413" s="22"/>
      <c r="H413" s="71"/>
    </row>
    <row r="414" spans="1:8" x14ac:dyDescent="0.25">
      <c r="F414" s="22"/>
    </row>
    <row r="415" spans="1:8" x14ac:dyDescent="0.25">
      <c r="F415" s="22"/>
    </row>
    <row r="416" spans="1:8" x14ac:dyDescent="0.25">
      <c r="F416" s="22"/>
    </row>
    <row r="417" spans="6:6" x14ac:dyDescent="0.25">
      <c r="F417" s="22"/>
    </row>
    <row r="418" spans="6:6" x14ac:dyDescent="0.25">
      <c r="F418" s="22"/>
    </row>
    <row r="419" spans="6:6" x14ac:dyDescent="0.25">
      <c r="F419" s="22"/>
    </row>
    <row r="420" spans="6:6" x14ac:dyDescent="0.25">
      <c r="F420" s="22"/>
    </row>
    <row r="421" spans="6:6" x14ac:dyDescent="0.25">
      <c r="F421" s="22"/>
    </row>
    <row r="422" spans="6:6" x14ac:dyDescent="0.25">
      <c r="F422" s="22"/>
    </row>
    <row r="423" spans="6:6" x14ac:dyDescent="0.25">
      <c r="F423" s="22"/>
    </row>
    <row r="424" spans="6:6" x14ac:dyDescent="0.25">
      <c r="F424" s="22"/>
    </row>
    <row r="425" spans="6:6" x14ac:dyDescent="0.25">
      <c r="F425" s="22"/>
    </row>
    <row r="426" spans="6:6" ht="21" customHeight="1" x14ac:dyDescent="0.25">
      <c r="F426" s="22"/>
    </row>
    <row r="427" spans="6:6" x14ac:dyDescent="0.25">
      <c r="F427" s="22"/>
    </row>
    <row r="428" spans="6:6" ht="30" customHeight="1" x14ac:dyDescent="0.25">
      <c r="F428" s="22"/>
    </row>
    <row r="429" spans="6:6" x14ac:dyDescent="0.25">
      <c r="F429" s="22"/>
    </row>
    <row r="430" spans="6:6" x14ac:dyDescent="0.25">
      <c r="F430" s="22"/>
    </row>
    <row r="434" ht="33" customHeight="1" x14ac:dyDescent="0.25"/>
    <row r="447" ht="36" customHeight="1" x14ac:dyDescent="0.25"/>
    <row r="448" ht="31.5" customHeight="1" x14ac:dyDescent="0.25"/>
    <row r="449" ht="31.5" customHeight="1" x14ac:dyDescent="0.25"/>
    <row r="494" ht="21" customHeight="1" x14ac:dyDescent="0.25"/>
    <row r="495" ht="21" customHeight="1" x14ac:dyDescent="0.25"/>
    <row r="496" ht="21" customHeight="1" x14ac:dyDescent="0.25"/>
    <row r="497" ht="21" customHeight="1" x14ac:dyDescent="0.25"/>
  </sheetData>
  <sheetProtection algorithmName="SHA-512" hashValue="prRbHqN9N6mlofCBYf4Sp5Ho5xpzBj+9BqkSaJtUBiqvpgJRUCP7QEjXrYP8slpQAfRKj/yjgn2DGrO/Rofp6Q==" saltValue="PZdJ+nhQQ8+sQ9ZZhq1lcA==" spinCount="100000" sheet="1" objects="1" scenarios="1" selectLockedCells="1"/>
  <protectedRanges>
    <protectedRange algorithmName="SHA-512" hashValue="x/PwsQLGmlP8t35vvET18uuxTaHq17ESXSw/yX2yHeytY1JU8dNLkMEstfHPknFu+J3aA8sk4vPhGr1uH0nkjA==" saltValue="Im/1inw/z8Z7JMq/87S83w==" spinCount="100000" sqref="F163:F165 N359:N360 TBM281 TBE281 TAW281 TAO281 TAG281 SZY281 SZQ281 SZI281 SZA281 SYS281 SYK281 SYC281 SXU281 SXM281 SXE281 SWW281 SWO281 SWG281 SVY281 SVQ281 SVI281 SVA281 SUS281 SUK281 SUC281 STU281 STM281 STE281 SSW281 SSO281 SSG281 SRY281 SRQ281 SRI281 SRA281 SQS281 SQK281 SQC281 SPU281 SPM281 SPE281 SOW281 SOO281 SOG281 SNY281 SNQ281 SNI281 SNA281 SMS281 SMK281 SMC281 SLU281 SLM281 SLE281 SKW281 SKO281 SKG281 SJY281 SJQ281 SJI281 SJA281 SIS281 SIK281 SIC281 SHU281 SHM281 SHE281 SGW281 SGO281 SGG281 SFY281 SFQ281 SFI281 SFA281 SES281 SEK281 SEC281 SDU281 SDM281 SDE281 SCW281 SCO281 SCG281 SBY281 SBQ281 SBI281 SBA281 F138:F157 F189:F255 F94:F116 SAS281 SAK281 SAC281 RZU281 F261:F264 RZM281 F167:F180 F266:F281 F347:F360 F390:F391 F393:F406 Q359:Q360 Y359:Y360 AG359:AG360 AO359:AO360 AW359:AW360 BE359:BE360 BM359:BM360 BU359:BU360 CC359:CC360 CK359:CK360 CS359:CS360 DA359:DA360 DI359:DI360 DQ359:DQ360 DY359:DY360 EG359:EG360 EO359:EO360 EW359:EW360 FE359:FE360 FM359:FM360 FU359:FU360 GC359:GC360 GK359:GK360 GS359:GS360 HA359:HA360 HI359:HI360 HQ359:HQ360 HY359:HY360 IG359:IG360 IO359:IO360 IW359:IW360 JE359:JE360 JM359:JM360 JU359:JU360 KC359:KC360 KK359:KK360 KS359:KS360 LA359:LA360 LI359:LI360 LQ359:LQ360 LY359:LY360 MG359:MG360 MO359:MO360 MW359:MW360 NE359:NE360 NM359:NM360 NU359:NU360 OC359:OC360 OK359:OK360 OS359:OS360 PA359:PA360 PI359:PI360 PQ359:PQ360 PY359:PY360 QG359:QG360 QO359:QO360 QW359:QW360 RE359:RE360 RM359:RM360 RU359:RU360 SC359:SC360 SK359:SK360 SS359:SS360 TA359:TA360 TI359:TI360 TQ359:TQ360 TY359:TY360 UG359:UG360 UO359:UO360 UW359:UW360 VE359:VE360 VM359:VM360 VU359:VU360 WC359:WC360 WK359:WK360 WS359:WS360 XA359:XA360 XI359:XI360 XQ359:XQ360 XY359:XY360 YG359:YG360 YO359:YO360 YW359:YW360 ZE359:ZE360 ZM359:ZM360 ZU359:ZU360 AAC359:AAC360 AAK359:AAK360 AAS359:AAS360 ABA359:ABA360 ABI359:ABI360 ABQ359:ABQ360 ABY359:ABY360 ACG359:ACG360 ACO359:ACO360 ACW359:ACW360 ADE359:ADE360 ADM359:ADM360 ADU359:ADU360 AEC359:AEC360 AEK359:AEK360 AES359:AES360 AFA359:AFA360 AFI359:AFI360 AFQ359:AFQ360 AFY359:AFY360 AGG359:AGG360 AGO359:AGO360 AGW359:AGW360 AHE359:AHE360 AHM359:AHM360 AHU359:AHU360 AIC359:AIC360 AIK359:AIK360 AIS359:AIS360 AJA359:AJA360 AJI359:AJI360 AJQ359:AJQ360 AJY359:AJY360 AKG359:AKG360 AKO359:AKO360 AKW359:AKW360 ALE359:ALE360 ALM359:ALM360 ALU359:ALU360 AMC359:AMC360 AMK359:AMK360 AMS359:AMS360 ANA359:ANA360 ANI359:ANI360 ANQ359:ANQ360 ANY359:ANY360 AOG359:AOG360 AOO359:AOO360 AOW359:AOW360 APE359:APE360 APM359:APM360 APU359:APU360 AQC359:AQC360 AQK359:AQK360 AQS359:AQS360 ARA359:ARA360 ARI359:ARI360 ARQ359:ARQ360 ARY359:ARY360 ASG359:ASG360 ASO359:ASO360 ASW359:ASW360 ATE359:ATE360 ATM359:ATM360 ATU359:ATU360 AUC359:AUC360 AUK359:AUK360 AUS359:AUS360 AVA359:AVA360 AVI359:AVI360 AVQ359:AVQ360 AVY359:AVY360 AWG359:AWG360 AWO359:AWO360 AWW359:AWW360 AXE359:AXE360 AXM359:AXM360 AXU359:AXU360 AYC359:AYC360 AYK359:AYK360 AYS359:AYS360 AZA359:AZA360 AZI359:AZI360 AZQ359:AZQ360 AZY359:AZY360 BAG359:BAG360 BAO359:BAO360 BAW359:BAW360 BBE359:BBE360 BBM359:BBM360 BBU359:BBU360 BCC359:BCC360 BCK359:BCK360 BCS359:BCS360 BDA359:BDA360 BDI359:BDI360 BDQ359:BDQ360 BDY359:BDY360 BEG359:BEG360 BEO359:BEO360 BEW359:BEW360 BFE359:BFE360 BFM359:BFM360 BFU359:BFU360 BGC359:BGC360 BGK359:BGK360 BGS359:BGS360 BHA359:BHA360 BHI359:BHI360 BHQ359:BHQ360 BHY359:BHY360 BIG359:BIG360 BIO359:BIO360 BIW359:BIW360 BJE359:BJE360 BJM359:BJM360 BJU359:BJU360 BKC359:BKC360 BKK359:BKK360 BKS359:BKS360 BLA359:BLA360 BLI359:BLI360 BLQ359:BLQ360 BLY359:BLY360 BMG359:BMG360 BMO359:BMO360 BMW359:BMW360 BNE359:BNE360 BNM359:BNM360 BNU359:BNU360 BOC359:BOC360 BOK359:BOK360 BOS359:BOS360 BPA359:BPA360 BPI359:BPI360 BPQ359:BPQ360 BPY359:BPY360 BQG359:BQG360 BQO359:BQO360 BQW359:BQW360 BRE359:BRE360 BRM359:BRM360 BRU359:BRU360 BSC359:BSC360 BSK359:BSK360 BSS359:BSS360 BTA359:BTA360 BTI359:BTI360 BTQ359:BTQ360 BTY359:BTY360 BUG359:BUG360 BUO359:BUO360 BUW359:BUW360 BVE359:BVE360 BVM359:BVM360 BVU359:BVU360 BWC359:BWC360 BWK359:BWK360 BWS359:BWS360 BXA359:BXA360 BXI359:BXI360 BXQ359:BXQ360 BXY359:BXY360 BYG359:BYG360 BYO359:BYO360 BYW359:BYW360 BZE359:BZE360 BZM359:BZM360 BZU359:BZU360 CAC359:CAC360 CAK359:CAK360 CAS359:CAS360 CBA359:CBA360 CBI359:CBI360 CBQ359:CBQ360 CBY359:CBY360 CCG359:CCG360 CCO359:CCO360 CCW359:CCW360 CDE359:CDE360 CDM359:CDM360 CDU359:CDU360 CEC359:CEC360 CEK359:CEK360 CES359:CES360 CFA359:CFA360 CFI359:CFI360 CFQ359:CFQ360 CFY359:CFY360 CGG359:CGG360 CGO359:CGO360 CGW359:CGW360 CHE359:CHE360 CHM359:CHM360 CHU359:CHU360 CIC359:CIC360 CIK359:CIK360 CIS359:CIS360 CJA359:CJA360 CJI359:CJI360 CJQ359:CJQ360 CJY359:CJY360 CKG359:CKG360 CKO359:CKO360 CKW359:CKW360 CLE359:CLE360 CLM359:CLM360 CLU359:CLU360 CMC359:CMC360 CMK359:CMK360 CMS359:CMS360 CNA359:CNA360 CNI359:CNI360 CNQ359:CNQ360 CNY359:CNY360 COG359:COG360 COO359:COO360 COW359:COW360 CPE359:CPE360 CPM359:CPM360 CPU359:CPU360 CQC359:CQC360 CQK359:CQK360 CQS359:CQS360 CRA359:CRA360 CRI359:CRI360 CRQ359:CRQ360 CRY359:CRY360 CSG359:CSG360 CSO359:CSO360 CSW359:CSW360 CTE359:CTE360 CTM359:CTM360 CTU359:CTU360 CUC359:CUC360 CUK359:CUK360 CUS359:CUS360 CVA359:CVA360 CVI359:CVI360 CVQ359:CVQ360 CVY359:CVY360 CWG359:CWG360 CWO359:CWO360 CWW359:CWW360 CXE359:CXE360 CXM359:CXM360 CXU359:CXU360 CYC359:CYC360 CYK359:CYK360 CYS359:CYS360 CZA359:CZA360 CZI359:CZI360 CZQ359:CZQ360 CZY359:CZY360 DAG359:DAG360 DAO359:DAO360 DAW359:DAW360 DBE359:DBE360 DBM359:DBM360 DBU359:DBU360 DCC359:DCC360 DCK359:DCK360 DCS359:DCS360 DDA359:DDA360 DDI359:DDI360 DDQ359:DDQ360 DDY359:DDY360 DEG359:DEG360 DEO359:DEO360 DEW359:DEW360 DFE359:DFE360 DFM359:DFM360 DFU359:DFU360 DGC359:DGC360 DGK359:DGK360 DGS359:DGS360 DHA359:DHA360 DHI359:DHI360 DHQ359:DHQ360 DHY359:DHY360 DIG359:DIG360 DIO359:DIO360 DIW359:DIW360 DJE359:DJE360 DJM359:DJM360 DJU359:DJU360 DKC359:DKC360 DKK359:DKK360 DKS359:DKS360 DLA359:DLA360 DLI359:DLI360 DLQ359:DLQ360 DLY359:DLY360 DMG359:DMG360 DMO359:DMO360 DMW359:DMW360 DNE359:DNE360 DNM359:DNM360 DNU359:DNU360 DOC359:DOC360 DOK359:DOK360 DOS359:DOS360 DPA359:DPA360 DPI359:DPI360 DPQ359:DPQ360 DPY359:DPY360 DQG359:DQG360 DQO359:DQO360 DQW359:DQW360 DRE359:DRE360 DRM359:DRM360 DRU359:DRU360 DSC359:DSC360 DSK359:DSK360 DSS359:DSS360 DTA359:DTA360 DTI359:DTI360 DTQ359:DTQ360 DTY359:DTY360 DUG359:DUG360 DUO359:DUO360 DUW359:DUW360 DVE359:DVE360 DVM359:DVM360 DVU359:DVU360 DWC359:DWC360 DWK359:DWK360 DWS359:DWS360 DXA359:DXA360 DXI359:DXI360 DXQ359:DXQ360 DXY359:DXY360 DYG359:DYG360 DYO359:DYO360 DYW359:DYW360 DZE359:DZE360 DZM359:DZM360 DZU359:DZU360 EAC359:EAC360 EAK359:EAK360 EAS359:EAS360 EBA359:EBA360 EBI359:EBI360 EBQ359:EBQ360 EBY359:EBY360 ECG359:ECG360 ECO359:ECO360 ECW359:ECW360 EDE359:EDE360 EDM359:EDM360 EDU359:EDU360 EEC359:EEC360 EEK359:EEK360 EES359:EES360 EFA359:EFA360 EFI359:EFI360 EFQ359:EFQ360 EFY359:EFY360 EGG359:EGG360 EGO359:EGO360 EGW359:EGW360 EHE359:EHE360 EHM359:EHM360 EHU359:EHU360 EIC359:EIC360 EIK359:EIK360 EIS359:EIS360 EJA359:EJA360 EJI359:EJI360 EJQ359:EJQ360 EJY359:EJY360 EKG359:EKG360 EKO359:EKO360 EKW359:EKW360 ELE359:ELE360 ELM359:ELM360 ELU359:ELU360 EMC359:EMC360 EMK359:EMK360 EMS359:EMS360 ENA359:ENA360 ENI359:ENI360 ENQ359:ENQ360 ENY359:ENY360 EOG359:EOG360 EOO359:EOO360 EOW359:EOW360 EPE359:EPE360 EPM359:EPM360 EPU359:EPU360 EQC359:EQC360 EQK359:EQK360 EQS359:EQS360 ERA359:ERA360 ERI359:ERI360 ERQ359:ERQ360 ERY359:ERY360 ESG359:ESG360 ESO359:ESO360 ESW359:ESW360 ETE359:ETE360 ETM359:ETM360 ETU359:ETU360 EUC359:EUC360 EUK359:EUK360 EUS359:EUS360 EVA359:EVA360 EVI359:EVI360 EVQ359:EVQ360 EVY359:EVY360 EWG359:EWG360 EWO359:EWO360 EWW359:EWW360 EXE359:EXE360 EXM359:EXM360 EXU359:EXU360 EYC359:EYC360 EYK359:EYK360 EYS359:EYS360 EZA359:EZA360 EZI359:EZI360 EZQ359:EZQ360 EZY359:EZY360 FAG359:FAG360 FAO359:FAO360 FAW359:FAW360 FBE359:FBE360 FBM359:FBM360 FBU359:FBU360 FCC359:FCC360 FCK359:FCK360 FCS359:FCS360 FDA359:FDA360 FDI359:FDI360 FDQ359:FDQ360 FDY359:FDY360 FEG359:FEG360 FEO359:FEO360 FEW359:FEW360 FFE359:FFE360 FFM359:FFM360 FFU359:FFU360 FGC359:FGC360 FGK359:FGK360 FGS359:FGS360 FHA359:FHA360 FHI359:FHI360 FHQ359:FHQ360 FHY359:FHY360 FIG359:FIG360 FIO359:FIO360 FIW359:FIW360 FJE359:FJE360 FJM359:FJM360 FJU359:FJU360 FKC359:FKC360 FKK359:FKK360 FKS359:FKS360 FLA359:FLA360 FLI359:FLI360 FLQ359:FLQ360 FLY359:FLY360 FMG359:FMG360 FMO359:FMO360 FMW359:FMW360 FNE359:FNE360 FNM359:FNM360 FNU359:FNU360 FOC359:FOC360 FOK359:FOK360 FOS359:FOS360 FPA359:FPA360 FPI359:FPI360 FPQ359:FPQ360 FPY359:FPY360 FQG359:FQG360 FQO359:FQO360 FQW359:FQW360 FRE359:FRE360 FRM359:FRM360 FRU359:FRU360 FSC359:FSC360 FSK359:FSK360 FSS359:FSS360 FTA359:FTA360 FTI359:FTI360 FTQ359:FTQ360 FTY359:FTY360 FUG359:FUG360 FUO359:FUO360 FUW359:FUW360 FVE359:FVE360 FVM359:FVM360 FVU359:FVU360 FWC359:FWC360 FWK359:FWK360 FWS359:FWS360 FXA359:FXA360 FXI359:FXI360 FXQ359:FXQ360 FXY359:FXY360 FYG359:FYG360 FYO359:FYO360 FYW359:FYW360 FZE359:FZE360 FZM359:FZM360 FZU359:FZU360 GAC359:GAC360 GAK359:GAK360 GAS359:GAS360 GBA359:GBA360 GBI359:GBI360 GBQ359:GBQ360 GBY359:GBY360 GCG359:GCG360 GCO359:GCO360 GCW359:GCW360 GDE359:GDE360 GDM359:GDM360 GDU359:GDU360 GEC359:GEC360 GEK359:GEK360 GES359:GES360 GFA359:GFA360 GFI359:GFI360 GFQ359:GFQ360 GFY359:GFY360 GGG359:GGG360 GGO359:GGO360 GGW359:GGW360 GHE359:GHE360 GHM359:GHM360 GHU359:GHU360 GIC359:GIC360 GIK359:GIK360 GIS359:GIS360 GJA359:GJA360 GJI359:GJI360 GJQ359:GJQ360 GJY359:GJY360 GKG359:GKG360 GKO359:GKO360 GKW359:GKW360 GLE359:GLE360 GLM359:GLM360 GLU359:GLU360 GMC359:GMC360 GMK359:GMK360 GMS359:GMS360 GNA359:GNA360 GNI359:GNI360 GNQ359:GNQ360 GNY359:GNY360 GOG359:GOG360 GOO359:GOO360 GOW359:GOW360 GPE359:GPE360 GPM359:GPM360 GPU359:GPU360 GQC359:GQC360 GQK359:GQK360 GQS359:GQS360 GRA359:GRA360 GRI359:GRI360 GRQ359:GRQ360 GRY359:GRY360 GSG359:GSG360 GSO359:GSO360 GSW359:GSW360 GTE359:GTE360 GTM359:GTM360 GTU359:GTU360 GUC359:GUC360 GUK359:GUK360 GUS359:GUS360 GVA359:GVA360 GVI359:GVI360 GVQ359:GVQ360 GVY359:GVY360 GWG359:GWG360 GWO359:GWO360 GWW359:GWW360 GXE359:GXE360 GXM359:GXM360 GXU359:GXU360 GYC359:GYC360 GYK359:GYK360 GYS359:GYS360 GZA359:GZA360 GZI359:GZI360 GZQ359:GZQ360 GZY359:GZY360 HAG359:HAG360 HAO359:HAO360 HAW359:HAW360 HBE359:HBE360 HBM359:HBM360 HBU359:HBU360 HCC359:HCC360 HCK359:HCK360 HCS359:HCS360 HDA359:HDA360 HDI359:HDI360 HDQ359:HDQ360 HDY359:HDY360 HEG359:HEG360 HEO359:HEO360 HEW359:HEW360 HFE359:HFE360 HFM359:HFM360 HFU359:HFU360 HGC359:HGC360 HGK359:HGK360 HGS359:HGS360 HHA359:HHA360 HHI359:HHI360 HHQ359:HHQ360 HHY359:HHY360 HIG359:HIG360 HIO359:HIO360 HIW359:HIW360 HJE359:HJE360 HJM359:HJM360 HJU359:HJU360 HKC359:HKC360 HKK359:HKK360 HKS359:HKS360 HLA359:HLA360 HLI359:HLI360 HLQ359:HLQ360 HLY359:HLY360 HMG359:HMG360 HMO359:HMO360 HMW359:HMW360 HNE359:HNE360 HNM359:HNM360 HNU359:HNU360 HOC359:HOC360 HOK359:HOK360 HOS359:HOS360 HPA359:HPA360 HPI359:HPI360 HPQ359:HPQ360 HPY359:HPY360 HQG359:HQG360 HQO359:HQO360 HQW359:HQW360 HRE359:HRE360 HRM359:HRM360 HRU359:HRU360 HSC359:HSC360 HSK359:HSK360 HSS359:HSS360 HTA359:HTA360 HTI359:HTI360 HTQ359:HTQ360 HTY359:HTY360 HUG359:HUG360 HUO359:HUO360 HUW359:HUW360 HVE359:HVE360 HVM359:HVM360 HVU359:HVU360 HWC359:HWC360 HWK359:HWK360 HWS359:HWS360 HXA359:HXA360 HXI359:HXI360 HXQ359:HXQ360 HXY359:HXY360 HYG359:HYG360 HYO359:HYO360 HYW359:HYW360 HZE359:HZE360 HZM359:HZM360 HZU359:HZU360 IAC359:IAC360 IAK359:IAK360 IAS359:IAS360 IBA359:IBA360 IBI359:IBI360 IBQ359:IBQ360 IBY359:IBY360 ICG359:ICG360 ICO359:ICO360 ICW359:ICW360 IDE359:IDE360 IDM359:IDM360 IDU359:IDU360 IEC359:IEC360 IEK359:IEK360 IES359:IES360 IFA359:IFA360 IFI359:IFI360 IFQ359:IFQ360 IFY359:IFY360 IGG359:IGG360 IGO359:IGO360 IGW359:IGW360 IHE359:IHE360 IHM359:IHM360 IHU359:IHU360 IIC359:IIC360 IIK359:IIK360 IIS359:IIS360 IJA359:IJA360 IJI359:IJI360 IJQ359:IJQ360 IJY359:IJY360 IKG359:IKG360 IKO359:IKO360 IKW359:IKW360 ILE359:ILE360 ILM359:ILM360 ILU359:ILU360 IMC359:IMC360 IMK359:IMK360 IMS359:IMS360 INA359:INA360 INI359:INI360 INQ359:INQ360 INY359:INY360 IOG359:IOG360 IOO359:IOO360 IOW359:IOW360 IPE359:IPE360 IPM359:IPM360 IPU359:IPU360 IQC359:IQC360 IQK359:IQK360 IQS359:IQS360 IRA359:IRA360 IRI359:IRI360 IRQ359:IRQ360 IRY359:IRY360 ISG359:ISG360 ISO359:ISO360 ISW359:ISW360 ITE359:ITE360 ITM359:ITM360 ITU359:ITU360 IUC359:IUC360 IUK359:IUK360 IUS359:IUS360 IVA359:IVA360 IVI359:IVI360 IVQ359:IVQ360 IVY359:IVY360 IWG359:IWG360 IWO359:IWO360 IWW359:IWW360 IXE359:IXE360 IXM359:IXM360 IXU359:IXU360 IYC359:IYC360 IYK359:IYK360 IYS359:IYS360 IZA359:IZA360 IZI359:IZI360 IZQ359:IZQ360 IZY359:IZY360 JAG359:JAG360 JAO359:JAO360 JAW359:JAW360 JBE359:JBE360 JBM359:JBM360 JBU359:JBU360 JCC359:JCC360 JCK359:JCK360 JCS359:JCS360 JDA359:JDA360 JDI359:JDI360 JDQ359:JDQ360 JDY359:JDY360 JEG359:JEG360 JEO359:JEO360 JEW359:JEW360 JFE359:JFE360 JFM359:JFM360 JFU359:JFU360 JGC359:JGC360 JGK359:JGK360 JGS359:JGS360 JHA359:JHA360 JHI359:JHI360 JHQ359:JHQ360 JHY359:JHY360 JIG359:JIG360 JIO359:JIO360 JIW359:JIW360 JJE359:JJE360 JJM359:JJM360 JJU359:JJU360 JKC359:JKC360 JKK359:JKK360 JKS359:JKS360 JLA359:JLA360 JLI359:JLI360 JLQ359:JLQ360 JLY359:JLY360 JMG359:JMG360 JMO359:JMO360 JMW359:JMW360 JNE359:JNE360 JNM359:JNM360 JNU359:JNU360 JOC359:JOC360 JOK359:JOK360 JOS359:JOS360 JPA359:JPA360 JPI359:JPI360 JPQ359:JPQ360 JPY359:JPY360 JQG359:JQG360 JQO359:JQO360 JQW359:JQW360 JRE359:JRE360 JRM359:JRM360 JRU359:JRU360 JSC359:JSC360 JSK359:JSK360 JSS359:JSS360 JTA359:JTA360 JTI359:JTI360 JTQ359:JTQ360 JTY359:JTY360 JUG359:JUG360 JUO359:JUO360 JUW359:JUW360 JVE359:JVE360 JVM359:JVM360 JVU359:JVU360 JWC359:JWC360 JWK359:JWK360 JWS359:JWS360 JXA359:JXA360 JXI359:JXI360 JXQ359:JXQ360 JXY359:JXY360 JYG359:JYG360 JYO359:JYO360 JYW359:JYW360 JZE359:JZE360 JZM359:JZM360 JZU359:JZU360 KAC359:KAC360 KAK359:KAK360 KAS359:KAS360 KBA359:KBA360 KBI359:KBI360 KBQ359:KBQ360 KBY359:KBY360 KCG359:KCG360 KCO359:KCO360 KCW359:KCW360 KDE359:KDE360 KDM359:KDM360 KDU359:KDU360 KEC359:KEC360 KEK359:KEK360 KES359:KES360 KFA359:KFA360 KFI359:KFI360 KFQ359:KFQ360 KFY359:KFY360 KGG359:KGG360 KGO359:KGO360 KGW359:KGW360 KHE359:KHE360 KHM359:KHM360 KHU359:KHU360 KIC359:KIC360 KIK359:KIK360 KIS359:KIS360 KJA359:KJA360 KJI359:KJI360 KJQ359:KJQ360 KJY359:KJY360 KKG359:KKG360 KKO359:KKO360 KKW359:KKW360 KLE359:KLE360 KLM359:KLM360 KLU359:KLU360 KMC359:KMC360 KMK359:KMK360 KMS359:KMS360 KNA359:KNA360 KNI359:KNI360 KNQ359:KNQ360 KNY359:KNY360 KOG359:KOG360 KOO359:KOO360 KOW359:KOW360 KPE359:KPE360 KPM359:KPM360 KPU359:KPU360 KQC359:KQC360 KQK359:KQK360 KQS359:KQS360 KRA359:KRA360 KRI359:KRI360 KRQ359:KRQ360 KRY359:KRY360 KSG359:KSG360 KSO359:KSO360 KSW359:KSW360 KTE359:KTE360 KTM359:KTM360 KTU359:KTU360 KUC359:KUC360 KUK359:KUK360 KUS359:KUS360 KVA359:KVA360 KVI359:KVI360 KVQ359:KVQ360 KVY359:KVY360 KWG359:KWG360 KWO359:KWO360 KWW359:KWW360 KXE359:KXE360 KXM359:KXM360 KXU359:KXU360 KYC359:KYC360 KYK359:KYK360 KYS359:KYS360 KZA359:KZA360 KZI359:KZI360 KZQ359:KZQ360 KZY359:KZY360 LAG359:LAG360 LAO359:LAO360 LAW359:LAW360 LBE359:LBE360 LBM359:LBM360 LBU359:LBU360 LCC359:LCC360 LCK359:LCK360 LCS359:LCS360 LDA359:LDA360 LDI359:LDI360 LDQ359:LDQ360 LDY359:LDY360 LEG359:LEG360 LEO359:LEO360 LEW359:LEW360 LFE359:LFE360 LFM359:LFM360 LFU359:LFU360 LGC359:LGC360 LGK359:LGK360 LGS359:LGS360 LHA359:LHA360 LHI359:LHI360 LHQ359:LHQ360 LHY359:LHY360 LIG359:LIG360 LIO359:LIO360 LIW359:LIW360 LJE359:LJE360 LJM359:LJM360 LJU359:LJU360 LKC359:LKC360 LKK359:LKK360 LKS359:LKS360 LLA359:LLA360 LLI359:LLI360 LLQ359:LLQ360 LLY359:LLY360 LMG359:LMG360 LMO359:LMO360 LMW359:LMW360 LNE359:LNE360 LNM359:LNM360 LNU359:LNU360 LOC359:LOC360 LOK359:LOK360 LOS359:LOS360 LPA359:LPA360 LPI359:LPI360 LPQ359:LPQ360 LPY359:LPY360 LQG359:LQG360 LQO359:LQO360 LQW359:LQW360 LRE359:LRE360 LRM359:LRM360 LRU359:LRU360 LSC359:LSC360 LSK359:LSK360 LSS359:LSS360 LTA359:LTA360 LTI359:LTI360 LTQ359:LTQ360 LTY359:LTY360 LUG359:LUG360 LUO359:LUO360 LUW359:LUW360 LVE359:LVE360 LVM359:LVM360 LVU359:LVU360 LWC359:LWC360 LWK359:LWK360 LWS359:LWS360 LXA359:LXA360 LXI359:LXI360 LXQ359:LXQ360 LXY359:LXY360 LYG359:LYG360 LYO359:LYO360 LYW359:LYW360 LZE359:LZE360 LZM359:LZM360 LZU359:LZU360 MAC359:MAC360 MAK359:MAK360 MAS359:MAS360 MBA359:MBA360 MBI359:MBI360 MBQ359:MBQ360 MBY359:MBY360 MCG359:MCG360 MCO359:MCO360 MCW359:MCW360 MDE359:MDE360 MDM359:MDM360 MDU359:MDU360 MEC359:MEC360 MEK359:MEK360 MES359:MES360 MFA359:MFA360 MFI359:MFI360 MFQ359:MFQ360 MFY359:MFY360 MGG359:MGG360 MGO359:MGO360 MGW359:MGW360 MHE359:MHE360 MHM359:MHM360 MHU359:MHU360 MIC359:MIC360 MIK359:MIK360 MIS359:MIS360 MJA359:MJA360 MJI359:MJI360 MJQ359:MJQ360 MJY359:MJY360 MKG359:MKG360 MKO359:MKO360 MKW359:MKW360 MLE359:MLE360 MLM359:MLM360 MLU359:MLU360 MMC359:MMC360 MMK359:MMK360 MMS359:MMS360 MNA359:MNA360 MNI359:MNI360 MNQ359:MNQ360 MNY359:MNY360 MOG359:MOG360 MOO359:MOO360 MOW359:MOW360 MPE359:MPE360 MPM359:MPM360 MPU359:MPU360 MQC359:MQC360 MQK359:MQK360 MQS359:MQS360 MRA359:MRA360 MRI359:MRI360 MRQ359:MRQ360 MRY359:MRY360 MSG359:MSG360 MSO359:MSO360 MSW359:MSW360 MTE359:MTE360 MTM359:MTM360 MTU359:MTU360 MUC359:MUC360 MUK359:MUK360 MUS359:MUS360 MVA359:MVA360 MVI359:MVI360 MVQ359:MVQ360 MVY359:MVY360 MWG359:MWG360 MWO359:MWO360 MWW359:MWW360 MXE359:MXE360 MXM359:MXM360 MXU359:MXU360 MYC359:MYC360 MYK359:MYK360 MYS359:MYS360 MZA359:MZA360 MZI359:MZI360 MZQ359:MZQ360 MZY359:MZY360 NAG359:NAG360 NAO359:NAO360 NAW359:NAW360 NBE359:NBE360 NBM359:NBM360 NBU359:NBU360 NCC359:NCC360 NCK359:NCK360 NCS359:NCS360 NDA359:NDA360 NDI359:NDI360 NDQ359:NDQ360 NDY359:NDY360 NEG359:NEG360 NEO359:NEO360 NEW359:NEW360 NFE359:NFE360 NFM359:NFM360 NFU359:NFU360 NGC359:NGC360 NGK359:NGK360 NGS359:NGS360 NHA359:NHA360 NHI359:NHI360 NHQ359:NHQ360 NHY359:NHY360 NIG359:NIG360 NIO359:NIO360 NIW359:NIW360 NJE359:NJE360 NJM359:NJM360 NJU359:NJU360 NKC359:NKC360 NKK359:NKK360 NKS359:NKS360 NLA359:NLA360 NLI359:NLI360 NLQ359:NLQ360 NLY359:NLY360 NMG359:NMG360 NMO359:NMO360 NMW359:NMW360 NNE359:NNE360 NNM359:NNM360 NNU359:NNU360 NOC359:NOC360 NOK359:NOK360 NOS359:NOS360 NPA359:NPA360 NPI359:NPI360 NPQ359:NPQ360 NPY359:NPY360 NQG359:NQG360 NQO359:NQO360 NQW359:NQW360 NRE359:NRE360 NRM359:NRM360 NRU359:NRU360 NSC359:NSC360 NSK359:NSK360 NSS359:NSS360 NTA359:NTA360 NTI359:NTI360 NTQ359:NTQ360 NTY359:NTY360 NUG359:NUG360 NUO359:NUO360 NUW359:NUW360 NVE359:NVE360 NVM359:NVM360 NVU359:NVU360 NWC359:NWC360 NWK359:NWK360 NWS359:NWS360 NXA359:NXA360 NXI359:NXI360 NXQ359:NXQ360 NXY359:NXY360 NYG359:NYG360 NYO359:NYO360 NYW359:NYW360 NZE359:NZE360 NZM359:NZM360 NZU359:NZU360 OAC359:OAC360 OAK359:OAK360 OAS359:OAS360 OBA359:OBA360 OBI359:OBI360 OBQ359:OBQ360 OBY359:OBY360 OCG359:OCG360 OCO359:OCO360 OCW359:OCW360 ODE359:ODE360 ODM359:ODM360 ODU359:ODU360 OEC359:OEC360 OEK359:OEK360 OES359:OES360 OFA359:OFA360 OFI359:OFI360 OFQ359:OFQ360 OFY359:OFY360 OGG359:OGG360 OGO359:OGO360 OGW359:OGW360 OHE359:OHE360 OHM359:OHM360 OHU359:OHU360 OIC359:OIC360 OIK359:OIK360 OIS359:OIS360 OJA359:OJA360 OJI359:OJI360 OJQ359:OJQ360 OJY359:OJY360 OKG359:OKG360 OKO359:OKO360 OKW359:OKW360 OLE359:OLE360 OLM359:OLM360 OLU359:OLU360 OMC359:OMC360 OMK359:OMK360 OMS359:OMS360 ONA359:ONA360 ONI359:ONI360 ONQ359:ONQ360 ONY359:ONY360 OOG359:OOG360 OOO359:OOO360 OOW359:OOW360 OPE359:OPE360 OPM359:OPM360 OPU359:OPU360 OQC359:OQC360 OQK359:OQK360 OQS359:OQS360 ORA359:ORA360 ORI359:ORI360 ORQ359:ORQ360 ORY359:ORY360 OSG359:OSG360 OSO359:OSO360 OSW359:OSW360 OTE359:OTE360 OTM359:OTM360 OTU359:OTU360 OUC359:OUC360 OUK359:OUK360 OUS359:OUS360 OVA359:OVA360 OVI359:OVI360 OVQ359:OVQ360 OVY359:OVY360 OWG359:OWG360 OWO359:OWO360 OWW359:OWW360 OXE359:OXE360 OXM359:OXM360 OXU359:OXU360 OYC359:OYC360 OYK359:OYK360 OYS359:OYS360 OZA359:OZA360 OZI359:OZI360 OZQ359:OZQ360 OZY359:OZY360 PAG359:PAG360 PAO359:PAO360 PAW359:PAW360 PBE359:PBE360 PBM359:PBM360 PBU359:PBU360 PCC359:PCC360 PCK359:PCK360 PCS359:PCS360 PDA359:PDA360 PDI359:PDI360 PDQ359:PDQ360 PDY359:PDY360 PEG359:PEG360 PEO359:PEO360 PEW359:PEW360 PFE359:PFE360 PFM359:PFM360 PFU359:PFU360 PGC359:PGC360 PGK359:PGK360 PGS359:PGS360 PHA359:PHA360 PHI359:PHI360 PHQ359:PHQ360 PHY359:PHY360 PIG359:PIG360 PIO359:PIO360 PIW359:PIW360 PJE359:PJE360 PJM359:PJM360 PJU359:PJU360 PKC359:PKC360 PKK359:PKK360 PKS359:PKS360 PLA359:PLA360 PLI359:PLI360 PLQ359:PLQ360 PLY359:PLY360 PMG359:PMG360 PMO359:PMO360 PMW359:PMW360 PNE359:PNE360 PNM359:PNM360 PNU359:PNU360 POC359:POC360 POK359:POK360 POS359:POS360 PPA359:PPA360 PPI359:PPI360 PPQ359:PPQ360 PPY359:PPY360 PQG359:PQG360 PQO359:PQO360 PQW359:PQW360 PRE359:PRE360 PRM359:PRM360 PRU359:PRU360 PSC359:PSC360 PSK359:PSK360 PSS359:PSS360 PTA359:PTA360 PTI359:PTI360 PTQ359:PTQ360 PTY359:PTY360 PUG359:PUG360 PUO359:PUO360 PUW359:PUW360 PVE359:PVE360 PVM359:PVM360 PVU359:PVU360 PWC359:PWC360 PWK359:PWK360 PWS359:PWS360 PXA359:PXA360 PXI359:PXI360 PXQ359:PXQ360 PXY359:PXY360 PYG359:PYG360 PYO359:PYO360 PYW359:PYW360 PZE359:PZE360 PZM359:PZM360 PZU359:PZU360 QAC359:QAC360 QAK359:QAK360 QAS359:QAS360 QBA359:QBA360 QBI359:QBI360 QBQ359:QBQ360 QBY359:QBY360 QCG359:QCG360 QCO359:QCO360 QCW359:QCW360 QDE359:QDE360 QDM359:QDM360 QDU359:QDU360 QEC359:QEC360 QEK359:QEK360 QES359:QES360 QFA359:QFA360 QFI359:QFI360 QFQ359:QFQ360 QFY359:QFY360 QGG359:QGG360 QGO359:QGO360 QGW359:QGW360 QHE359:QHE360 QHM359:QHM360 QHU359:QHU360 QIC359:QIC360 QIK359:QIK360 QIS359:QIS360 QJA359:QJA360 QJI359:QJI360 QJQ359:QJQ360 QJY359:QJY360 QKG359:QKG360 QKO359:QKO360 QKW359:QKW360 QLE359:QLE360 QLM359:QLM360 QLU359:QLU360 QMC359:QMC360 QMK359:QMK360 QMS359:QMS360 QNA359:QNA360 QNI359:QNI360 QNQ359:QNQ360 QNY359:QNY360 QOG359:QOG360 QOO359:QOO360 QOW359:QOW360 QPE359:QPE360 QPM359:QPM360 QPU359:QPU360 QQC359:QQC360 QQK359:QQK360 QQS359:QQS360 QRA359:QRA360 QRI359:QRI360 QRQ359:QRQ360 QRY359:QRY360 QSG359:QSG360 QSO359:QSO360 QSW359:QSW360 QTE359:QTE360 QTM359:QTM360 QTU359:QTU360 QUC359:QUC360 QUK359:QUK360 QUS359:QUS360 QVA359:QVA360 QVI359:QVI360 QVQ359:QVQ360 QVY359:QVY360 QWG359:QWG360 QWO359:QWO360 QWW359:QWW360 QXE359:QXE360 QXM359:QXM360 QXU359:QXU360 QYC359:QYC360 QYK359:QYK360 QYS359:QYS360 QZA359:QZA360 QZI359:QZI360 QZQ359:QZQ360 QZY359:QZY360 RAG359:RAG360 RAO359:RAO360 RAW359:RAW360 RBE359:RBE360 RBM359:RBM360 RBU359:RBU360 RCC359:RCC360 RCK359:RCK360 RCS359:RCS360 RDA359:RDA360 RDI359:RDI360 RDQ359:RDQ360 RDY359:RDY360 REG359:REG360 REO359:REO360 REW359:REW360 RFE359:RFE360 RFM359:RFM360 RFU359:RFU360 RGC359:RGC360 RGK359:RGK360 RGS359:RGS360 RHA359:RHA360 RHI359:RHI360 RHQ359:RHQ360 RHY359:RHY360 RIG359:RIG360 RIO359:RIO360 RIW359:RIW360 RJE359:RJE360 RJM359:RJM360 RJU359:RJU360 RKC359:RKC360 RKK359:RKK360 RKS359:RKS360 RLA359:RLA360 RLI359:RLI360 RLQ359:RLQ360 RLY359:RLY360 RMG359:RMG360 RMO359:RMO360 RMW359:RMW360 RNE359:RNE360 RNM359:RNM360 RNU359:RNU360 ROC359:ROC360 ROK359:ROK360 ROS359:ROS360 RPA359:RPA360 RPI359:RPI360 RPQ359:RPQ360 RPY359:RPY360 RQG359:RQG360 RQO359:RQO360 RQW359:RQW360 RRE359:RRE360 RRM359:RRM360 RRU359:RRU360 RSC359:RSC360 RSK359:RSK360 RSS359:RSS360 RTA359:RTA360 RTI359:RTI360 RTQ359:RTQ360 RTY359:RTY360 RUG359:RUG360 RUO359:RUO360 RUW359:RUW360 RVE359:RVE360 RVM359:RVM360 RVU359:RVU360 RWC359:RWC360 RWK359:RWK360 RWS359:RWS360 RXA359:RXA360 RXI359:RXI360 RXQ359:RXQ360 RXY359:RXY360 RYG359:RYG360 RYO359:RYO360 RYW359:RYW360 RZE359:RZE360 RZM359:RZM360 RZU359:RZU360 SAC359:SAC360 SAK359:SAK360 SAS359:SAS360 SBA359:SBA360 SBI359:SBI360 SBQ359:SBQ360 SBY359:SBY360 SCG359:SCG360 SCO359:SCO360 SCW359:SCW360 SDE359:SDE360 SDM359:SDM360 SDU359:SDU360 SEC359:SEC360 SEK359:SEK360 SES359:SES360 SFA359:SFA360 SFI359:SFI360 SFQ359:SFQ360 SFY359:SFY360 SGG359:SGG360 SGO359:SGO360 SGW359:SGW360 SHE359:SHE360 SHM359:SHM360 SHU359:SHU360 SIC359:SIC360 SIK359:SIK360 SIS359:SIS360 SJA359:SJA360 SJI359:SJI360 SJQ359:SJQ360 SJY359:SJY360 SKG359:SKG360 SKO359:SKO360 SKW359:SKW360 SLE359:SLE360 SLM359:SLM360 SLU359:SLU360 SMC359:SMC360 SMK359:SMK360 SMS359:SMS360 SNA359:SNA360 SNI359:SNI360 SNQ359:SNQ360 SNY359:SNY360 SOG359:SOG360 SOO359:SOO360 SOW359:SOW360 SPE359:SPE360 SPM359:SPM360 SPU359:SPU360 SQC359:SQC360 SQK359:SQK360 SQS359:SQS360 SRA359:SRA360 SRI359:SRI360 SRQ359:SRQ360 SRY359:SRY360 SSG359:SSG360 SSO359:SSO360 SSW359:SSW360 STE359:STE360 STM359:STM360 STU359:STU360 SUC359:SUC360 SUK359:SUK360 SUS359:SUS360 SVA359:SVA360 SVI359:SVI360 SVQ359:SVQ360 SVY359:SVY360 SWG359:SWG360 SWO359:SWO360 SWW359:SWW360 SXE359:SXE360 SXM359:SXM360 SXU359:SXU360 SYC359:SYC360 SYK359:SYK360 SYS359:SYS360 SZA359:SZA360 SZI359:SZI360 SZQ359:SZQ360 SZY359:SZY360 TAG359:TAG360 TAO359:TAO360 TAW359:TAW360 TBE359:TBE360 TBM359:TBM360 TBU359:TBU360 TCC359:TCC360 TCK359:TCK360 TCS359:TCS360 TDA359:TDA360 TDI359:TDI360 TDQ359:TDQ360 TDY359:TDY360 TEG359:TEG360 TEO359:TEO360 TEW359:TEW360 TFE359:TFE360 TFM359:TFM360 TFU359:TFU360 TGC359:TGC360 TGK359:TGK360 TGS359:TGS360 THA359:THA360 THI359:THI360 THQ359:THQ360 THY359:THY360 TIG359:TIG360 TIO359:TIO360 TIW359:TIW360 TJE359:TJE360 TJM359:TJM360 TJU359:TJU360 TKC359:TKC360 TKK359:TKK360 TKS359:TKS360 TLA359:TLA360 TLI359:TLI360 TLQ359:TLQ360 TLY359:TLY360 TMG359:TMG360 TMO359:TMO360 TMW359:TMW360 TNE359:TNE360 TNM359:TNM360 TNU359:TNU360 TOC359:TOC360 TOK359:TOK360 TOS359:TOS360 TPA359:TPA360 TPI359:TPI360 TPQ359:TPQ360 TPY359:TPY360 TQG359:TQG360 TQO359:TQO360 TQW359:TQW360 TRE359:TRE360 TRM359:TRM360 TRU359:TRU360 TSC359:TSC360 TSK359:TSK360 TSS359:TSS360 TTA359:TTA360 TTI359:TTI360 TTQ359:TTQ360 TTY359:TTY360 TUG359:TUG360 TUO359:TUO360 TUW359:TUW360 TVE359:TVE360 TVM359:TVM360 TVU359:TVU360 TWC359:TWC360 TWK359:TWK360 TWS359:TWS360 TXA359:TXA360 TXI359:TXI360 TXQ359:TXQ360 TXY359:TXY360 TYG359:TYG360 TYO359:TYO360 TYW359:TYW360 TZE359:TZE360 TZM359:TZM360 TZU359:TZU360 UAC359:UAC360 UAK359:UAK360 UAS359:UAS360 UBA359:UBA360 UBI359:UBI360 UBQ359:UBQ360 UBY359:UBY360 UCG359:UCG360 UCO359:UCO360 UCW359:UCW360 UDE359:UDE360 UDM359:UDM360 UDU359:UDU360 UEC359:UEC360 UEK359:UEK360 UES359:UES360 UFA359:UFA360 UFI359:UFI360 UFQ359:UFQ360 UFY359:UFY360 UGG359:UGG360 UGO359:UGO360 UGW359:UGW360 UHE359:UHE360 UHM359:UHM360 UHU359:UHU360 UIC359:UIC360 UIK359:UIK360 UIS359:UIS360 UJA359:UJA360 UJI359:UJI360 UJQ359:UJQ360 UJY359:UJY360 UKG359:UKG360 UKO359:UKO360 UKW359:UKW360 ULE359:ULE360 ULM359:ULM360 ULU359:ULU360 UMC359:UMC360 UMK359:UMK360 UMS359:UMS360 UNA359:UNA360 UNI359:UNI360 UNQ359:UNQ360 UNY359:UNY360 UOG359:UOG360 UOO359:UOO360 UOW359:UOW360 UPE359:UPE360 UPM359:UPM360 UPU359:UPU360 UQC359:UQC360 UQK359:UQK360 UQS359:UQS360 URA359:URA360 URI359:URI360 URQ359:URQ360 URY359:URY360 USG359:USG360 USO359:USO360 USW359:USW360 UTE359:UTE360 UTM359:UTM360 UTU359:UTU360 UUC359:UUC360 UUK359:UUK360 UUS359:UUS360 UVA359:UVA360 UVI359:UVI360 UVQ359:UVQ360 UVY359:UVY360 UWG359:UWG360 UWO359:UWO360 UWW359:UWW360 UXE359:UXE360 UXM359:UXM360 UXU359:UXU360 UYC359:UYC360 UYK359:UYK360 UYS359:UYS360 UZA359:UZA360 UZI359:UZI360 UZQ359:UZQ360 UZY359:UZY360 VAG359:VAG360 VAO359:VAO360 VAW359:VAW360 VBE359:VBE360 VBM359:VBM360 VBU359:VBU360 VCC359:VCC360 VCK359:VCK360 VCS359:VCS360 VDA359:VDA360 VDI359:VDI360 VDQ359:VDQ360 VDY359:VDY360 VEG359:VEG360 VEO359:VEO360 VEW359:VEW360 VFE359:VFE360 VFM359:VFM360 VFU359:VFU360 VGC359:VGC360 VGK359:VGK360 VGS359:VGS360 VHA359:VHA360 VHI359:VHI360 VHQ359:VHQ360 VHY359:VHY360 VIG359:VIG360 VIO359:VIO360 VIW359:VIW360 VJE359:VJE360 VJM359:VJM360 VJU359:VJU360 VKC359:VKC360 VKK359:VKK360 VKS359:VKS360 VLA359:VLA360 VLI359:VLI360 VLQ359:VLQ360 VLY359:VLY360 VMG359:VMG360 VMO359:VMO360 VMW359:VMW360 VNE359:VNE360 VNM359:VNM360 VNU359:VNU360 VOC359:VOC360 VOK359:VOK360 VOS359:VOS360 VPA359:VPA360 VPI359:VPI360 VPQ359:VPQ360 VPY359:VPY360 VQG359:VQG360 VQO359:VQO360 VQW359:VQW360 VRE359:VRE360 VRM359:VRM360 VRU359:VRU360 VSC359:VSC360 VSK359:VSK360 VSS359:VSS360 VTA359:VTA360 VTI359:VTI360 VTQ359:VTQ360 VTY359:VTY360 VUG359:VUG360 VUO359:VUO360 VUW359:VUW360 VVE359:VVE360 VVM359:VVM360 VVU359:VVU360 VWC359:VWC360 VWK359:VWK360 VWS359:VWS360 VXA359:VXA360 VXI359:VXI360 VXQ359:VXQ360 VXY359:VXY360 VYG359:VYG360 VYO359:VYO360 VYW359:VYW360 VZE359:VZE360 N280:N281 RZE281 RYW281 RYO281 RYG281 RXY281 RXQ281 RXI281 RXA281 RWS281 RWK281 RWC281 RVU281 RVM281 RVE281 RUW281 RUO281 RUG281 RTY281 RTQ281 RTI281 S280 AA280 AI280 AQ280 AY280 BG280 BO280 BW280 CE280 CM280 CU280 DC280 DK280 DS280 EA280 EI280 EQ280 EY280 FG280 FO280 FW280 GE280 GM280 GU280 HC280 HK280 HS280 IA280 II280 IQ280 IY280 JG280 JO280 JW280 KE280 KM280 KU280 LC280 LK280 LS280 MA280 MI280 MQ280 MY280 NG280 NO280 NW280 OE280 OM280 OU280 PC280 PK280 PS280 QA280 QI280 QQ280 QY280 RG280 RO280 RW280 SE280 SM280 SU280 TC280 TK280 TS280 UA280 F309:F340 F366:F384 F80:F87 F7:F12 F14:F19 F21:F26 F28:F33 F70:F74 F35:F40 F49:F62 F64:F68 F42:F47 F76:F78 F122:F132 F289:F301 Y281 AG281 AO281 AW281 BE281 BM281 BU281 CC281 CK281 CS281 DA281 DI281 DQ281 DY281 EG281 EO281 EW281 FE281 FM281 FU281 GC281 GK281 GS281 HA281 HI281 HQ281 HY281 IG281 IO281 IW281 JE281 JM281 JU281 KC281 KK281 KS281 LA281 LI281 LQ281 LY281 MG281 MO281 MW281 NE281 NM281 NU281 OC281 OK281 OS281 PA281 PI281 PQ281 PY281 QG281 QO281 QW281 RE281 RM281 RU281 SC281 SK281 SS281 TA281 TI281 TQ281 TY281 UG281 UO281 UW281 VE281 VM281 VU281 WC281 WK281 WS281 XA281 XI281 XQ281 XY281 YG281 YO281 YW281 ZE281 ZM281 ZU281 AAC281 AAK281 AAS281 ABA281 ABI281 ABQ281 ABY281 ACG281 ACO281 ACW281 ADE281 ADM281 ADU281 AEC281 AEK281 AES281 AFA281 AFI281 AFQ281 AFY281 AGG281 AGO281 AGW281 AHE281 AHM281 AHU281 AIC281 AIK281 AIS281 AJA281 AJI281 AJQ281 AJY281 AKG281 AKO281 AKW281 ALE281 ALM281 ALU281 AMC281 AMK281 AMS281 ANA281 ANI281 ANQ281 ANY281 AOG281 AOO281 AOW281 APE281 APM281 APU281 AQC281 AQK281 AQS281 ARA281 ARI281 ARQ281 ARY281 ASG281 ASO281 ASW281 ATE281 ATM281 ATU281 AUC281 AUK281 AUS281 AVA281 AVI281 AVQ281 AVY281 AWG281 AWO281 AWW281 AXE281 AXM281 AXU281 AYC281 AYK281 AYS281 AZA281 AZI281 AZQ281 AZY281 BAG281 BAO281 BAW281 BBE281 BBM281 BBU281 BCC281 BCK281 BCS281 BDA281 BDI281 BDQ281 BDY281 BEG281 BEO281 BEW281 BFE281 BFM281 BFU281 BGC281 BIW281 BIO281 BIG281 BHY281 BHQ281 BHI281 BHA281 BGS281 BGK281 Q281 VZE281 VYW281 VYO281 VYG281 VXY281 VXQ281 VXI281 VXA281 VWS281 VWK281 VWC281 VVU281 VVM281 VVE281 VUW281 VUO281 VUG281 VTY281 VTQ281 VTI281 VTA281 VSS281 VSK281 VSC281 VRU281 VRM281 VRE281 VQW281 VQO281 VQG281 VPY281 VPQ281 VPI281 VPA281 VOS281 VOK281 VOC281 VNU281 VNM281 VNE281 VMW281 VMO281 VMG281 VLY281 VLQ281 VLI281 VLA281 VKS281 VKK281 VKC281 VJU281 VJM281 VJE281 VIW281 VIO281 VIG281 VHY281 VHQ281 VHI281 VHA281 VGS281 VGK281 VGC281 VFU281 VFM281 VFE281 VEW281 VEO281 VEG281 VDY281 VDQ281 VDI281 VDA281 VCS281 VCK281 VCC281 VBU281 VBM281 VBE281 VAW281 VAO281 VAG281 UZY281 UZQ281 UZI281 UZA281 UYS281 TXQ281 TXI281 TXA281 TWS281 TWK281 UYK281 UYC281 UXU281 UXM281 UXE281 UWW281 UWO281 UWG281 UVY281 UVQ281 UVI281 UVA281 UUS281 UUK281 UUC281 UTU281 UTM281 UTE281 USW281 USO281 USG281 URY281 URQ281 URI281 URA281 UQS281 UQK281 UQC281 UPU281 UPM281 UPE281 UOW281 UOO281 UOG281 UNY281 UNQ281 UNI281 UNA281 UMS281 UMK281 UMC281 ULU281 ULM281 ULE281 UKW281 UKO281 UKG281 UJY281 UJQ281 UJI281 UJA281 UIS281 UIK281 UIC281 UHU281 UHM281 UHE281 UGW281 UGO281 UGG281 UFY281 UFQ281 UFI281 UFA281 UES281 UEK281 UEC281 UDU281 UDM281 UDE281 UCW281 UCO281 UCG281 UBY281 UBQ281 UBI281 UBA281 UAS281 UAK281 UAC281 TZU281 TZM281 TZE281 TYW281 TYO281 TYG281 TXY281 DPA281 DOS281 DOK281 DOC281 DNU281 DNM281 DNE281 DMW281 DMO281 DMG281 DLY281 DLQ281 DLI281 DLA281 DKS281 DKK281 DKC281 DJU281 DJM281 DJE281 DIW281 DIO281 DIG281 DHY281 DHQ281 DHI281 DHA281 DGS281 DGK281 DGC281 DFU281 DFM281 DFE281 DEW281 DEO281 DEG281 DDY281 DDQ281 DDI281 DDA281 DCS281 DCK281 DCC281 DBU281 DBM281 DBE281 DAW281 DAO281 DAG281 CZY281 CZQ281 CZI281 CZA281 CYS281 CYK281 CYC281 CXU281 CXM281 CXE281 CWW281 CWO281 CWG281 CVY281 CVQ281 CVI281 CVA281 CUS281 CUK281 CUC281 CTU281 CTM281 CTE281 CSW281 CSO281 CSG281 CRY281 CRQ281 CRI281 CRA281 CQS281 CQK281 CQC281 CPU281 CPM281 CPE281 COW281 COO281 COG281 CNY281 CNQ281 CNI281 CNA281 CMS281 CMK281 CMC281 CLU281 CLM281 CLE281 CKW281 CKO281 CKG281 CJY281 CJQ281 CJI281 CJA281 CIS281 CIK281 CIC281 CHU281 CHM281 CHE281 CGW281 CGO281 CGG281 CFY281 CFQ281 CFI281 CFA281 CES281 CEK281 CEC281 CDU281 CDM281 CDE281 CCW281 CCO281 CCG281 CBY281 CBQ281 CBI281 CBA281 CAS281 CAK281 CAC281 BZU281 BZM281 BZE281 BYW281 BYO281 BYG281 BXY281 BXQ281 BXI281 BXA281 BWS281 BWK281 BWC281 BVU281 BVM281 BVE281 BUW281 BUO281 BUG281 BTY281 BTQ281 BTI281 BTA281 BSS281 BSK281 BSC281 BRU281 BRM281 BRE281 BQW281 BQO281 BQG281 BPY281 BPQ281 BPI281 BPA281 BOS281 BOK281 BOC281 BNU281 BNM281 BNE281 BMW281 BMO281 BMG281 BLY281 BLQ281 BLI281 BLA281 BKS281 BKK281 BKC281 BJU281 BJM281 BJE281 FVM281 FVE281 FUW281 FUO281 FUG281 FTY281 FTQ281 FTI281 FTA281 FSS281 FSK281 FSC281 FRU281 FRM281 FRE281 FQW281 FQO281 FQG281 FPY281 FPQ281 FPI281 FPA281 FOS281 FOK281 FOC281 FNU281 FNM281 FNE281 FMW281 FMO281 FMG281 FLY281 FLQ281 FLI281 FLA281 FKS281 FKK281 FKC281 FJU281 FJM281 FJE281 FIW281 FIO281 FIG281 FHY281 FHQ281 FHI281 FHA281 FGS281 FGK281 FGC281 FFU281 FFM281 FFE281 FEW281 FEO281 FEG281 FDY281 FDQ281 FDI281 FDA281 FCS281 FCK281 FCC281 FBU281 FBM281 FBE281 FAW281 FAO281 FAG281 EZY281 EZQ281 EZI281 EZA281 EYS281 EYK281 EYC281 EXU281 EXM281 EXE281 EWW281 EWO281 EWG281 EVY281 EVQ281 EVI281 EVA281 EUS281 EUK281 EUC281 ETU281 ETM281 ETE281 ESW281 ESO281 ESG281 ERY281 ERQ281 ERI281 ERA281 EQS281 EQK281 EQC281 EPU281 EPM281 EPE281 EOW281 EOO281 EOG281 ENY281 ENQ281 ENI281 ENA281 EMS281 EMK281 EMC281 ELU281 ELM281 ELE281 EKW281 EKO281 EKG281 EJY281 EJQ281 EJI281 EJA281 EIS281 EIK281 EIC281 EHU281 EHM281 EHE281 EGW281 EGO281 EGG281 EFY281 EFQ281 EFI281 EFA281 EES281 EEK281 EEC281 EDU281 EDM281 EDE281 ECW281 ECO281 ECG281 EBY281 EBQ281 EBI281 EBA281 EAS281 EAK281 EAC281 DZU281 DZM281 DZE281 DYW281 DYO281 DYG281 DXY281 DXQ281 DXI281 DXA281 DWS281 DWK281 DWC281 DVU281 DVM281 DVE281 DUW281 DUO281 DUG281 DTY281 DTQ281 DTI281 DTA281 DSS281 DSK281 DSC281 DRU281 DRM281 DRE281 DQW281 DQO281 DQG281 DPY281 DPQ281 DPI281 IBQ281 IBI281 IBA281 IAS281 IAK281 IAC281 HZU281 HZM281 HZE281 HYW281 HYO281 HYG281 HXY281 HXQ281 HXI281 HXA281 HWS281 HWK281 HWC281 HVU281 HVM281 HVE281 HUW281 HUO281 HUG281 HTY281 HTQ281 HTI281 HTA281 HSS281 HSK281 HSC281 HRU281 HRM281 HRE281 HQW281 HQO281 HQG281 HPY281 HPQ281 HPI281 HPA281 HOS281 HOK281 HOC281 HNU281 HNM281 HNE281 HMW281 HMO281 HMG281 HLY281 HLQ281 HLI281 HLA281 HKS281 HKK281 HKC281 HJU281 HJM281 HJE281 HIW281 HIO281 HIG281 HHY281 HHQ281 HHI281 HHA281 HGS281 HGK281 HGC281 HFU281 HFM281 HFE281 HEW281 HEO281 HEG281 HDY281 HDQ281 HDI281 HDA281 HCS281 HCK281 HCC281 HBU281 HBM281 HBE281 HAW281 HAO281 HAG281 GZY281 GZQ281 GZI281 GZA281 GYS281 GYK281 GYC281 GXU281 GXM281 GXE281 GWW281 GWO281 GWG281 GVY281 GVQ281 GVI281 GVA281 GUS281 GUK281 GUC281 GTU281 GTM281 GTE281 GSW281 GSO281 GSG281 GRY281 GRQ281 GRI281 GRA281 GQS281 GQK281 GQC281 GPU281 GPM281 GPE281 GOW281 GOO281 GOG281 GNY281 GNQ281 GNI281 GNA281 GMS281 GMK281 GMC281 GLU281 GLM281 GLE281 GKW281 GKO281 GKG281 GJY281 GJQ281 GJI281 GJA281 GIS281 GIK281 GIC281 GHU281 GHM281 GHE281 GGW281 GGO281 GGG281 GFY281 GFQ281 GFI281 GFA281 GES281 GEK281 GEC281 GDU281 GDM281 GDE281 GCW281 GCO281 GCG281 GBY281 GBQ281 GBI281 GBA281 GAS281 GAK281 GAC281 FZU281 FZM281 FZE281 FYW281 FYO281 FYG281 FXY281 FXQ281 FXI281 FXA281 FWS281 FWK281 FWC281 FVU281 KIC281 KHU281 KHM281 KHE281 KGW281 KGO281 KGG281 KFY281 KFQ281 KFI281 KFA281 KES281 KEK281 KEC281 KDU281 KDM281 KDE281 KCW281 KCO281 KCG281 KBY281 KBQ281 KBI281 KBA281 KAS281 KAK281 KAC281 JZU281 JZM281 JZE281 JYW281 JYO281 JYG281 JXY281 JXQ281 JXI281 JXA281 JWS281 JWK281 JWC281 JVU281 JVM281 JVE281 JUW281 JUO281 JUG281 JTY281 JTQ281 JTI281 JTA281 JSS281 JSK281 JSC281 JRU281 JRM281 JRE281 JQW281 JQO281 JQG281 JPY281 JPQ281 JPI281 JPA281 JOS281 JOK281 JOC281 JNU281 JNM281 JNE281 JMW281 JMO281 JMG281 JLY281 JLQ281 JLI281 JLA281 JKS281 JKK281 JKC281 JJU281 JJM281 JJE281 JIW281 JIO281 JIG281 JHY281 JHQ281 JHI281 JHA281 JGS281 JGK281 JGC281 JFU281 JFM281 JFE281 JEW281 JEO281 JEG281 JDY281 JDQ281 JDI281 JDA281 JCS281 JCK281 JCC281 JBU281 JBM281 JBE281 JAW281 JAO281 JAG281 IZY281 IZQ281 IZI281 IZA281 IYS281 IYK281 IYC281 IXU281 IXM281 IXE281 IWW281 IWO281 IWG281 IVY281 IVQ281 IVI281 IVA281 IUS281 IUK281 IUC281 ITU281 ITM281 ITE281 ISW281 ISO281 ISG281 IRY281 IRQ281 IRI281 IRA281 IQS281 IQK281 IQC281 IPU281 IPM281 IPE281 IOW281 IOO281 IOG281 INY281 INQ281 INI281 INA281 IMS281 IMK281 IMC281 ILU281 ILM281 ILE281 IKW281 IKO281 IKG281 IJY281 IJQ281 IJI281 IJA281 IIS281 IIK281 IIC281 IHU281 IHM281 IHE281 IGW281 IGO281 IGG281 IFY281 IFQ281 IFI281 IFA281 IES281 IEK281 IEC281 IDU281 IDM281 IDE281 ICW281 ICO281 ICG281 IBY281 NFU281 NFM281 NFE281 NEW281 NEO281 NEG281 NDY281 NDQ281 NDI281 NDA281 NCS281 NCK281 NCC281 NBU281 NBM281 NBE281 NAW281 NAO281 NAG281 MZY281 MZQ281 MZI281 MZA281 MYS281 MYK281 MYC281 MXU281 MXM281 MXE281 MWW281 MWO281 MWG281 MVY281 MVQ281 MVI281 MVA281 MUS281 MUK281 MUC281 MTU281 MTM281 MTE281 MSW281 MSO281 MSG281 MRY281 MRQ281 MRI281 MRA281 MQS281 MQK281 MQC281 MPU281 MPM281 MPE281 MOW281 MOO281 MOG281 MNY281 MNQ281 MNI281 MNA281 MMS281 MMK281 MMC281 MLU281 MLM281 MLE281 MKW281 MKO281 MKG281 MJY281 MJQ281 MJI281 MJA281 MIS281 MIK281 MIC281 MHU281 MHM281 MHE281 MGW281 MGO281 MGG281 MFY281 MFQ281 MFI281 MFA281 MES281 MEK281 MEC281 MDU281 MDM281 MDE281 MCW281 MCO281 MCG281 MBY281 MBQ281 MBI281 MBA281 MAS281 MAK281 MAC281 LZU281 LZM281 LZE281 LYW281 LYO281 LYG281 LXY281 LXQ281 LXI281 LXA281 LWS281 LWK281 LWC281 LVU281 LVM281 LVE281 LUW281 LUO281 LUG281 LTY281 LTQ281 LTI281 LTA281 LSS281 LSK281 LSC281 LRU281 LRM281 LRE281 LQW281 LQO281 LQG281 LPY281 LPQ281 LPI281 LPA281 LOS281 LOK281 LOC281 LNU281 LNM281 LNE281 LMW281 LMO281 LMG281 LLY281 LLQ281 LLI281 LLA281 LKS281 LKK281 LKC281 LJU281 LJM281 LJE281 LIW281 LIO281 LIG281 LHY281 LHQ281 LHI281 LHA281 LGS281 LGK281 LGC281 LFU281 LFM281 LFE281 LEW281 LEO281 LEG281 LDY281 LDQ281 LDI281 LDA281 LCS281 LCK281 LCC281 LBU281 LBM281 LBE281 LAW281 LAO281 LAG281 KZY281 KZQ281 KZI281 KZA281 KYS281 KYK281 KYC281 KXU281 KXM281 KXE281 KWW281 KWO281 KWG281 KVY281 KVQ281 KVI281 KVA281 KUS281 KUK281 KUC281 KTU281 KTM281 KTE281 KSW281 KSO281 KSG281 KRY281 KRQ281 KRI281 KRA281 KQS281 KQK281 KQC281 KPU281 KPM281 KPE281 KOW281 KOO281 KOG281 KNY281 KNQ281 KNI281 KNA281 KMS281 KMK281 KMC281 KLU281 KLM281 KLE281 KKW281 KKO281 KKG281 KJY281 KJQ281 KJI281 KJA281 KIS281 KIK281 QDU281 QDM281 QDE281 QCW281 QCO281 QCG281 QBY281 QBQ281 QBI281 QBA281 QAS281 QAK281 QAC281 PZU281 PZM281 PZE281 PYW281 PYO281 PYG281 PXY281 PXQ281 PXI281 PXA281 PWS281 PWK281 PWC281 PVU281 PVM281 PVE281 PUW281 PUO281 PUG281 PTY281 PTQ281 PTI281 PTA281 PSS281 PSK281 PSC281 PRU281 PRM281 PRE281 PQW281 PQO281 PQG281 PPY281 PPQ281 PPI281 PPA281 POS281 POK281 POC281 PNU281 PNM281 PNE281 PMW281 PMO281 PMG281 PLY281 PLQ281 PLI281 PLA281 PKS281 PKK281 PKC281 PJU281 PJM281 PJE281 PIW281 PIO281 PIG281 PHY281 PHQ281 PHI281 PHA281 PGS281 PGK281 PGC281 PFU281 PFM281 PFE281 PEW281 PEO281 PEG281 PDY281 PDQ281 PDI281 PDA281 PCS281 PCK281 PCC281 PBU281 PBM281 PBE281 PAW281 PAO281 PAG281 OZY281 OZQ281 OZI281 OZA281 OYS281 OYK281 OYC281 OXU281 OXM281 OXE281 OWW281 OWO281 OWG281 OVY281 OVQ281 OVI281 OVA281 OUS281 OUK281 OUC281 OTU281 OTM281 OTE281 OSW281 OSO281 OSG281 ORY281 ORQ281 ORI281 ORA281 OQS281 OQK281 OQC281 OPU281 OPM281 OPE281 OOW281 OOO281 OOG281 ONY281 ONQ281 ONI281 ONA281 OMS281 OMK281 OMC281 OLU281 OLM281 OLE281 OKW281 OKO281 OKG281 OJY281 OJQ281 OJI281 OJA281 OIS281 OIK281 OIC281 OHU281 OHM281 OHE281 OGW281 OGO281 OGG281 OFY281 OFQ281 OFI281 OFA281 OES281 OEK281 OEC281 ODU281 ODM281 ODE281 OCW281 OCO281 OCG281 OBY281 OBQ281 OBI281 OBA281 OAS281 OAK281 OAC281 NZU281 NZM281 NZE281 NYW281 NYO281 NYG281 NXY281 NXQ281 NXI281 NXA281 NWS281 NWK281 NWC281 NVU281 NVM281 NVE281 NUW281 NUO281 NUG281 NTY281 NTQ281 NTI281 NTA281 NSS281 NSK281 NSC281 NRU281 NRM281 NRE281 NQW281 NQO281 NQG281 NPY281 NPQ281 NPI281 NPA281 NOS281 NOK281 NOC281 NNU281 NNM281 NNE281 NMW281 NMO281 NMG281 NLY281 NLQ281 NLI281 NLA281 NKS281 NKK281 NKC281 NJU281 NJM281 NJE281 NIW281 NIO281 NIG281 NHY281 NHQ281 NHI281 NHA281 NGS281 NGK281 NGC281 RTA281 RSS281 RSK281 RSC281 RRU281 RRM281 RRE281 RQW281 RQO281 RQG281 RPY281 RPQ281 RPI281 RPA281 ROS281 ROK281 ROC281 RNU281 RNM281 RNE281 RMW281 RMO281 RMG281 RLY281 RLQ281 RLI281 RLA281 RKS281 RKK281 RKC281 RJU281 RJM281 RJE281 RIW281 RIO281 RIG281 RHY281 RHQ281 RHI281 RHA281 RGS281 RGK281 RGC281 RFU281 RFM281 RFE281 REW281 REO281 REG281 RDY281 RDQ281 RDI281 RDA281 RCS281 RCK281 RCC281 RBU281 RBM281 RBE281 RAW281 RAO281 RAG281 QZY281 QZQ281 QZI281 QZA281 QYS281 QYK281 QYC281 QXU281 QXM281 QXE281 QWW281 QWO281 QWG281 QVY281 QVQ281 QVI281 QVA281 QUS281 QUK281 QUC281 QTU281 QTM281 QTE281 QSW281 QSO281 QSG281 QRY281 QRQ281 QRI281 QRA281 QQS281 QQK281 QQC281 QPU281 QPM281 QPE281 QOW281 QOO281 QOG281 QNY281 QNQ281 QNI281 QNA281 QMS281 QMK281 QMC281 QLU281 QLM281 QLE281 QKW281 QKO281 QKG281 QJY281 QJQ281 QJI281 QJA281 QIS281 QIK281 QIC281 QHU281 QHM281 QHE281 QGW281 QGO281 QGG281 QFY281 QFQ281 QFI281 QFA281 QES281 QEK281 QEC281 TWC281 TVU281 TVM281 TVE281 TUW281 TUO281 TUG281 TTY281 TTQ281 TTI281 TTA281 TSS281 TSK281 TSC281 TRU281 TRM281 TRE281 TQW281 TQO281 TQG281 TPY281 TPQ281 TPI281 TPA281 TOS281 TOK281 TOC281 TNU281 TNM281 TNE281 TMW281 TMO281 TMG281 TLY281 TLQ281 TLI281 TLA281 TKS281 TKK281 TKC281 TJU281 TJM281 TJE281 TIW281 TIO281 TIG281 THY281 THQ281 THI281 THA281 TGS281 TGK281 TGC281 TFU281 TFM281 TFE281 TEW281 TEO281 TEG281 TDY281 TDQ281 TDI281 TDA281 TCS281 TCK281 TCC281 TBU281" name="Range1"/>
  </protectedRanges>
  <mergeCells count="380">
    <mergeCell ref="C7:D7"/>
    <mergeCell ref="C8:D8"/>
    <mergeCell ref="C9:D9"/>
    <mergeCell ref="C10:D10"/>
    <mergeCell ref="C11:D11"/>
    <mergeCell ref="C12:D12"/>
    <mergeCell ref="A1:D1"/>
    <mergeCell ref="E1:H1"/>
    <mergeCell ref="A2:B2"/>
    <mergeCell ref="C2:D2"/>
    <mergeCell ref="A3:B5"/>
    <mergeCell ref="C3:H5"/>
    <mergeCell ref="C21:D21"/>
    <mergeCell ref="C22:D22"/>
    <mergeCell ref="C23:D23"/>
    <mergeCell ref="C24:D24"/>
    <mergeCell ref="C25:D25"/>
    <mergeCell ref="C26:D26"/>
    <mergeCell ref="C14:D14"/>
    <mergeCell ref="C15:D15"/>
    <mergeCell ref="C16:D16"/>
    <mergeCell ref="C17:D17"/>
    <mergeCell ref="C18:D18"/>
    <mergeCell ref="C19:D19"/>
    <mergeCell ref="C35:D35"/>
    <mergeCell ref="C36:D36"/>
    <mergeCell ref="C37:D37"/>
    <mergeCell ref="C38:D38"/>
    <mergeCell ref="C39:D39"/>
    <mergeCell ref="C40:D40"/>
    <mergeCell ref="C28:D28"/>
    <mergeCell ref="C29:D29"/>
    <mergeCell ref="C30:D30"/>
    <mergeCell ref="C31:D31"/>
    <mergeCell ref="C32:D32"/>
    <mergeCell ref="C33:D33"/>
    <mergeCell ref="C49:D49"/>
    <mergeCell ref="C50:D50"/>
    <mergeCell ref="C51:D51"/>
    <mergeCell ref="C52:D52"/>
    <mergeCell ref="C53:D53"/>
    <mergeCell ref="C54:D54"/>
    <mergeCell ref="C42:D42"/>
    <mergeCell ref="C43:D43"/>
    <mergeCell ref="C44:D44"/>
    <mergeCell ref="C45:D45"/>
    <mergeCell ref="C46:D46"/>
    <mergeCell ref="C47:D47"/>
    <mergeCell ref="C61:D61"/>
    <mergeCell ref="C62:D62"/>
    <mergeCell ref="C64:D64"/>
    <mergeCell ref="C65:D65"/>
    <mergeCell ref="C66:D66"/>
    <mergeCell ref="C67:D67"/>
    <mergeCell ref="C55:D55"/>
    <mergeCell ref="C56:D56"/>
    <mergeCell ref="C57:D57"/>
    <mergeCell ref="C58:D58"/>
    <mergeCell ref="C59:D59"/>
    <mergeCell ref="C60:D60"/>
    <mergeCell ref="C76:D76"/>
    <mergeCell ref="C77:D77"/>
    <mergeCell ref="C78:D78"/>
    <mergeCell ref="C80:D80"/>
    <mergeCell ref="C81:D81"/>
    <mergeCell ref="C82:D82"/>
    <mergeCell ref="C68:D68"/>
    <mergeCell ref="C70:D70"/>
    <mergeCell ref="C71:D71"/>
    <mergeCell ref="C72:D72"/>
    <mergeCell ref="C73:D73"/>
    <mergeCell ref="C74:D74"/>
    <mergeCell ref="H88:H89"/>
    <mergeCell ref="A90:B93"/>
    <mergeCell ref="C90:H93"/>
    <mergeCell ref="C95:D95"/>
    <mergeCell ref="C96:D96"/>
    <mergeCell ref="C97:D97"/>
    <mergeCell ref="C83:D83"/>
    <mergeCell ref="C84:D84"/>
    <mergeCell ref="C85:D85"/>
    <mergeCell ref="C86:D86"/>
    <mergeCell ref="C87:D87"/>
    <mergeCell ref="A88:B89"/>
    <mergeCell ref="C88:G89"/>
    <mergeCell ref="C105:D105"/>
    <mergeCell ref="C106:D106"/>
    <mergeCell ref="C107:D107"/>
    <mergeCell ref="C108:D108"/>
    <mergeCell ref="C109:D109"/>
    <mergeCell ref="C110:D110"/>
    <mergeCell ref="C98:D98"/>
    <mergeCell ref="C99:D99"/>
    <mergeCell ref="C100:D100"/>
    <mergeCell ref="C101:D101"/>
    <mergeCell ref="C102:D102"/>
    <mergeCell ref="C103:D103"/>
    <mergeCell ref="A117:B118"/>
    <mergeCell ref="C117:G118"/>
    <mergeCell ref="H117:H118"/>
    <mergeCell ref="A119:B121"/>
    <mergeCell ref="C119:H121"/>
    <mergeCell ref="C122:D122"/>
    <mergeCell ref="C111:D111"/>
    <mergeCell ref="C112:D112"/>
    <mergeCell ref="C113:D113"/>
    <mergeCell ref="C114:D114"/>
    <mergeCell ref="C115:D115"/>
    <mergeCell ref="C116:D116"/>
    <mergeCell ref="C129:D129"/>
    <mergeCell ref="C130:D130"/>
    <mergeCell ref="C131:D131"/>
    <mergeCell ref="C132:D132"/>
    <mergeCell ref="A133:B134"/>
    <mergeCell ref="C133:G134"/>
    <mergeCell ref="C123:D123"/>
    <mergeCell ref="C124:D124"/>
    <mergeCell ref="C125:D125"/>
    <mergeCell ref="C126:D126"/>
    <mergeCell ref="C127:D127"/>
    <mergeCell ref="C128:D128"/>
    <mergeCell ref="C142:D142"/>
    <mergeCell ref="C144:D144"/>
    <mergeCell ref="C145:D145"/>
    <mergeCell ref="C147:D147"/>
    <mergeCell ref="C148:D148"/>
    <mergeCell ref="C149:D149"/>
    <mergeCell ref="H133:H134"/>
    <mergeCell ref="A135:B137"/>
    <mergeCell ref="C135:H137"/>
    <mergeCell ref="C139:D139"/>
    <mergeCell ref="C140:D140"/>
    <mergeCell ref="C141:D141"/>
    <mergeCell ref="H158:H159"/>
    <mergeCell ref="A160:B162"/>
    <mergeCell ref="C160:H162"/>
    <mergeCell ref="C150:D150"/>
    <mergeCell ref="C151:D151"/>
    <mergeCell ref="C152:D152"/>
    <mergeCell ref="C153:D153"/>
    <mergeCell ref="C154:D154"/>
    <mergeCell ref="C155:D155"/>
    <mergeCell ref="C163:D163"/>
    <mergeCell ref="C164:D164"/>
    <mergeCell ref="C165:D165"/>
    <mergeCell ref="C167:D167"/>
    <mergeCell ref="C168:D168"/>
    <mergeCell ref="C169:D169"/>
    <mergeCell ref="C156:D156"/>
    <mergeCell ref="C157:D157"/>
    <mergeCell ref="A158:B159"/>
    <mergeCell ref="C158:G159"/>
    <mergeCell ref="C176:D176"/>
    <mergeCell ref="C177:D177"/>
    <mergeCell ref="C178:D178"/>
    <mergeCell ref="C179:D179"/>
    <mergeCell ref="C180:D180"/>
    <mergeCell ref="A181:B182"/>
    <mergeCell ref="C181:G182"/>
    <mergeCell ref="C170:D170"/>
    <mergeCell ref="C171:D171"/>
    <mergeCell ref="C172:D172"/>
    <mergeCell ref="C173:D173"/>
    <mergeCell ref="C174:D174"/>
    <mergeCell ref="C175:D175"/>
    <mergeCell ref="C193:D193"/>
    <mergeCell ref="C194:D194"/>
    <mergeCell ref="C195:D195"/>
    <mergeCell ref="C196:D196"/>
    <mergeCell ref="C198:D198"/>
    <mergeCell ref="C199:D199"/>
    <mergeCell ref="H181:H182"/>
    <mergeCell ref="A183:B188"/>
    <mergeCell ref="C183:H188"/>
    <mergeCell ref="C190:D190"/>
    <mergeCell ref="C191:D191"/>
    <mergeCell ref="C192:D192"/>
    <mergeCell ref="C207:D207"/>
    <mergeCell ref="C208:D208"/>
    <mergeCell ref="C209:D209"/>
    <mergeCell ref="C210:D210"/>
    <mergeCell ref="C211:D211"/>
    <mergeCell ref="C212:D212"/>
    <mergeCell ref="C200:D200"/>
    <mergeCell ref="C201:D201"/>
    <mergeCell ref="C202:D202"/>
    <mergeCell ref="C203:D203"/>
    <mergeCell ref="C204:D204"/>
    <mergeCell ref="C206:D206"/>
    <mergeCell ref="C220:D220"/>
    <mergeCell ref="C222:D222"/>
    <mergeCell ref="C223:D223"/>
    <mergeCell ref="C224:D224"/>
    <mergeCell ref="C225:D225"/>
    <mergeCell ref="C226:D226"/>
    <mergeCell ref="C214:D214"/>
    <mergeCell ref="C215:D215"/>
    <mergeCell ref="C216:D216"/>
    <mergeCell ref="C217:D217"/>
    <mergeCell ref="C218:D218"/>
    <mergeCell ref="C219:D219"/>
    <mergeCell ref="C234:D234"/>
    <mergeCell ref="C235:D235"/>
    <mergeCell ref="C236:D236"/>
    <mergeCell ref="C237:D237"/>
    <mergeCell ref="C238:D238"/>
    <mergeCell ref="C239:D239"/>
    <mergeCell ref="C227:D227"/>
    <mergeCell ref="C228:D228"/>
    <mergeCell ref="C230:D230"/>
    <mergeCell ref="C231:D231"/>
    <mergeCell ref="C232:D232"/>
    <mergeCell ref="C233:D233"/>
    <mergeCell ref="C247:D247"/>
    <mergeCell ref="C248:D248"/>
    <mergeCell ref="C249:D249"/>
    <mergeCell ref="C251:D251"/>
    <mergeCell ref="C252:D252"/>
    <mergeCell ref="C253:D253"/>
    <mergeCell ref="C240:D240"/>
    <mergeCell ref="C241:D241"/>
    <mergeCell ref="C242:D242"/>
    <mergeCell ref="C243:D243"/>
    <mergeCell ref="C245:D245"/>
    <mergeCell ref="C246:D246"/>
    <mergeCell ref="C261:D261"/>
    <mergeCell ref="C262:D262"/>
    <mergeCell ref="C263:D263"/>
    <mergeCell ref="C264:D264"/>
    <mergeCell ref="B265:H265"/>
    <mergeCell ref="C266:D266"/>
    <mergeCell ref="C254:D254"/>
    <mergeCell ref="C255:D255"/>
    <mergeCell ref="A256:B257"/>
    <mergeCell ref="C256:G257"/>
    <mergeCell ref="H256:H257"/>
    <mergeCell ref="A258:B260"/>
    <mergeCell ref="C258:H260"/>
    <mergeCell ref="C273:D273"/>
    <mergeCell ref="C274:D274"/>
    <mergeCell ref="C275:D275"/>
    <mergeCell ref="C276:D276"/>
    <mergeCell ref="C277:D277"/>
    <mergeCell ref="C278:D278"/>
    <mergeCell ref="C267:D267"/>
    <mergeCell ref="C268:D268"/>
    <mergeCell ref="C269:D269"/>
    <mergeCell ref="C270:D270"/>
    <mergeCell ref="C271:D271"/>
    <mergeCell ref="C272:D272"/>
    <mergeCell ref="A284:B288"/>
    <mergeCell ref="C284:H288"/>
    <mergeCell ref="C290:D290"/>
    <mergeCell ref="C291:D291"/>
    <mergeCell ref="C292:D292"/>
    <mergeCell ref="C294:D294"/>
    <mergeCell ref="C279:D279"/>
    <mergeCell ref="C280:D280"/>
    <mergeCell ref="C281:D281"/>
    <mergeCell ref="A282:B283"/>
    <mergeCell ref="C282:G283"/>
    <mergeCell ref="H282:H283"/>
    <mergeCell ref="H302:H303"/>
    <mergeCell ref="A304:B308"/>
    <mergeCell ref="C304:H308"/>
    <mergeCell ref="C295:D295"/>
    <mergeCell ref="C296:D296"/>
    <mergeCell ref="C297:D297"/>
    <mergeCell ref="C298:D298"/>
    <mergeCell ref="C299:D299"/>
    <mergeCell ref="C300:D300"/>
    <mergeCell ref="C310:D310"/>
    <mergeCell ref="C311:D311"/>
    <mergeCell ref="C312:D312"/>
    <mergeCell ref="C314:D314"/>
    <mergeCell ref="C315:D315"/>
    <mergeCell ref="C316:D316"/>
    <mergeCell ref="C301:D301"/>
    <mergeCell ref="A302:B303"/>
    <mergeCell ref="C302:G303"/>
    <mergeCell ref="I323:J323"/>
    <mergeCell ref="C324:D324"/>
    <mergeCell ref="I324:J324"/>
    <mergeCell ref="C325:D325"/>
    <mergeCell ref="I325:J325"/>
    <mergeCell ref="C326:D326"/>
    <mergeCell ref="I326:J326"/>
    <mergeCell ref="C317:D317"/>
    <mergeCell ref="C318:D318"/>
    <mergeCell ref="C319:D319"/>
    <mergeCell ref="C320:D320"/>
    <mergeCell ref="C321:D321"/>
    <mergeCell ref="C323:D323"/>
    <mergeCell ref="C330:D330"/>
    <mergeCell ref="I330:J330"/>
    <mergeCell ref="C331:D331"/>
    <mergeCell ref="I331:J331"/>
    <mergeCell ref="C332:D332"/>
    <mergeCell ref="I332:J332"/>
    <mergeCell ref="C327:D327"/>
    <mergeCell ref="I327:J327"/>
    <mergeCell ref="C328:D328"/>
    <mergeCell ref="I328:J328"/>
    <mergeCell ref="C329:D329"/>
    <mergeCell ref="I329:J329"/>
    <mergeCell ref="C337:D337"/>
    <mergeCell ref="C338:D338"/>
    <mergeCell ref="C339:D339"/>
    <mergeCell ref="C340:D340"/>
    <mergeCell ref="A341:B342"/>
    <mergeCell ref="C341:G342"/>
    <mergeCell ref="C333:D333"/>
    <mergeCell ref="I333:J333"/>
    <mergeCell ref="C334:D334"/>
    <mergeCell ref="I334:J334"/>
    <mergeCell ref="C335:D335"/>
    <mergeCell ref="I335:J335"/>
    <mergeCell ref="C350:D350"/>
    <mergeCell ref="C351:D351"/>
    <mergeCell ref="C352:D352"/>
    <mergeCell ref="C353:D353"/>
    <mergeCell ref="C354:D354"/>
    <mergeCell ref="C355:D355"/>
    <mergeCell ref="H341:H342"/>
    <mergeCell ref="A343:B345"/>
    <mergeCell ref="C343:H345"/>
    <mergeCell ref="C347:D347"/>
    <mergeCell ref="C348:D348"/>
    <mergeCell ref="C349:D349"/>
    <mergeCell ref="H361:H362"/>
    <mergeCell ref="A363:B367"/>
    <mergeCell ref="C363:H367"/>
    <mergeCell ref="C369:D369"/>
    <mergeCell ref="C370:D370"/>
    <mergeCell ref="C371:D371"/>
    <mergeCell ref="C356:D356"/>
    <mergeCell ref="C357:D357"/>
    <mergeCell ref="C358:D358"/>
    <mergeCell ref="C359:D359"/>
    <mergeCell ref="C360:D360"/>
    <mergeCell ref="A361:B362"/>
    <mergeCell ref="C361:G362"/>
    <mergeCell ref="C378:D378"/>
    <mergeCell ref="C379:D379"/>
    <mergeCell ref="C381:D381"/>
    <mergeCell ref="C382:D382"/>
    <mergeCell ref="C383:D383"/>
    <mergeCell ref="C384:D384"/>
    <mergeCell ref="C372:D372"/>
    <mergeCell ref="C373:D373"/>
    <mergeCell ref="C374:D374"/>
    <mergeCell ref="C375:D375"/>
    <mergeCell ref="C376:D376"/>
    <mergeCell ref="C377:D377"/>
    <mergeCell ref="C391:D391"/>
    <mergeCell ref="B392:H392"/>
    <mergeCell ref="C393:D393"/>
    <mergeCell ref="C394:D394"/>
    <mergeCell ref="C395:D395"/>
    <mergeCell ref="C396:D396"/>
    <mergeCell ref="A385:B386"/>
    <mergeCell ref="C385:G386"/>
    <mergeCell ref="H385:H386"/>
    <mergeCell ref="A387:B389"/>
    <mergeCell ref="C387:H389"/>
    <mergeCell ref="C390:D390"/>
    <mergeCell ref="H407:H408"/>
    <mergeCell ref="A409:H411"/>
    <mergeCell ref="C403:D403"/>
    <mergeCell ref="C404:D404"/>
    <mergeCell ref="C405:D405"/>
    <mergeCell ref="C406:D406"/>
    <mergeCell ref="A407:B408"/>
    <mergeCell ref="C407:G408"/>
    <mergeCell ref="C397:D397"/>
    <mergeCell ref="C398:D398"/>
    <mergeCell ref="C399:D399"/>
    <mergeCell ref="C400:D400"/>
    <mergeCell ref="C401:D401"/>
    <mergeCell ref="C402:D402"/>
  </mergeCells>
  <printOptions horizontalCentered="1"/>
  <pageMargins left="0.2" right="0.2" top="0.25" bottom="0.5" header="0.3" footer="0.05"/>
  <pageSetup scale="75" firstPageNumber="40" orientation="portrait" useFirstPageNumber="1" r:id="rId1"/>
  <headerFooter>
    <oddFooter>&amp;L&amp;"Arial,Regular"&amp;9Manatee County BCC&amp;CIFB No. 21-R075323DJ</oddFooter>
  </headerFooter>
  <rowBreaks count="9" manualBreakCount="9">
    <brk id="47" max="7" man="1"/>
    <brk id="89" max="7" man="1"/>
    <brk id="134" max="7" man="1"/>
    <brk id="182" max="7" man="1"/>
    <brk id="212" max="7" man="1"/>
    <brk id="257" max="7" man="1"/>
    <brk id="303" max="7" man="1"/>
    <brk id="342" max="7" man="1"/>
    <brk id="38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Pricing Form</vt:lpstr>
      <vt:lpstr>'Pricing Form'!OLE_LINK1</vt:lpstr>
      <vt:lpstr>'Pricing Form'!Print_Area</vt:lpstr>
      <vt:lpstr>'Pricing Form'!Print_Titles</vt:lpstr>
    </vt:vector>
  </TitlesOfParts>
  <Company>Manatee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Dave Janney</cp:lastModifiedBy>
  <cp:lastPrinted>2020-11-05T16:28:09Z</cp:lastPrinted>
  <dcterms:created xsi:type="dcterms:W3CDTF">2014-12-11T20:04:15Z</dcterms:created>
  <dcterms:modified xsi:type="dcterms:W3CDTF">2020-11-06T18:35:04Z</dcterms:modified>
</cp:coreProperties>
</file>