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Bid A " sheetId="1" r:id="rId1"/>
    <sheet name="Bid B" sheetId="2" r:id="rId2"/>
  </sheets>
  <definedNames>
    <definedName name="_xlnm.Print_Area" localSheetId="0">'Bid A '!$A$2:$I$57</definedName>
    <definedName name="_xlnm.Print_Area" localSheetId="1">'Bid B'!$A$2:$I$57</definedName>
    <definedName name="_xlnm.Print_Titles" localSheetId="0">'Bid A '!$2:$6</definedName>
    <definedName name="_xlnm.Print_Titles" localSheetId="1">'Bid B'!$2:$6</definedName>
  </definedNames>
  <calcPr fullCalcOnLoad="1"/>
</workbook>
</file>

<file path=xl/sharedStrings.xml><?xml version="1.0" encoding="utf-8"?>
<sst xmlns="http://schemas.openxmlformats.org/spreadsheetml/2006/main" count="274" uniqueCount="103">
  <si>
    <t>PAY ITEM</t>
  </si>
  <si>
    <t>DESCRIPTION</t>
  </si>
  <si>
    <t xml:space="preserve">UNIT </t>
  </si>
  <si>
    <t>UNIT PRICE</t>
  </si>
  <si>
    <t>AMOUNT</t>
  </si>
  <si>
    <t>TON</t>
  </si>
  <si>
    <t>MOBILIZATION</t>
  </si>
  <si>
    <t>MAINTENANCE OF TRAFFIC</t>
  </si>
  <si>
    <t>CLEARING AND GRUBBING</t>
  </si>
  <si>
    <t>EMBANKMENT</t>
  </si>
  <si>
    <t>STABILIZATION TYPE B</t>
  </si>
  <si>
    <t>ROADWAY TOTAL</t>
  </si>
  <si>
    <t>LS</t>
  </si>
  <si>
    <t>101-1</t>
  </si>
  <si>
    <t>102-1</t>
  </si>
  <si>
    <t>110-1-1</t>
  </si>
  <si>
    <t>120-6</t>
  </si>
  <si>
    <t>160-4</t>
  </si>
  <si>
    <t>522-1</t>
  </si>
  <si>
    <t>LF</t>
  </si>
  <si>
    <t>120-1</t>
  </si>
  <si>
    <t>REGULAR EXCAVATION</t>
  </si>
  <si>
    <t>SIDEWALK CONCRETE (4" THICK)</t>
  </si>
  <si>
    <t>EA</t>
  </si>
  <si>
    <t>ROADWAY</t>
  </si>
  <si>
    <t>SY</t>
  </si>
  <si>
    <t>CY</t>
  </si>
  <si>
    <t>SIGNING AND MARKINGS</t>
  </si>
  <si>
    <t>SIGNALIZATION</t>
  </si>
  <si>
    <t>SUMMARY</t>
  </si>
  <si>
    <t>QTY.</t>
  </si>
  <si>
    <t>285-701</t>
  </si>
  <si>
    <t>527-2</t>
  </si>
  <si>
    <t>DETECTABLE WARNING</t>
  </si>
  <si>
    <t>SF</t>
  </si>
  <si>
    <t>570-1-2</t>
  </si>
  <si>
    <t>PERFORMANCE TURF (SODDING)</t>
  </si>
  <si>
    <t>700-1-11</t>
  </si>
  <si>
    <t>SINGLE SIGN POST (&lt;12 SF)</t>
  </si>
  <si>
    <t>AS</t>
  </si>
  <si>
    <t>700-1-60</t>
  </si>
  <si>
    <t>SINGLE SIGN POST (REMOVE)</t>
  </si>
  <si>
    <t>706-3</t>
  </si>
  <si>
    <t>REFLECTIVE PAVEMENT MARKERS</t>
  </si>
  <si>
    <t>GM</t>
  </si>
  <si>
    <t>110-4-10</t>
  </si>
  <si>
    <t>REMOVAL OF EXISTING CONCRETE</t>
  </si>
  <si>
    <t>711-11-170</t>
  </si>
  <si>
    <t>THERMO, STD, WHITE, ARROW</t>
  </si>
  <si>
    <t>337-7-83</t>
  </si>
  <si>
    <t>711-11-124</t>
  </si>
  <si>
    <t>THERMO, STD, WHITE, SOLID, 18"</t>
  </si>
  <si>
    <t>SIGNING AND MARKING</t>
  </si>
  <si>
    <t>630-2-11</t>
  </si>
  <si>
    <t>630-2-12</t>
  </si>
  <si>
    <t>630-2-14</t>
  </si>
  <si>
    <t>635-2-11</t>
  </si>
  <si>
    <t>660-1-600</t>
  </si>
  <si>
    <t>660-3-11</t>
  </si>
  <si>
    <t>660-3-12</t>
  </si>
  <si>
    <t>670-5-400</t>
  </si>
  <si>
    <t>CONDUIT (F&amp;I) (OPEN TRENCH)</t>
  </si>
  <si>
    <t>CONDUIT (F&amp;I) (DIRECTIONAL BORE)</t>
  </si>
  <si>
    <t>CONDUIT (F&amp;I) (ABOVEGROUND)</t>
  </si>
  <si>
    <t>PULL &amp; SPLICE BOX (F&amp;I) (17X30)</t>
  </si>
  <si>
    <t>LOOP DETECTOR INDUCTIVE (REMOVE- CABINET TO REMAIN)</t>
  </si>
  <si>
    <t>VDS- MICROWAVE, FURNISH &amp; INSTALL, CABINET EQUIPMENT</t>
  </si>
  <si>
    <t>VDS- MICROWAVE, FURNISH &amp; INSTALL, ABOVE GROUND EQUIPMENT</t>
  </si>
  <si>
    <t>TRAFFIC CONTROLLER ASSEMBLY (MODIFY)</t>
  </si>
  <si>
    <t>700-1-50</t>
  </si>
  <si>
    <t>SINGLE SIGN POST (RELOCATE)</t>
  </si>
  <si>
    <t>711-14-123</t>
  </si>
  <si>
    <t>711-14-125</t>
  </si>
  <si>
    <t>THERMO, PREFORMED, WHITE, SOLID, 12" FOR CROSSWALK</t>
  </si>
  <si>
    <t>THERMO, PREFORMED, WHITE, SOLID, 24" FOR CROSSWALK</t>
  </si>
  <si>
    <t xml:space="preserve">711-11-102 </t>
  </si>
  <si>
    <t>THERMO, STD, WHITE, SOLID, 8" FOR INTERCHANGE AND URBAN ISLAND</t>
  </si>
  <si>
    <t>711-16-101</t>
  </si>
  <si>
    <t>THERMO, OTHER SUFACES, WHITE, SOLID, 6"</t>
  </si>
  <si>
    <t>104-10-3</t>
  </si>
  <si>
    <t>SEDIMENT BARIER</t>
  </si>
  <si>
    <t>BASE OPTIONAL GROUP 1</t>
  </si>
  <si>
    <t>285-711</t>
  </si>
  <si>
    <t>BASE OPTIONAL GROUP 11</t>
  </si>
  <si>
    <t>334-1-14</t>
  </si>
  <si>
    <t>SUPERPAVE (TRAFFIC D)</t>
  </si>
  <si>
    <t>FRICTION COURSE FC-12.5 (1 1/2") (TRAFFC C)(PG 76-22)</t>
  </si>
  <si>
    <t>Bidders must provide prices for each line item for their bid to be considered responsive</t>
  </si>
  <si>
    <t>PROJECT NO. 6096460</t>
  </si>
  <si>
    <t xml:space="preserve">LINE NO. </t>
  </si>
  <si>
    <t xml:space="preserve">SUB-TOTAL ROADWAY CONSTRUCTION COST </t>
  </si>
  <si>
    <t>SUB-TOTAL SIGNING AND MARKING</t>
  </si>
  <si>
    <t xml:space="preserve">SIGNALS </t>
  </si>
  <si>
    <t>SUB-TOTAL SIGNALS</t>
  </si>
  <si>
    <t>TOTAL BID 'A' PRICE INCLUDING TOTAL ROADWAY, SIGNING AND SIGNALS CONSTRUCTION COSTS BASED ON 150 CALENDAR DAY COMPLETION</t>
  </si>
  <si>
    <t xml:space="preserve">                       SUB-TOTAL BID A </t>
  </si>
  <si>
    <t xml:space="preserve">15th STREET E - US 301 SOUTHBOUND TURN LANE </t>
  </si>
  <si>
    <t>BID 'A' BASED ON 150 CALENDAR DAY COMPLETION</t>
  </si>
  <si>
    <t>BID 'B' BASED ON 180 CALENDAR DAY COMPLETION</t>
  </si>
  <si>
    <t>Contract Contingency (10% of Subtotal Construction Cost)</t>
  </si>
  <si>
    <t>TOTAL BID 'B"PRICE INCLUDING TOTAL ROADWAY, SIGNING AND SIGNALS CONSTRUCTION COSTS BASED ON 180 CALENDAR DAY COMPLETION</t>
  </si>
  <si>
    <t xml:space="preserve"> APPENDIX K -REVISED</t>
  </si>
  <si>
    <t>APPENDIX K - REVISED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</si>
</sst>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1" fontId="3" fillId="0" borderId="10" xfId="0" applyNumberFormat="1" applyFont="1" applyBorder="1" applyAlignment="1">
      <alignment horizontal="center" vertical="center"/>
    </xf>
    <xf numFmtId="43" fontId="3" fillId="0" borderId="0" xfId="42" applyFont="1" applyAlignment="1">
      <alignment horizontal="center" vertic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Alignment="1">
      <alignment/>
    </xf>
    <xf numFmtId="4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67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32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9" fontId="4" fillId="0" borderId="10" xfId="0" applyNumberFormat="1" applyFont="1" applyBorder="1" applyAlignment="1">
      <alignment vertical="center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center" vertical="center"/>
    </xf>
    <xf numFmtId="167" fontId="3" fillId="0" borderId="17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44" fontId="2" fillId="34" borderId="18" xfId="44" applyFont="1" applyFill="1" applyBorder="1" applyAlignment="1">
      <alignment horizontal="center" vertical="center"/>
    </xf>
    <xf numFmtId="44" fontId="2" fillId="7" borderId="15" xfId="44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32" borderId="22" xfId="0" applyFont="1" applyFill="1" applyBorder="1" applyAlignment="1">
      <alignment wrapText="1"/>
    </xf>
    <xf numFmtId="0" fontId="4" fillId="32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/>
    </xf>
    <xf numFmtId="44" fontId="3" fillId="0" borderId="25" xfId="44" applyFont="1" applyBorder="1" applyAlignment="1">
      <alignment horizontal="center" vertical="center"/>
    </xf>
    <xf numFmtId="0" fontId="3" fillId="7" borderId="22" xfId="0" applyFont="1" applyFill="1" applyBorder="1" applyAlignment="1">
      <alignment wrapText="1"/>
    </xf>
    <xf numFmtId="0" fontId="4" fillId="7" borderId="23" xfId="0" applyFont="1" applyFill="1" applyBorder="1" applyAlignment="1">
      <alignment horizontal="center" vertical="center" wrapText="1"/>
    </xf>
    <xf numFmtId="44" fontId="3" fillId="0" borderId="26" xfId="44" applyFont="1" applyBorder="1" applyAlignment="1">
      <alignment horizontal="center" vertical="center"/>
    </xf>
    <xf numFmtId="0" fontId="4" fillId="32" borderId="22" xfId="0" applyFont="1" applyFill="1" applyBorder="1" applyAlignment="1">
      <alignment vertical="center"/>
    </xf>
    <xf numFmtId="44" fontId="3" fillId="32" borderId="23" xfId="44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vertical="center"/>
    </xf>
    <xf numFmtId="44" fontId="3" fillId="7" borderId="25" xfId="44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vertical="center"/>
    </xf>
    <xf numFmtId="44" fontId="3" fillId="34" borderId="25" xfId="44" applyFont="1" applyFill="1" applyBorder="1" applyAlignment="1">
      <alignment horizontal="center" vertical="center"/>
    </xf>
    <xf numFmtId="44" fontId="3" fillId="33" borderId="25" xfId="44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44" fontId="2" fillId="33" borderId="28" xfId="44" applyFont="1" applyFill="1" applyBorder="1" applyAlignment="1">
      <alignment horizontal="center" vertical="center"/>
    </xf>
    <xf numFmtId="44" fontId="2" fillId="32" borderId="28" xfId="44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 vertical="center"/>
    </xf>
    <xf numFmtId="0" fontId="4" fillId="33" borderId="33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44" fontId="3" fillId="0" borderId="10" xfId="44" applyFont="1" applyBorder="1" applyAlignment="1" applyProtection="1">
      <alignment horizontal="center" vertical="center"/>
      <protection locked="0"/>
    </xf>
    <xf numFmtId="44" fontId="3" fillId="0" borderId="17" xfId="44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44" fontId="2" fillId="34" borderId="14" xfId="44" applyFont="1" applyFill="1" applyBorder="1" applyAlignment="1">
      <alignment horizontal="center" vertical="center"/>
    </xf>
    <xf numFmtId="44" fontId="2" fillId="34" borderId="34" xfId="44" applyFont="1" applyFill="1" applyBorder="1" applyAlignment="1">
      <alignment horizontal="center" vertical="center"/>
    </xf>
    <xf numFmtId="44" fontId="2" fillId="34" borderId="35" xfId="44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left" vertical="center" wrapText="1"/>
    </xf>
    <xf numFmtId="0" fontId="4" fillId="33" borderId="37" xfId="0" applyFont="1" applyFill="1" applyBorder="1" applyAlignment="1">
      <alignment horizontal="left" vertical="center" wrapText="1"/>
    </xf>
    <xf numFmtId="0" fontId="4" fillId="33" borderId="38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32" borderId="12" xfId="0" applyFont="1" applyFill="1" applyBorder="1" applyAlignment="1">
      <alignment horizontal="left" vertical="center" indent="3"/>
    </xf>
    <xf numFmtId="0" fontId="4" fillId="7" borderId="10" xfId="0" applyFont="1" applyFill="1" applyBorder="1" applyAlignment="1">
      <alignment horizontal="left" vertical="center" indent="3"/>
    </xf>
    <xf numFmtId="0" fontId="4" fillId="34" borderId="10" xfId="0" applyFont="1" applyFill="1" applyBorder="1" applyAlignment="1">
      <alignment horizontal="left" vertical="center" indent="3"/>
    </xf>
    <xf numFmtId="0" fontId="4" fillId="33" borderId="27" xfId="0" applyFont="1" applyFill="1" applyBorder="1" applyAlignment="1">
      <alignment horizontal="left" vertical="center"/>
    </xf>
    <xf numFmtId="0" fontId="4" fillId="33" borderId="33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44" fontId="2" fillId="7" borderId="14" xfId="44" applyFont="1" applyFill="1" applyBorder="1" applyAlignment="1">
      <alignment horizontal="center" vertical="center"/>
    </xf>
    <xf numFmtId="44" fontId="2" fillId="7" borderId="34" xfId="44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4" fontId="2" fillId="32" borderId="36" xfId="44" applyFont="1" applyFill="1" applyBorder="1" applyAlignment="1">
      <alignment horizontal="center" vertical="center"/>
    </xf>
    <xf numFmtId="44" fontId="2" fillId="32" borderId="37" xfId="44" applyFont="1" applyFill="1" applyBorder="1" applyAlignment="1">
      <alignment horizontal="center" vertical="center"/>
    </xf>
    <xf numFmtId="44" fontId="2" fillId="32" borderId="38" xfId="44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9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15.00390625" style="2" customWidth="1"/>
    <col min="4" max="4" width="47.7109375" style="2" customWidth="1"/>
    <col min="5" max="5" width="6.8515625" style="2" customWidth="1"/>
    <col min="6" max="6" width="8.7109375" style="2" customWidth="1"/>
    <col min="7" max="7" width="14.8515625" style="2" customWidth="1"/>
    <col min="8" max="8" width="26.140625" style="2" customWidth="1"/>
    <col min="9" max="9" width="12.8515625" style="1" customWidth="1"/>
    <col min="10" max="10" width="9.7109375" style="1" bestFit="1" customWidth="1"/>
    <col min="11" max="11" width="9.28125" style="1" bestFit="1" customWidth="1"/>
    <col min="12" max="12" width="12.7109375" style="1" bestFit="1" customWidth="1"/>
    <col min="13" max="13" width="11.57421875" style="1" customWidth="1"/>
    <col min="14" max="16384" width="9.140625" style="1" customWidth="1"/>
  </cols>
  <sheetData>
    <row r="1" ht="16.5" thickBot="1">
      <c r="C1" s="65"/>
    </row>
    <row r="2" spans="2:8" ht="19.5" customHeight="1">
      <c r="B2" s="36"/>
      <c r="C2" s="87" t="s">
        <v>101</v>
      </c>
      <c r="D2" s="87"/>
      <c r="E2" s="87"/>
      <c r="F2" s="87"/>
      <c r="G2" s="87"/>
      <c r="H2" s="88"/>
    </row>
    <row r="3" spans="2:8" ht="19.5" customHeight="1">
      <c r="B3" s="37"/>
      <c r="C3" s="89" t="s">
        <v>96</v>
      </c>
      <c r="D3" s="89"/>
      <c r="E3" s="89"/>
      <c r="F3" s="89"/>
      <c r="G3" s="89"/>
      <c r="H3" s="90"/>
    </row>
    <row r="4" spans="2:8" ht="19.5" customHeight="1">
      <c r="B4" s="37"/>
      <c r="C4" s="89" t="s">
        <v>88</v>
      </c>
      <c r="D4" s="89"/>
      <c r="E4" s="89"/>
      <c r="F4" s="89"/>
      <c r="G4" s="89"/>
      <c r="H4" s="90"/>
    </row>
    <row r="5" spans="2:8" ht="19.5" customHeight="1">
      <c r="B5" s="37"/>
      <c r="C5" s="89" t="s">
        <v>97</v>
      </c>
      <c r="D5" s="89"/>
      <c r="E5" s="89"/>
      <c r="F5" s="89"/>
      <c r="G5" s="89"/>
      <c r="H5" s="90"/>
    </row>
    <row r="6" spans="2:8" ht="25.5" customHeight="1">
      <c r="B6" s="37"/>
      <c r="C6" s="89" t="s">
        <v>87</v>
      </c>
      <c r="D6" s="89"/>
      <c r="E6" s="89"/>
      <c r="F6" s="89"/>
      <c r="G6" s="89"/>
      <c r="H6" s="90"/>
    </row>
    <row r="7" spans="2:8" ht="9" customHeight="1" thickBot="1">
      <c r="B7" s="37"/>
      <c r="C7" s="25"/>
      <c r="D7" s="25"/>
      <c r="E7" s="25"/>
      <c r="F7" s="25"/>
      <c r="G7" s="25"/>
      <c r="H7" s="38"/>
    </row>
    <row r="8" spans="2:8" ht="18" customHeight="1" thickBot="1">
      <c r="B8" s="26"/>
      <c r="C8" s="74" t="s">
        <v>24</v>
      </c>
      <c r="D8" s="74"/>
      <c r="E8" s="74"/>
      <c r="F8" s="74"/>
      <c r="G8" s="74"/>
      <c r="H8" s="27"/>
    </row>
    <row r="9" spans="2:12" ht="33" customHeight="1">
      <c r="B9" s="39" t="s">
        <v>89</v>
      </c>
      <c r="C9" s="21" t="s">
        <v>0</v>
      </c>
      <c r="D9" s="18" t="s">
        <v>1</v>
      </c>
      <c r="E9" s="18" t="s">
        <v>2</v>
      </c>
      <c r="F9" s="18" t="s">
        <v>30</v>
      </c>
      <c r="G9" s="22" t="s">
        <v>3</v>
      </c>
      <c r="H9" s="40" t="s">
        <v>4</v>
      </c>
      <c r="J9" s="10"/>
      <c r="K9" s="11"/>
      <c r="L9" s="12"/>
    </row>
    <row r="10" spans="2:12" ht="19.5" customHeight="1">
      <c r="B10" s="41">
        <v>1</v>
      </c>
      <c r="C10" s="16" t="s">
        <v>13</v>
      </c>
      <c r="D10" s="4" t="s">
        <v>6</v>
      </c>
      <c r="E10" s="3" t="s">
        <v>12</v>
      </c>
      <c r="F10" s="5">
        <v>1</v>
      </c>
      <c r="G10" s="63"/>
      <c r="H10" s="42">
        <f aca="true" t="shared" si="0" ref="H10:H24">+G10*F10</f>
        <v>0</v>
      </c>
      <c r="I10" s="6"/>
      <c r="J10" s="12"/>
      <c r="K10" s="12"/>
      <c r="L10" s="13"/>
    </row>
    <row r="11" spans="2:12" ht="19.5" customHeight="1">
      <c r="B11" s="41">
        <v>2</v>
      </c>
      <c r="C11" s="16" t="s">
        <v>14</v>
      </c>
      <c r="D11" s="4" t="s">
        <v>7</v>
      </c>
      <c r="E11" s="3" t="s">
        <v>12</v>
      </c>
      <c r="F11" s="5">
        <v>1</v>
      </c>
      <c r="G11" s="63"/>
      <c r="H11" s="42">
        <f t="shared" si="0"/>
        <v>0</v>
      </c>
      <c r="I11" s="6"/>
      <c r="J11" s="14"/>
      <c r="K11" s="12"/>
      <c r="L11" s="12"/>
    </row>
    <row r="12" spans="2:12" ht="19.5" customHeight="1">
      <c r="B12" s="41">
        <v>3</v>
      </c>
      <c r="C12" s="16" t="s">
        <v>79</v>
      </c>
      <c r="D12" s="4" t="s">
        <v>80</v>
      </c>
      <c r="E12" s="3" t="s">
        <v>19</v>
      </c>
      <c r="F12" s="5">
        <v>310</v>
      </c>
      <c r="G12" s="63"/>
      <c r="H12" s="42">
        <f t="shared" si="0"/>
        <v>0</v>
      </c>
      <c r="I12" s="6"/>
      <c r="J12" s="14"/>
      <c r="K12" s="12"/>
      <c r="L12" s="12"/>
    </row>
    <row r="13" spans="2:12" ht="19.5" customHeight="1">
      <c r="B13" s="41">
        <v>4</v>
      </c>
      <c r="C13" s="16" t="s">
        <v>15</v>
      </c>
      <c r="D13" s="4" t="s">
        <v>8</v>
      </c>
      <c r="E13" s="3" t="s">
        <v>12</v>
      </c>
      <c r="F13" s="5">
        <v>1</v>
      </c>
      <c r="G13" s="63"/>
      <c r="H13" s="42">
        <f t="shared" si="0"/>
        <v>0</v>
      </c>
      <c r="I13" s="8"/>
      <c r="J13" s="14"/>
      <c r="K13" s="12"/>
      <c r="L13" s="12"/>
    </row>
    <row r="14" spans="2:12" ht="19.5" customHeight="1">
      <c r="B14" s="41">
        <v>5</v>
      </c>
      <c r="C14" s="16" t="s">
        <v>45</v>
      </c>
      <c r="D14" s="4" t="s">
        <v>46</v>
      </c>
      <c r="E14" s="3" t="s">
        <v>25</v>
      </c>
      <c r="F14" s="5">
        <v>2.23</v>
      </c>
      <c r="G14" s="63"/>
      <c r="H14" s="42">
        <f t="shared" si="0"/>
        <v>0</v>
      </c>
      <c r="I14" s="8"/>
      <c r="J14" s="14"/>
      <c r="K14" s="12"/>
      <c r="L14" s="12"/>
    </row>
    <row r="15" spans="2:12" ht="19.5" customHeight="1">
      <c r="B15" s="41">
        <v>6</v>
      </c>
      <c r="C15" s="16" t="s">
        <v>20</v>
      </c>
      <c r="D15" s="4" t="s">
        <v>21</v>
      </c>
      <c r="E15" s="3" t="s">
        <v>26</v>
      </c>
      <c r="F15" s="5">
        <v>238</v>
      </c>
      <c r="G15" s="63"/>
      <c r="H15" s="42">
        <f t="shared" si="0"/>
        <v>0</v>
      </c>
      <c r="I15" s="8"/>
      <c r="J15" s="14"/>
      <c r="K15" s="12"/>
      <c r="L15" s="12"/>
    </row>
    <row r="16" spans="2:12" ht="19.5" customHeight="1">
      <c r="B16" s="41">
        <v>7</v>
      </c>
      <c r="C16" s="16" t="s">
        <v>16</v>
      </c>
      <c r="D16" s="4" t="s">
        <v>9</v>
      </c>
      <c r="E16" s="3" t="s">
        <v>26</v>
      </c>
      <c r="F16" s="66">
        <v>160</v>
      </c>
      <c r="G16" s="63"/>
      <c r="H16" s="42">
        <f t="shared" si="0"/>
        <v>0</v>
      </c>
      <c r="I16" s="8"/>
      <c r="J16" s="14"/>
      <c r="K16" s="12"/>
      <c r="L16" s="12"/>
    </row>
    <row r="17" spans="2:12" ht="19.5" customHeight="1">
      <c r="B17" s="41">
        <v>8</v>
      </c>
      <c r="C17" s="16" t="s">
        <v>17</v>
      </c>
      <c r="D17" s="4" t="s">
        <v>10</v>
      </c>
      <c r="E17" s="3" t="s">
        <v>25</v>
      </c>
      <c r="F17" s="5">
        <v>950</v>
      </c>
      <c r="G17" s="63"/>
      <c r="H17" s="42">
        <f t="shared" si="0"/>
        <v>0</v>
      </c>
      <c r="I17" s="8"/>
      <c r="J17" s="14"/>
      <c r="K17" s="12"/>
      <c r="L17" s="12"/>
    </row>
    <row r="18" spans="2:12" ht="19.5" customHeight="1">
      <c r="B18" s="41">
        <v>9</v>
      </c>
      <c r="C18" s="16" t="s">
        <v>31</v>
      </c>
      <c r="D18" s="4" t="s">
        <v>81</v>
      </c>
      <c r="E18" s="3" t="s">
        <v>25</v>
      </c>
      <c r="F18" s="5">
        <v>248</v>
      </c>
      <c r="G18" s="63"/>
      <c r="H18" s="42">
        <f t="shared" si="0"/>
        <v>0</v>
      </c>
      <c r="I18" s="8"/>
      <c r="J18" s="14"/>
      <c r="K18" s="12"/>
      <c r="L18" s="12"/>
    </row>
    <row r="19" spans="2:12" ht="19.5" customHeight="1">
      <c r="B19" s="41">
        <v>10</v>
      </c>
      <c r="C19" s="16" t="s">
        <v>82</v>
      </c>
      <c r="D19" s="4" t="s">
        <v>83</v>
      </c>
      <c r="E19" s="3" t="s">
        <v>25</v>
      </c>
      <c r="F19" s="5">
        <v>596</v>
      </c>
      <c r="G19" s="63"/>
      <c r="H19" s="42">
        <f t="shared" si="0"/>
        <v>0</v>
      </c>
      <c r="I19" s="8"/>
      <c r="J19" s="14"/>
      <c r="K19" s="12"/>
      <c r="L19" s="12"/>
    </row>
    <row r="20" spans="2:12" ht="19.5" customHeight="1">
      <c r="B20" s="41">
        <v>11</v>
      </c>
      <c r="C20" s="16" t="s">
        <v>84</v>
      </c>
      <c r="D20" s="4" t="s">
        <v>85</v>
      </c>
      <c r="E20" s="3" t="s">
        <v>5</v>
      </c>
      <c r="F20" s="9">
        <v>72.4</v>
      </c>
      <c r="G20" s="63"/>
      <c r="H20" s="42">
        <f t="shared" si="0"/>
        <v>0</v>
      </c>
      <c r="I20" s="8"/>
      <c r="J20" s="14"/>
      <c r="K20" s="12"/>
      <c r="L20" s="12"/>
    </row>
    <row r="21" spans="2:12" ht="19.5" customHeight="1">
      <c r="B21" s="41">
        <v>12</v>
      </c>
      <c r="C21" s="16" t="s">
        <v>49</v>
      </c>
      <c r="D21" s="4" t="s">
        <v>86</v>
      </c>
      <c r="E21" s="3" t="s">
        <v>5</v>
      </c>
      <c r="F21" s="9">
        <v>73.66</v>
      </c>
      <c r="G21" s="63"/>
      <c r="H21" s="42">
        <f t="shared" si="0"/>
        <v>0</v>
      </c>
      <c r="I21" s="8"/>
      <c r="J21" s="14"/>
      <c r="K21" s="12"/>
      <c r="L21" s="12"/>
    </row>
    <row r="22" spans="2:12" ht="19.5" customHeight="1">
      <c r="B22" s="41">
        <v>13</v>
      </c>
      <c r="C22" s="16" t="s">
        <v>18</v>
      </c>
      <c r="D22" s="4" t="s">
        <v>22</v>
      </c>
      <c r="E22" s="3" t="s">
        <v>25</v>
      </c>
      <c r="F22" s="5">
        <v>163</v>
      </c>
      <c r="G22" s="63"/>
      <c r="H22" s="42">
        <f t="shared" si="0"/>
        <v>0</v>
      </c>
      <c r="I22" s="8"/>
      <c r="J22" s="14"/>
      <c r="K22" s="12"/>
      <c r="L22" s="12"/>
    </row>
    <row r="23" spans="2:12" ht="19.5" customHeight="1">
      <c r="B23" s="41">
        <v>14</v>
      </c>
      <c r="C23" s="16" t="s">
        <v>32</v>
      </c>
      <c r="D23" s="4" t="s">
        <v>33</v>
      </c>
      <c r="E23" s="3" t="s">
        <v>34</v>
      </c>
      <c r="F23" s="5">
        <v>10</v>
      </c>
      <c r="G23" s="63"/>
      <c r="H23" s="42">
        <f t="shared" si="0"/>
        <v>0</v>
      </c>
      <c r="I23" s="8"/>
      <c r="J23" s="14"/>
      <c r="K23" s="12"/>
      <c r="L23" s="12"/>
    </row>
    <row r="24" spans="2:12" ht="19.5" customHeight="1">
      <c r="B24" s="41">
        <v>15</v>
      </c>
      <c r="C24" s="16" t="s">
        <v>35</v>
      </c>
      <c r="D24" s="4" t="s">
        <v>36</v>
      </c>
      <c r="E24" s="3" t="s">
        <v>25</v>
      </c>
      <c r="F24" s="5">
        <v>801.73</v>
      </c>
      <c r="G24" s="63"/>
      <c r="H24" s="42">
        <f t="shared" si="0"/>
        <v>0</v>
      </c>
      <c r="I24" s="8"/>
      <c r="J24" s="14"/>
      <c r="K24" s="12"/>
      <c r="L24" s="12"/>
    </row>
    <row r="25" spans="2:10" ht="19.5" customHeight="1" thickBot="1">
      <c r="B25" s="91" t="s">
        <v>90</v>
      </c>
      <c r="C25" s="92"/>
      <c r="D25" s="92"/>
      <c r="E25" s="92"/>
      <c r="F25" s="92"/>
      <c r="G25" s="93"/>
      <c r="H25" s="55">
        <f>SUM(H10:H24)</f>
        <v>0</v>
      </c>
      <c r="I25" s="8"/>
      <c r="J25" s="7"/>
    </row>
    <row r="26" spans="2:10" ht="19.5" customHeight="1" thickBot="1">
      <c r="B26" s="73" t="s">
        <v>52</v>
      </c>
      <c r="C26" s="74"/>
      <c r="D26" s="74"/>
      <c r="E26" s="74"/>
      <c r="F26" s="74"/>
      <c r="G26" s="74"/>
      <c r="H26" s="27"/>
      <c r="I26" s="8"/>
      <c r="J26" s="7"/>
    </row>
    <row r="27" spans="2:10" ht="37.5" customHeight="1">
      <c r="B27" s="43"/>
      <c r="C27" s="23" t="s">
        <v>0</v>
      </c>
      <c r="D27" s="24" t="s">
        <v>1</v>
      </c>
      <c r="E27" s="24" t="s">
        <v>2</v>
      </c>
      <c r="F27" s="24" t="s">
        <v>30</v>
      </c>
      <c r="G27" s="24" t="s">
        <v>3</v>
      </c>
      <c r="H27" s="44" t="s">
        <v>4</v>
      </c>
      <c r="I27" s="8"/>
      <c r="J27" s="7"/>
    </row>
    <row r="28" spans="2:8" ht="19.5" customHeight="1">
      <c r="B28" s="41">
        <v>16</v>
      </c>
      <c r="C28" s="16" t="s">
        <v>37</v>
      </c>
      <c r="D28" s="4" t="s">
        <v>38</v>
      </c>
      <c r="E28" s="3" t="s">
        <v>39</v>
      </c>
      <c r="F28" s="5">
        <v>3</v>
      </c>
      <c r="G28" s="63"/>
      <c r="H28" s="42">
        <f aca="true" t="shared" si="1" ref="H28:H34">+G28*F28</f>
        <v>0</v>
      </c>
    </row>
    <row r="29" spans="2:8" ht="19.5" customHeight="1">
      <c r="B29" s="41">
        <v>17</v>
      </c>
      <c r="C29" s="16" t="s">
        <v>69</v>
      </c>
      <c r="D29" s="4" t="s">
        <v>70</v>
      </c>
      <c r="E29" s="3" t="s">
        <v>39</v>
      </c>
      <c r="F29" s="5">
        <v>3</v>
      </c>
      <c r="G29" s="63"/>
      <c r="H29" s="42">
        <f>+G29*F29</f>
        <v>0</v>
      </c>
    </row>
    <row r="30" spans="2:8" ht="19.5" customHeight="1">
      <c r="B30" s="41">
        <v>18</v>
      </c>
      <c r="C30" s="16" t="s">
        <v>40</v>
      </c>
      <c r="D30" s="4" t="s">
        <v>41</v>
      </c>
      <c r="E30" s="3" t="s">
        <v>39</v>
      </c>
      <c r="F30" s="5">
        <v>1</v>
      </c>
      <c r="G30" s="63"/>
      <c r="H30" s="42">
        <f t="shared" si="1"/>
        <v>0</v>
      </c>
    </row>
    <row r="31" spans="2:8" ht="19.5" customHeight="1">
      <c r="B31" s="41">
        <v>19</v>
      </c>
      <c r="C31" s="16" t="s">
        <v>42</v>
      </c>
      <c r="D31" s="4" t="s">
        <v>43</v>
      </c>
      <c r="E31" s="3" t="s">
        <v>23</v>
      </c>
      <c r="F31" s="5">
        <v>26</v>
      </c>
      <c r="G31" s="63"/>
      <c r="H31" s="42">
        <f t="shared" si="1"/>
        <v>0</v>
      </c>
    </row>
    <row r="32" spans="2:8" ht="19.5" customHeight="1">
      <c r="B32" s="41">
        <v>20</v>
      </c>
      <c r="C32" s="16" t="s">
        <v>75</v>
      </c>
      <c r="D32" s="4" t="s">
        <v>76</v>
      </c>
      <c r="E32" s="3" t="s">
        <v>44</v>
      </c>
      <c r="F32" s="15">
        <v>0.02</v>
      </c>
      <c r="G32" s="63"/>
      <c r="H32" s="42">
        <f>+G32*F32</f>
        <v>0</v>
      </c>
    </row>
    <row r="33" spans="2:8" ht="19.5" customHeight="1">
      <c r="B33" s="41">
        <v>21</v>
      </c>
      <c r="C33" s="16" t="s">
        <v>50</v>
      </c>
      <c r="D33" s="4" t="s">
        <v>51</v>
      </c>
      <c r="E33" s="3" t="s">
        <v>19</v>
      </c>
      <c r="F33" s="5">
        <v>119</v>
      </c>
      <c r="G33" s="63"/>
      <c r="H33" s="42">
        <f t="shared" si="1"/>
        <v>0</v>
      </c>
    </row>
    <row r="34" spans="2:8" ht="19.5" customHeight="1">
      <c r="B34" s="41">
        <v>22</v>
      </c>
      <c r="C34" s="16" t="s">
        <v>47</v>
      </c>
      <c r="D34" s="4" t="s">
        <v>48</v>
      </c>
      <c r="E34" s="3" t="s">
        <v>23</v>
      </c>
      <c r="F34" s="5">
        <v>3</v>
      </c>
      <c r="G34" s="63"/>
      <c r="H34" s="42">
        <f t="shared" si="1"/>
        <v>0</v>
      </c>
    </row>
    <row r="35" spans="2:8" ht="19.5" customHeight="1">
      <c r="B35" s="41">
        <v>23</v>
      </c>
      <c r="C35" s="16" t="s">
        <v>71</v>
      </c>
      <c r="D35" s="4" t="s">
        <v>73</v>
      </c>
      <c r="E35" s="3" t="s">
        <v>19</v>
      </c>
      <c r="F35" s="5">
        <v>61</v>
      </c>
      <c r="G35" s="63"/>
      <c r="H35" s="42">
        <f>+G35*F35</f>
        <v>0</v>
      </c>
    </row>
    <row r="36" spans="2:8" ht="19.5" customHeight="1">
      <c r="B36" s="41">
        <v>24</v>
      </c>
      <c r="C36" s="16" t="s">
        <v>72</v>
      </c>
      <c r="D36" s="4" t="s">
        <v>74</v>
      </c>
      <c r="E36" s="3" t="s">
        <v>19</v>
      </c>
      <c r="F36" s="5">
        <v>40</v>
      </c>
      <c r="G36" s="63"/>
      <c r="H36" s="42">
        <f>+G36*F36</f>
        <v>0</v>
      </c>
    </row>
    <row r="37" spans="2:9" ht="19.5" customHeight="1" thickBot="1">
      <c r="B37" s="41">
        <v>25</v>
      </c>
      <c r="C37" s="29" t="s">
        <v>77</v>
      </c>
      <c r="D37" s="30" t="s">
        <v>78</v>
      </c>
      <c r="E37" s="31" t="s">
        <v>44</v>
      </c>
      <c r="F37" s="32">
        <v>0.134</v>
      </c>
      <c r="G37" s="64"/>
      <c r="H37" s="45">
        <f>+G37*F37</f>
        <v>0</v>
      </c>
      <c r="I37" s="8"/>
    </row>
    <row r="38" spans="2:8" ht="19.5" customHeight="1" thickBot="1">
      <c r="B38" s="85" t="s">
        <v>91</v>
      </c>
      <c r="C38" s="86"/>
      <c r="D38" s="86"/>
      <c r="E38" s="86"/>
      <c r="F38" s="86"/>
      <c r="G38" s="86"/>
      <c r="H38" s="35">
        <f>SUM(H28:H37)</f>
        <v>0</v>
      </c>
    </row>
    <row r="39" spans="2:8" ht="19.5" customHeight="1" thickBot="1">
      <c r="B39" s="73" t="s">
        <v>92</v>
      </c>
      <c r="C39" s="74"/>
      <c r="D39" s="74"/>
      <c r="E39" s="74"/>
      <c r="F39" s="74"/>
      <c r="G39" s="74"/>
      <c r="H39" s="27"/>
    </row>
    <row r="40" spans="2:8" ht="37.5" customHeight="1">
      <c r="B40" s="56"/>
      <c r="C40" s="57" t="s">
        <v>0</v>
      </c>
      <c r="D40" s="58" t="s">
        <v>1</v>
      </c>
      <c r="E40" s="58" t="s">
        <v>2</v>
      </c>
      <c r="F40" s="58" t="s">
        <v>30</v>
      </c>
      <c r="G40" s="58" t="s">
        <v>3</v>
      </c>
      <c r="H40" s="59" t="s">
        <v>4</v>
      </c>
    </row>
    <row r="41" spans="2:8" ht="19.5" customHeight="1">
      <c r="B41" s="41">
        <v>26</v>
      </c>
      <c r="C41" s="16" t="s">
        <v>53</v>
      </c>
      <c r="D41" s="4" t="s">
        <v>61</v>
      </c>
      <c r="E41" s="3" t="s">
        <v>19</v>
      </c>
      <c r="F41" s="5">
        <v>106</v>
      </c>
      <c r="G41" s="63"/>
      <c r="H41" s="42">
        <f aca="true" t="shared" si="2" ref="H41:H48">+G41*F41</f>
        <v>0</v>
      </c>
    </row>
    <row r="42" spans="2:8" ht="19.5" customHeight="1">
      <c r="B42" s="41">
        <v>27</v>
      </c>
      <c r="C42" s="16" t="s">
        <v>54</v>
      </c>
      <c r="D42" s="4" t="s">
        <v>62</v>
      </c>
      <c r="E42" s="3" t="s">
        <v>19</v>
      </c>
      <c r="F42" s="5">
        <f>141+182</f>
        <v>323</v>
      </c>
      <c r="G42" s="63"/>
      <c r="H42" s="42">
        <f t="shared" si="2"/>
        <v>0</v>
      </c>
    </row>
    <row r="43" spans="2:8" ht="19.5" customHeight="1">
      <c r="B43" s="41">
        <v>28</v>
      </c>
      <c r="C43" s="16" t="s">
        <v>55</v>
      </c>
      <c r="D43" s="4" t="s">
        <v>63</v>
      </c>
      <c r="E43" s="3" t="s">
        <v>39</v>
      </c>
      <c r="F43" s="5">
        <f>40+40</f>
        <v>80</v>
      </c>
      <c r="G43" s="63"/>
      <c r="H43" s="42">
        <f t="shared" si="2"/>
        <v>0</v>
      </c>
    </row>
    <row r="44" spans="2:8" ht="19.5" customHeight="1">
      <c r="B44" s="41">
        <v>29</v>
      </c>
      <c r="C44" s="16" t="s">
        <v>56</v>
      </c>
      <c r="D44" s="4" t="s">
        <v>64</v>
      </c>
      <c r="E44" s="3" t="s">
        <v>23</v>
      </c>
      <c r="F44" s="5">
        <f>1+1+1+1</f>
        <v>4</v>
      </c>
      <c r="G44" s="63"/>
      <c r="H44" s="42">
        <f t="shared" si="2"/>
        <v>0</v>
      </c>
    </row>
    <row r="45" spans="2:8" ht="19.5" customHeight="1">
      <c r="B45" s="41">
        <v>30</v>
      </c>
      <c r="C45" s="16" t="s">
        <v>57</v>
      </c>
      <c r="D45" s="4" t="s">
        <v>65</v>
      </c>
      <c r="E45" s="3" t="s">
        <v>23</v>
      </c>
      <c r="F45" s="5">
        <v>6</v>
      </c>
      <c r="G45" s="63"/>
      <c r="H45" s="42">
        <f t="shared" si="2"/>
        <v>0</v>
      </c>
    </row>
    <row r="46" spans="2:8" ht="19.5" customHeight="1">
      <c r="B46" s="41">
        <v>31</v>
      </c>
      <c r="C46" s="16" t="s">
        <v>58</v>
      </c>
      <c r="D46" s="4" t="s">
        <v>66</v>
      </c>
      <c r="E46" s="3" t="s">
        <v>23</v>
      </c>
      <c r="F46" s="5">
        <v>1</v>
      </c>
      <c r="G46" s="63"/>
      <c r="H46" s="42">
        <f t="shared" si="2"/>
        <v>0</v>
      </c>
    </row>
    <row r="47" spans="2:8" ht="19.5" customHeight="1">
      <c r="B47" s="41">
        <v>32</v>
      </c>
      <c r="C47" s="16" t="s">
        <v>59</v>
      </c>
      <c r="D47" s="4" t="s">
        <v>67</v>
      </c>
      <c r="E47" s="3" t="s">
        <v>23</v>
      </c>
      <c r="F47" s="5">
        <v>4</v>
      </c>
      <c r="G47" s="63"/>
      <c r="H47" s="42">
        <f t="shared" si="2"/>
        <v>0</v>
      </c>
    </row>
    <row r="48" spans="2:8" ht="19.5" customHeight="1" thickBot="1">
      <c r="B48" s="41">
        <v>33</v>
      </c>
      <c r="C48" s="29" t="s">
        <v>60</v>
      </c>
      <c r="D48" s="30" t="s">
        <v>68</v>
      </c>
      <c r="E48" s="31" t="s">
        <v>39</v>
      </c>
      <c r="F48" s="33">
        <v>1</v>
      </c>
      <c r="G48" s="64"/>
      <c r="H48" s="45">
        <f t="shared" si="2"/>
        <v>0</v>
      </c>
    </row>
    <row r="49" spans="2:8" ht="23.25" customHeight="1" thickBot="1">
      <c r="B49" s="67" t="s">
        <v>93</v>
      </c>
      <c r="C49" s="68"/>
      <c r="D49" s="68"/>
      <c r="E49" s="68"/>
      <c r="F49" s="68"/>
      <c r="G49" s="69"/>
      <c r="H49" s="34">
        <f>SUM(H41:H48)</f>
        <v>0</v>
      </c>
    </row>
    <row r="50" spans="2:10" ht="16.5" thickBot="1">
      <c r="B50" s="83" t="s">
        <v>29</v>
      </c>
      <c r="C50" s="84"/>
      <c r="D50" s="84"/>
      <c r="E50" s="84"/>
      <c r="F50" s="84"/>
      <c r="G50" s="84"/>
      <c r="H50" s="28"/>
      <c r="I50" s="17"/>
      <c r="J50" s="17"/>
    </row>
    <row r="51" spans="2:10" ht="19.5" customHeight="1">
      <c r="B51" s="46"/>
      <c r="C51" s="77" t="s">
        <v>11</v>
      </c>
      <c r="D51" s="77"/>
      <c r="E51" s="77"/>
      <c r="F51" s="77"/>
      <c r="G51" s="77"/>
      <c r="H51" s="47">
        <f>H25</f>
        <v>0</v>
      </c>
      <c r="I51" s="17"/>
      <c r="J51" s="17"/>
    </row>
    <row r="52" spans="2:10" ht="19.5" customHeight="1">
      <c r="B52" s="48"/>
      <c r="C52" s="78" t="s">
        <v>27</v>
      </c>
      <c r="D52" s="78"/>
      <c r="E52" s="78"/>
      <c r="F52" s="78"/>
      <c r="G52" s="78"/>
      <c r="H52" s="49">
        <f>H38</f>
        <v>0</v>
      </c>
      <c r="I52" s="17"/>
      <c r="J52" s="17"/>
    </row>
    <row r="53" spans="2:10" ht="19.5" customHeight="1">
      <c r="B53" s="50"/>
      <c r="C53" s="79" t="s">
        <v>28</v>
      </c>
      <c r="D53" s="79"/>
      <c r="E53" s="79"/>
      <c r="F53" s="79"/>
      <c r="G53" s="79"/>
      <c r="H53" s="51">
        <f>H49</f>
        <v>0</v>
      </c>
      <c r="I53" s="17"/>
      <c r="J53" s="17"/>
    </row>
    <row r="54" spans="2:10" ht="19.5" customHeight="1">
      <c r="B54" s="80" t="s">
        <v>95</v>
      </c>
      <c r="C54" s="81"/>
      <c r="D54" s="81"/>
      <c r="E54" s="81"/>
      <c r="F54" s="81"/>
      <c r="G54" s="82"/>
      <c r="H54" s="52">
        <f>SUM(H51:H53)</f>
        <v>0</v>
      </c>
      <c r="I54" s="17"/>
      <c r="J54" s="17"/>
    </row>
    <row r="55" spans="2:10" ht="19.5" customHeight="1">
      <c r="B55" s="60"/>
      <c r="C55" s="61"/>
      <c r="D55" s="61"/>
      <c r="E55" s="61"/>
      <c r="F55" s="61"/>
      <c r="G55" s="62"/>
      <c r="H55" s="52"/>
      <c r="I55" s="17"/>
      <c r="J55" s="17"/>
    </row>
    <row r="56" spans="2:10" ht="19.5" customHeight="1">
      <c r="B56" s="53">
        <v>34</v>
      </c>
      <c r="C56" s="75" t="s">
        <v>99</v>
      </c>
      <c r="D56" s="76"/>
      <c r="E56" s="19" t="s">
        <v>12</v>
      </c>
      <c r="F56" s="19">
        <v>1</v>
      </c>
      <c r="G56" s="20">
        <v>0.1</v>
      </c>
      <c r="H56" s="42">
        <f>H54*G56</f>
        <v>0</v>
      </c>
      <c r="I56" s="17"/>
      <c r="J56" s="17"/>
    </row>
    <row r="57" spans="2:10" ht="70.5" customHeight="1" thickBot="1">
      <c r="B57" s="70" t="s">
        <v>94</v>
      </c>
      <c r="C57" s="71"/>
      <c r="D57" s="71"/>
      <c r="E57" s="71"/>
      <c r="F57" s="71"/>
      <c r="G57" s="72"/>
      <c r="H57" s="54">
        <f>H54+H56</f>
        <v>0</v>
      </c>
      <c r="I57" s="17"/>
      <c r="J57" s="17"/>
    </row>
    <row r="58" spans="2:10" ht="15.75">
      <c r="B58" s="17"/>
      <c r="I58" s="17"/>
      <c r="J58" s="17"/>
    </row>
    <row r="59" spans="2:10" ht="15.75">
      <c r="B59" s="17"/>
      <c r="C59" s="17"/>
      <c r="D59" s="17"/>
      <c r="E59" s="17"/>
      <c r="F59" s="17"/>
      <c r="G59" s="17"/>
      <c r="H59" s="17"/>
      <c r="I59" s="17"/>
      <c r="J59" s="17"/>
    </row>
  </sheetData>
  <sheetProtection password="CC79" sheet="1"/>
  <mergeCells count="18">
    <mergeCell ref="B38:G38"/>
    <mergeCell ref="C8:G8"/>
    <mergeCell ref="C2:H2"/>
    <mergeCell ref="C3:H3"/>
    <mergeCell ref="C4:H4"/>
    <mergeCell ref="C5:H5"/>
    <mergeCell ref="C6:H6"/>
    <mergeCell ref="B25:G25"/>
    <mergeCell ref="B49:G49"/>
    <mergeCell ref="B57:G57"/>
    <mergeCell ref="B26:G26"/>
    <mergeCell ref="C56:D56"/>
    <mergeCell ref="C51:G51"/>
    <mergeCell ref="C52:G52"/>
    <mergeCell ref="C53:G53"/>
    <mergeCell ref="B54:G54"/>
    <mergeCell ref="B39:G39"/>
    <mergeCell ref="B50:G50"/>
  </mergeCells>
  <printOptions/>
  <pageMargins left="0.67" right="0.65" top="0.69" bottom="0.71" header="0.5" footer="0.5"/>
  <pageSetup fitToHeight="2" horizontalDpi="600" verticalDpi="600" orientation="landscape" scale="65" r:id="rId1"/>
  <headerFooter alignWithMargins="0">
    <oddHeader>&amp;R&amp;"Times New Roman,Regular"IFBC 21-TA003697AJ</oddHeader>
    <oddFooter>&amp;L&amp;"Times New Roman,Regular"&amp;12Bidder Name: 
Bidder Signature: &amp;R&amp;"Times New Roman,Regular"&amp;12&amp;P OF &amp;N</oddFooter>
  </headerFooter>
  <rowBreaks count="1" manualBreakCount="1">
    <brk id="3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59"/>
  <sheetViews>
    <sheetView zoomScale="95" zoomScaleNormal="95" zoomScaleSheetLayoutView="55" zoomScalePageLayoutView="0" workbookViewId="0" topLeftCell="A1">
      <selection activeCell="J7" sqref="J6:J7"/>
    </sheetView>
  </sheetViews>
  <sheetFormatPr defaultColWidth="9.140625" defaultRowHeight="12.75"/>
  <cols>
    <col min="1" max="1" width="4.28125" style="1" customWidth="1"/>
    <col min="2" max="2" width="9.140625" style="1" customWidth="1"/>
    <col min="3" max="3" width="15.00390625" style="2" customWidth="1"/>
    <col min="4" max="4" width="47.7109375" style="2" customWidth="1"/>
    <col min="5" max="5" width="6.8515625" style="2" customWidth="1"/>
    <col min="6" max="6" width="8.7109375" style="2" customWidth="1"/>
    <col min="7" max="7" width="17.140625" style="2" customWidth="1"/>
    <col min="8" max="8" width="26.140625" style="2" customWidth="1"/>
    <col min="9" max="9" width="12.8515625" style="1" customWidth="1"/>
    <col min="10" max="10" width="9.7109375" style="1" bestFit="1" customWidth="1"/>
    <col min="11" max="11" width="9.28125" style="1" bestFit="1" customWidth="1"/>
    <col min="12" max="12" width="12.7109375" style="1" bestFit="1" customWidth="1"/>
    <col min="13" max="13" width="11.57421875" style="1" customWidth="1"/>
    <col min="14" max="16384" width="9.140625" style="1" customWidth="1"/>
  </cols>
  <sheetData>
    <row r="1" ht="16.5" thickBot="1">
      <c r="C1" s="65"/>
    </row>
    <row r="2" spans="2:8" ht="19.5" customHeight="1">
      <c r="B2" s="36"/>
      <c r="C2" s="87" t="s">
        <v>102</v>
      </c>
      <c r="D2" s="87"/>
      <c r="E2" s="87"/>
      <c r="F2" s="87"/>
      <c r="G2" s="87"/>
      <c r="H2" s="88"/>
    </row>
    <row r="3" spans="2:8" ht="19.5" customHeight="1">
      <c r="B3" s="37"/>
      <c r="C3" s="89" t="s">
        <v>96</v>
      </c>
      <c r="D3" s="89"/>
      <c r="E3" s="89"/>
      <c r="F3" s="89"/>
      <c r="G3" s="89"/>
      <c r="H3" s="90"/>
    </row>
    <row r="4" spans="2:8" ht="19.5" customHeight="1">
      <c r="B4" s="37"/>
      <c r="C4" s="89" t="s">
        <v>88</v>
      </c>
      <c r="D4" s="89"/>
      <c r="E4" s="89"/>
      <c r="F4" s="89"/>
      <c r="G4" s="89"/>
      <c r="H4" s="90"/>
    </row>
    <row r="5" spans="2:8" ht="19.5" customHeight="1">
      <c r="B5" s="37"/>
      <c r="C5" s="89" t="s">
        <v>98</v>
      </c>
      <c r="D5" s="89"/>
      <c r="E5" s="89"/>
      <c r="F5" s="89"/>
      <c r="G5" s="89"/>
      <c r="H5" s="90"/>
    </row>
    <row r="6" spans="2:8" ht="28.5" customHeight="1">
      <c r="B6" s="37"/>
      <c r="C6" s="89" t="s">
        <v>87</v>
      </c>
      <c r="D6" s="89"/>
      <c r="E6" s="89"/>
      <c r="F6" s="89"/>
      <c r="G6" s="89"/>
      <c r="H6" s="90"/>
    </row>
    <row r="7" spans="2:8" ht="6" customHeight="1" thickBot="1">
      <c r="B7" s="37"/>
      <c r="C7" s="25"/>
      <c r="D7" s="25"/>
      <c r="E7" s="25"/>
      <c r="F7" s="25"/>
      <c r="G7" s="25"/>
      <c r="H7" s="38"/>
    </row>
    <row r="8" spans="2:8" ht="18" customHeight="1" thickBot="1">
      <c r="B8" s="26"/>
      <c r="C8" s="74" t="s">
        <v>24</v>
      </c>
      <c r="D8" s="74"/>
      <c r="E8" s="74"/>
      <c r="F8" s="74"/>
      <c r="G8" s="74"/>
      <c r="H8" s="27"/>
    </row>
    <row r="9" spans="2:12" ht="33" customHeight="1">
      <c r="B9" s="39" t="s">
        <v>89</v>
      </c>
      <c r="C9" s="21" t="s">
        <v>0</v>
      </c>
      <c r="D9" s="18" t="s">
        <v>1</v>
      </c>
      <c r="E9" s="18" t="s">
        <v>2</v>
      </c>
      <c r="F9" s="18" t="s">
        <v>30</v>
      </c>
      <c r="G9" s="22" t="s">
        <v>3</v>
      </c>
      <c r="H9" s="40" t="s">
        <v>4</v>
      </c>
      <c r="J9" s="10"/>
      <c r="K9" s="11"/>
      <c r="L9" s="12"/>
    </row>
    <row r="10" spans="2:12" ht="19.5" customHeight="1">
      <c r="B10" s="41">
        <v>1</v>
      </c>
      <c r="C10" s="16" t="s">
        <v>13</v>
      </c>
      <c r="D10" s="4" t="s">
        <v>6</v>
      </c>
      <c r="E10" s="3" t="s">
        <v>12</v>
      </c>
      <c r="F10" s="5">
        <v>1</v>
      </c>
      <c r="G10" s="63"/>
      <c r="H10" s="42">
        <f>F10*G10</f>
        <v>0</v>
      </c>
      <c r="I10" s="6"/>
      <c r="J10" s="12"/>
      <c r="K10" s="12"/>
      <c r="L10" s="13"/>
    </row>
    <row r="11" spans="2:12" ht="19.5" customHeight="1">
      <c r="B11" s="41">
        <v>2</v>
      </c>
      <c r="C11" s="16" t="s">
        <v>14</v>
      </c>
      <c r="D11" s="4" t="s">
        <v>7</v>
      </c>
      <c r="E11" s="3" t="s">
        <v>12</v>
      </c>
      <c r="F11" s="5">
        <v>1</v>
      </c>
      <c r="G11" s="63"/>
      <c r="H11" s="42">
        <f aca="true" t="shared" si="0" ref="H11:H24">F11*G11</f>
        <v>0</v>
      </c>
      <c r="I11" s="6"/>
      <c r="J11" s="14"/>
      <c r="K11" s="12"/>
      <c r="L11" s="12"/>
    </row>
    <row r="12" spans="2:12" ht="19.5" customHeight="1">
      <c r="B12" s="41">
        <v>3</v>
      </c>
      <c r="C12" s="16" t="s">
        <v>79</v>
      </c>
      <c r="D12" s="4" t="s">
        <v>80</v>
      </c>
      <c r="E12" s="3" t="s">
        <v>19</v>
      </c>
      <c r="F12" s="5">
        <v>310</v>
      </c>
      <c r="G12" s="63"/>
      <c r="H12" s="42">
        <f t="shared" si="0"/>
        <v>0</v>
      </c>
      <c r="I12" s="6"/>
      <c r="J12" s="14"/>
      <c r="K12" s="12"/>
      <c r="L12" s="12"/>
    </row>
    <row r="13" spans="2:12" ht="19.5" customHeight="1">
      <c r="B13" s="41">
        <v>4</v>
      </c>
      <c r="C13" s="16" t="s">
        <v>15</v>
      </c>
      <c r="D13" s="4" t="s">
        <v>8</v>
      </c>
      <c r="E13" s="3" t="s">
        <v>12</v>
      </c>
      <c r="F13" s="5">
        <v>1</v>
      </c>
      <c r="G13" s="63"/>
      <c r="H13" s="42">
        <f t="shared" si="0"/>
        <v>0</v>
      </c>
      <c r="I13" s="8"/>
      <c r="J13" s="14"/>
      <c r="K13" s="12"/>
      <c r="L13" s="12"/>
    </row>
    <row r="14" spans="2:12" ht="19.5" customHeight="1">
      <c r="B14" s="41">
        <v>5</v>
      </c>
      <c r="C14" s="16" t="s">
        <v>45</v>
      </c>
      <c r="D14" s="4" t="s">
        <v>46</v>
      </c>
      <c r="E14" s="3" t="s">
        <v>25</v>
      </c>
      <c r="F14" s="5">
        <v>2.23</v>
      </c>
      <c r="G14" s="63"/>
      <c r="H14" s="42">
        <f t="shared" si="0"/>
        <v>0</v>
      </c>
      <c r="I14" s="8"/>
      <c r="J14" s="14"/>
      <c r="K14" s="12"/>
      <c r="L14" s="12"/>
    </row>
    <row r="15" spans="2:12" ht="19.5" customHeight="1">
      <c r="B15" s="41">
        <v>6</v>
      </c>
      <c r="C15" s="16" t="s">
        <v>20</v>
      </c>
      <c r="D15" s="4" t="s">
        <v>21</v>
      </c>
      <c r="E15" s="3" t="s">
        <v>26</v>
      </c>
      <c r="F15" s="5">
        <v>238</v>
      </c>
      <c r="G15" s="63"/>
      <c r="H15" s="42">
        <f t="shared" si="0"/>
        <v>0</v>
      </c>
      <c r="I15" s="8"/>
      <c r="J15" s="14"/>
      <c r="K15" s="12"/>
      <c r="L15" s="12"/>
    </row>
    <row r="16" spans="2:12" ht="19.5" customHeight="1">
      <c r="B16" s="41">
        <v>7</v>
      </c>
      <c r="C16" s="16" t="s">
        <v>16</v>
      </c>
      <c r="D16" s="4" t="s">
        <v>9</v>
      </c>
      <c r="E16" s="3" t="s">
        <v>26</v>
      </c>
      <c r="F16" s="5">
        <v>160</v>
      </c>
      <c r="G16" s="63"/>
      <c r="H16" s="42">
        <f t="shared" si="0"/>
        <v>0</v>
      </c>
      <c r="I16" s="8"/>
      <c r="J16" s="14"/>
      <c r="K16" s="12"/>
      <c r="L16" s="12"/>
    </row>
    <row r="17" spans="2:12" ht="19.5" customHeight="1">
      <c r="B17" s="41">
        <v>8</v>
      </c>
      <c r="C17" s="16" t="s">
        <v>17</v>
      </c>
      <c r="D17" s="4" t="s">
        <v>10</v>
      </c>
      <c r="E17" s="3" t="s">
        <v>25</v>
      </c>
      <c r="F17" s="5">
        <v>950</v>
      </c>
      <c r="G17" s="63"/>
      <c r="H17" s="42">
        <f t="shared" si="0"/>
        <v>0</v>
      </c>
      <c r="I17" s="8"/>
      <c r="J17" s="14"/>
      <c r="K17" s="12"/>
      <c r="L17" s="12"/>
    </row>
    <row r="18" spans="2:12" ht="19.5" customHeight="1">
      <c r="B18" s="41">
        <v>9</v>
      </c>
      <c r="C18" s="16" t="s">
        <v>31</v>
      </c>
      <c r="D18" s="4" t="s">
        <v>81</v>
      </c>
      <c r="E18" s="3" t="s">
        <v>25</v>
      </c>
      <c r="F18" s="5">
        <v>248</v>
      </c>
      <c r="G18" s="63"/>
      <c r="H18" s="42">
        <f t="shared" si="0"/>
        <v>0</v>
      </c>
      <c r="I18" s="8"/>
      <c r="J18" s="14"/>
      <c r="K18" s="12"/>
      <c r="L18" s="12"/>
    </row>
    <row r="19" spans="2:12" ht="19.5" customHeight="1">
      <c r="B19" s="41">
        <v>10</v>
      </c>
      <c r="C19" s="16" t="s">
        <v>82</v>
      </c>
      <c r="D19" s="4" t="s">
        <v>83</v>
      </c>
      <c r="E19" s="3" t="s">
        <v>25</v>
      </c>
      <c r="F19" s="5">
        <v>596</v>
      </c>
      <c r="G19" s="63"/>
      <c r="H19" s="42">
        <f t="shared" si="0"/>
        <v>0</v>
      </c>
      <c r="I19" s="8"/>
      <c r="J19" s="14"/>
      <c r="K19" s="12"/>
      <c r="L19" s="12"/>
    </row>
    <row r="20" spans="2:12" ht="19.5" customHeight="1">
      <c r="B20" s="41">
        <v>11</v>
      </c>
      <c r="C20" s="16" t="s">
        <v>84</v>
      </c>
      <c r="D20" s="4" t="s">
        <v>85</v>
      </c>
      <c r="E20" s="3" t="s">
        <v>5</v>
      </c>
      <c r="F20" s="9">
        <v>72.4</v>
      </c>
      <c r="G20" s="63"/>
      <c r="H20" s="42">
        <f t="shared" si="0"/>
        <v>0</v>
      </c>
      <c r="I20" s="8"/>
      <c r="J20" s="14"/>
      <c r="K20" s="12"/>
      <c r="L20" s="12"/>
    </row>
    <row r="21" spans="2:12" ht="19.5" customHeight="1">
      <c r="B21" s="41">
        <v>12</v>
      </c>
      <c r="C21" s="16" t="s">
        <v>49</v>
      </c>
      <c r="D21" s="4" t="s">
        <v>86</v>
      </c>
      <c r="E21" s="3" t="s">
        <v>5</v>
      </c>
      <c r="F21" s="9">
        <v>73.66</v>
      </c>
      <c r="G21" s="63"/>
      <c r="H21" s="42">
        <f t="shared" si="0"/>
        <v>0</v>
      </c>
      <c r="I21" s="8"/>
      <c r="J21" s="14"/>
      <c r="K21" s="12"/>
      <c r="L21" s="12"/>
    </row>
    <row r="22" spans="2:12" ht="19.5" customHeight="1">
      <c r="B22" s="41">
        <v>13</v>
      </c>
      <c r="C22" s="16" t="s">
        <v>18</v>
      </c>
      <c r="D22" s="4" t="s">
        <v>22</v>
      </c>
      <c r="E22" s="3" t="s">
        <v>25</v>
      </c>
      <c r="F22" s="5">
        <v>163</v>
      </c>
      <c r="G22" s="63"/>
      <c r="H22" s="42">
        <f t="shared" si="0"/>
        <v>0</v>
      </c>
      <c r="I22" s="8"/>
      <c r="J22" s="14"/>
      <c r="K22" s="12"/>
      <c r="L22" s="12"/>
    </row>
    <row r="23" spans="2:12" ht="19.5" customHeight="1">
      <c r="B23" s="41">
        <v>14</v>
      </c>
      <c r="C23" s="16" t="s">
        <v>32</v>
      </c>
      <c r="D23" s="4" t="s">
        <v>33</v>
      </c>
      <c r="E23" s="3" t="s">
        <v>34</v>
      </c>
      <c r="F23" s="5">
        <v>10</v>
      </c>
      <c r="G23" s="63"/>
      <c r="H23" s="42">
        <f t="shared" si="0"/>
        <v>0</v>
      </c>
      <c r="I23" s="8"/>
      <c r="J23" s="14"/>
      <c r="K23" s="12"/>
      <c r="L23" s="12"/>
    </row>
    <row r="24" spans="2:12" ht="19.5" customHeight="1">
      <c r="B24" s="41">
        <v>15</v>
      </c>
      <c r="C24" s="16" t="s">
        <v>35</v>
      </c>
      <c r="D24" s="4" t="s">
        <v>36</v>
      </c>
      <c r="E24" s="3" t="s">
        <v>25</v>
      </c>
      <c r="F24" s="5">
        <v>801.73</v>
      </c>
      <c r="G24" s="63"/>
      <c r="H24" s="42">
        <f t="shared" si="0"/>
        <v>0</v>
      </c>
      <c r="I24" s="8"/>
      <c r="J24" s="14"/>
      <c r="K24" s="12"/>
      <c r="L24" s="12"/>
    </row>
    <row r="25" spans="2:10" ht="19.5" customHeight="1" thickBot="1">
      <c r="B25" s="91" t="s">
        <v>90</v>
      </c>
      <c r="C25" s="92"/>
      <c r="D25" s="92"/>
      <c r="E25" s="92"/>
      <c r="F25" s="92"/>
      <c r="G25" s="93"/>
      <c r="H25" s="55">
        <f>SUM(H10:H24)</f>
        <v>0</v>
      </c>
      <c r="I25" s="8"/>
      <c r="J25" s="7"/>
    </row>
    <row r="26" spans="2:10" ht="19.5" customHeight="1" thickBot="1">
      <c r="B26" s="73" t="s">
        <v>52</v>
      </c>
      <c r="C26" s="74"/>
      <c r="D26" s="74"/>
      <c r="E26" s="74"/>
      <c r="F26" s="74"/>
      <c r="G26" s="74"/>
      <c r="H26" s="27"/>
      <c r="I26" s="8"/>
      <c r="J26" s="7"/>
    </row>
    <row r="27" spans="2:10" ht="37.5" customHeight="1">
      <c r="B27" s="43"/>
      <c r="C27" s="23" t="s">
        <v>0</v>
      </c>
      <c r="D27" s="24" t="s">
        <v>1</v>
      </c>
      <c r="E27" s="24" t="s">
        <v>2</v>
      </c>
      <c r="F27" s="24" t="s">
        <v>30</v>
      </c>
      <c r="G27" s="24" t="s">
        <v>3</v>
      </c>
      <c r="H27" s="44" t="s">
        <v>4</v>
      </c>
      <c r="I27" s="8"/>
      <c r="J27" s="7"/>
    </row>
    <row r="28" spans="2:8" ht="19.5" customHeight="1">
      <c r="B28" s="41">
        <v>16</v>
      </c>
      <c r="C28" s="16" t="s">
        <v>37</v>
      </c>
      <c r="D28" s="4" t="s">
        <v>38</v>
      </c>
      <c r="E28" s="3" t="s">
        <v>39</v>
      </c>
      <c r="F28" s="5">
        <v>3</v>
      </c>
      <c r="G28" s="63"/>
      <c r="H28" s="42">
        <f aca="true" t="shared" si="1" ref="H28:H34">+G28*F28</f>
        <v>0</v>
      </c>
    </row>
    <row r="29" spans="2:8" ht="19.5" customHeight="1">
      <c r="B29" s="41">
        <v>17</v>
      </c>
      <c r="C29" s="16" t="s">
        <v>69</v>
      </c>
      <c r="D29" s="4" t="s">
        <v>70</v>
      </c>
      <c r="E29" s="3" t="s">
        <v>39</v>
      </c>
      <c r="F29" s="5">
        <v>3</v>
      </c>
      <c r="G29" s="63"/>
      <c r="H29" s="42">
        <f>+G29*F29</f>
        <v>0</v>
      </c>
    </row>
    <row r="30" spans="2:8" ht="19.5" customHeight="1">
      <c r="B30" s="41">
        <v>18</v>
      </c>
      <c r="C30" s="16" t="s">
        <v>40</v>
      </c>
      <c r="D30" s="4" t="s">
        <v>41</v>
      </c>
      <c r="E30" s="3" t="s">
        <v>39</v>
      </c>
      <c r="F30" s="5">
        <v>1</v>
      </c>
      <c r="G30" s="63"/>
      <c r="H30" s="42">
        <f t="shared" si="1"/>
        <v>0</v>
      </c>
    </row>
    <row r="31" spans="2:8" ht="19.5" customHeight="1">
      <c r="B31" s="41">
        <v>19</v>
      </c>
      <c r="C31" s="16" t="s">
        <v>42</v>
      </c>
      <c r="D31" s="4" t="s">
        <v>43</v>
      </c>
      <c r="E31" s="3" t="s">
        <v>23</v>
      </c>
      <c r="F31" s="5">
        <v>26</v>
      </c>
      <c r="G31" s="63"/>
      <c r="H31" s="42">
        <f t="shared" si="1"/>
        <v>0</v>
      </c>
    </row>
    <row r="32" spans="2:8" ht="19.5" customHeight="1">
      <c r="B32" s="41">
        <v>20</v>
      </c>
      <c r="C32" s="16" t="s">
        <v>75</v>
      </c>
      <c r="D32" s="4" t="s">
        <v>76</v>
      </c>
      <c r="E32" s="3" t="s">
        <v>44</v>
      </c>
      <c r="F32" s="15">
        <v>0.02</v>
      </c>
      <c r="G32" s="63"/>
      <c r="H32" s="42">
        <f>+G32*F32</f>
        <v>0</v>
      </c>
    </row>
    <row r="33" spans="2:8" ht="19.5" customHeight="1">
      <c r="B33" s="41">
        <v>21</v>
      </c>
      <c r="C33" s="16" t="s">
        <v>50</v>
      </c>
      <c r="D33" s="4" t="s">
        <v>51</v>
      </c>
      <c r="E33" s="3" t="s">
        <v>19</v>
      </c>
      <c r="F33" s="5">
        <v>119</v>
      </c>
      <c r="G33" s="63"/>
      <c r="H33" s="42">
        <f t="shared" si="1"/>
        <v>0</v>
      </c>
    </row>
    <row r="34" spans="2:8" ht="19.5" customHeight="1">
      <c r="B34" s="41">
        <v>22</v>
      </c>
      <c r="C34" s="16" t="s">
        <v>47</v>
      </c>
      <c r="D34" s="4" t="s">
        <v>48</v>
      </c>
      <c r="E34" s="3" t="s">
        <v>23</v>
      </c>
      <c r="F34" s="5">
        <v>3</v>
      </c>
      <c r="G34" s="63"/>
      <c r="H34" s="42">
        <f t="shared" si="1"/>
        <v>0</v>
      </c>
    </row>
    <row r="35" spans="2:8" ht="19.5" customHeight="1">
      <c r="B35" s="41">
        <v>23</v>
      </c>
      <c r="C35" s="16" t="s">
        <v>71</v>
      </c>
      <c r="D35" s="4" t="s">
        <v>73</v>
      </c>
      <c r="E35" s="3" t="s">
        <v>19</v>
      </c>
      <c r="F35" s="5">
        <v>61</v>
      </c>
      <c r="G35" s="63"/>
      <c r="H35" s="42">
        <f>+G35*F35</f>
        <v>0</v>
      </c>
    </row>
    <row r="36" spans="2:8" ht="19.5" customHeight="1">
      <c r="B36" s="41">
        <v>24</v>
      </c>
      <c r="C36" s="16" t="s">
        <v>72</v>
      </c>
      <c r="D36" s="4" t="s">
        <v>74</v>
      </c>
      <c r="E36" s="3" t="s">
        <v>19</v>
      </c>
      <c r="F36" s="5">
        <v>40</v>
      </c>
      <c r="G36" s="63"/>
      <c r="H36" s="42">
        <f>+G36*F36</f>
        <v>0</v>
      </c>
    </row>
    <row r="37" spans="2:9" ht="19.5" customHeight="1" thickBot="1">
      <c r="B37" s="41">
        <v>25</v>
      </c>
      <c r="C37" s="29" t="s">
        <v>77</v>
      </c>
      <c r="D37" s="30" t="s">
        <v>78</v>
      </c>
      <c r="E37" s="31" t="s">
        <v>44</v>
      </c>
      <c r="F37" s="32">
        <v>0.134</v>
      </c>
      <c r="G37" s="64"/>
      <c r="H37" s="45">
        <f>+G37*F37</f>
        <v>0</v>
      </c>
      <c r="I37" s="8"/>
    </row>
    <row r="38" spans="2:8" ht="19.5" customHeight="1" thickBot="1">
      <c r="B38" s="85" t="s">
        <v>91</v>
      </c>
      <c r="C38" s="86"/>
      <c r="D38" s="86"/>
      <c r="E38" s="86"/>
      <c r="F38" s="86"/>
      <c r="G38" s="86"/>
      <c r="H38" s="35">
        <f>SUM(H28:H37)</f>
        <v>0</v>
      </c>
    </row>
    <row r="39" spans="2:8" ht="19.5" customHeight="1" thickBot="1">
      <c r="B39" s="73" t="s">
        <v>92</v>
      </c>
      <c r="C39" s="74"/>
      <c r="D39" s="74"/>
      <c r="E39" s="74"/>
      <c r="F39" s="74"/>
      <c r="G39" s="74"/>
      <c r="H39" s="27"/>
    </row>
    <row r="40" spans="2:8" ht="37.5" customHeight="1">
      <c r="B40" s="56"/>
      <c r="C40" s="57" t="s">
        <v>0</v>
      </c>
      <c r="D40" s="58" t="s">
        <v>1</v>
      </c>
      <c r="E40" s="58" t="s">
        <v>2</v>
      </c>
      <c r="F40" s="58" t="s">
        <v>30</v>
      </c>
      <c r="G40" s="58" t="s">
        <v>3</v>
      </c>
      <c r="H40" s="59" t="s">
        <v>4</v>
      </c>
    </row>
    <row r="41" spans="2:8" ht="19.5" customHeight="1">
      <c r="B41" s="41">
        <v>26</v>
      </c>
      <c r="C41" s="16" t="s">
        <v>53</v>
      </c>
      <c r="D41" s="4" t="s">
        <v>61</v>
      </c>
      <c r="E41" s="3" t="s">
        <v>19</v>
      </c>
      <c r="F41" s="5">
        <v>106</v>
      </c>
      <c r="G41" s="63"/>
      <c r="H41" s="42">
        <f aca="true" t="shared" si="2" ref="H41:H48">+G41*F41</f>
        <v>0</v>
      </c>
    </row>
    <row r="42" spans="2:8" ht="19.5" customHeight="1">
      <c r="B42" s="41">
        <v>27</v>
      </c>
      <c r="C42" s="16" t="s">
        <v>54</v>
      </c>
      <c r="D42" s="4" t="s">
        <v>62</v>
      </c>
      <c r="E42" s="3" t="s">
        <v>19</v>
      </c>
      <c r="F42" s="5">
        <f>141+182</f>
        <v>323</v>
      </c>
      <c r="G42" s="63"/>
      <c r="H42" s="42">
        <f t="shared" si="2"/>
        <v>0</v>
      </c>
    </row>
    <row r="43" spans="2:8" ht="19.5" customHeight="1">
      <c r="B43" s="41">
        <v>28</v>
      </c>
      <c r="C43" s="16" t="s">
        <v>55</v>
      </c>
      <c r="D43" s="4" t="s">
        <v>63</v>
      </c>
      <c r="E43" s="3" t="s">
        <v>39</v>
      </c>
      <c r="F43" s="5">
        <f>40+40</f>
        <v>80</v>
      </c>
      <c r="G43" s="63"/>
      <c r="H43" s="42">
        <f t="shared" si="2"/>
        <v>0</v>
      </c>
    </row>
    <row r="44" spans="2:8" ht="19.5" customHeight="1">
      <c r="B44" s="41">
        <v>29</v>
      </c>
      <c r="C44" s="16" t="s">
        <v>56</v>
      </c>
      <c r="D44" s="4" t="s">
        <v>64</v>
      </c>
      <c r="E44" s="3" t="s">
        <v>23</v>
      </c>
      <c r="F44" s="5">
        <f>1+1+1+1</f>
        <v>4</v>
      </c>
      <c r="G44" s="63"/>
      <c r="H44" s="42">
        <f t="shared" si="2"/>
        <v>0</v>
      </c>
    </row>
    <row r="45" spans="2:8" ht="19.5" customHeight="1">
      <c r="B45" s="41">
        <v>30</v>
      </c>
      <c r="C45" s="16" t="s">
        <v>57</v>
      </c>
      <c r="D45" s="4" t="s">
        <v>65</v>
      </c>
      <c r="E45" s="3" t="s">
        <v>23</v>
      </c>
      <c r="F45" s="5">
        <v>6</v>
      </c>
      <c r="G45" s="63"/>
      <c r="H45" s="42">
        <f t="shared" si="2"/>
        <v>0</v>
      </c>
    </row>
    <row r="46" spans="2:8" ht="19.5" customHeight="1">
      <c r="B46" s="41">
        <v>31</v>
      </c>
      <c r="C46" s="16" t="s">
        <v>58</v>
      </c>
      <c r="D46" s="4" t="s">
        <v>66</v>
      </c>
      <c r="E46" s="3" t="s">
        <v>23</v>
      </c>
      <c r="F46" s="5">
        <v>1</v>
      </c>
      <c r="G46" s="63"/>
      <c r="H46" s="42">
        <f t="shared" si="2"/>
        <v>0</v>
      </c>
    </row>
    <row r="47" spans="2:8" ht="19.5" customHeight="1">
      <c r="B47" s="41">
        <v>32</v>
      </c>
      <c r="C47" s="16" t="s">
        <v>59</v>
      </c>
      <c r="D47" s="4" t="s">
        <v>67</v>
      </c>
      <c r="E47" s="3" t="s">
        <v>23</v>
      </c>
      <c r="F47" s="5">
        <v>4</v>
      </c>
      <c r="G47" s="63"/>
      <c r="H47" s="42">
        <f t="shared" si="2"/>
        <v>0</v>
      </c>
    </row>
    <row r="48" spans="2:8" ht="19.5" customHeight="1" thickBot="1">
      <c r="B48" s="41">
        <v>33</v>
      </c>
      <c r="C48" s="29" t="s">
        <v>60</v>
      </c>
      <c r="D48" s="30" t="s">
        <v>68</v>
      </c>
      <c r="E48" s="31" t="s">
        <v>39</v>
      </c>
      <c r="F48" s="33">
        <v>1</v>
      </c>
      <c r="G48" s="64"/>
      <c r="H48" s="45">
        <f t="shared" si="2"/>
        <v>0</v>
      </c>
    </row>
    <row r="49" spans="2:8" ht="23.25" customHeight="1" thickBot="1">
      <c r="B49" s="67" t="s">
        <v>93</v>
      </c>
      <c r="C49" s="68"/>
      <c r="D49" s="68"/>
      <c r="E49" s="68"/>
      <c r="F49" s="68"/>
      <c r="G49" s="69"/>
      <c r="H49" s="34">
        <f>SUM(H41:H48)</f>
        <v>0</v>
      </c>
    </row>
    <row r="50" spans="2:10" ht="16.5" thickBot="1">
      <c r="B50" s="83" t="s">
        <v>29</v>
      </c>
      <c r="C50" s="84"/>
      <c r="D50" s="84"/>
      <c r="E50" s="84"/>
      <c r="F50" s="84"/>
      <c r="G50" s="84"/>
      <c r="H50" s="28"/>
      <c r="I50" s="17"/>
      <c r="J50" s="17"/>
    </row>
    <row r="51" spans="2:10" ht="19.5" customHeight="1">
      <c r="B51" s="46"/>
      <c r="C51" s="77" t="s">
        <v>11</v>
      </c>
      <c r="D51" s="77"/>
      <c r="E51" s="77"/>
      <c r="F51" s="77"/>
      <c r="G51" s="77"/>
      <c r="H51" s="47">
        <f>H25</f>
        <v>0</v>
      </c>
      <c r="I51" s="17"/>
      <c r="J51" s="17"/>
    </row>
    <row r="52" spans="2:10" ht="19.5" customHeight="1">
      <c r="B52" s="48"/>
      <c r="C52" s="78" t="s">
        <v>27</v>
      </c>
      <c r="D52" s="78"/>
      <c r="E52" s="78"/>
      <c r="F52" s="78"/>
      <c r="G52" s="78"/>
      <c r="H52" s="49">
        <f>H38</f>
        <v>0</v>
      </c>
      <c r="I52" s="17"/>
      <c r="J52" s="17"/>
    </row>
    <row r="53" spans="2:10" ht="19.5" customHeight="1">
      <c r="B53" s="50"/>
      <c r="C53" s="79" t="s">
        <v>28</v>
      </c>
      <c r="D53" s="79"/>
      <c r="E53" s="79"/>
      <c r="F53" s="79"/>
      <c r="G53" s="79"/>
      <c r="H53" s="51">
        <f>H49</f>
        <v>0</v>
      </c>
      <c r="I53" s="17"/>
      <c r="J53" s="17"/>
    </row>
    <row r="54" spans="2:10" ht="19.5" customHeight="1">
      <c r="B54" s="80" t="s">
        <v>95</v>
      </c>
      <c r="C54" s="81"/>
      <c r="D54" s="81"/>
      <c r="E54" s="81"/>
      <c r="F54" s="81"/>
      <c r="G54" s="82"/>
      <c r="H54" s="52">
        <f>SUM(H51:H53)</f>
        <v>0</v>
      </c>
      <c r="I54" s="17"/>
      <c r="J54" s="17"/>
    </row>
    <row r="55" spans="2:10" ht="19.5" customHeight="1">
      <c r="B55" s="60"/>
      <c r="C55" s="61"/>
      <c r="D55" s="61"/>
      <c r="E55" s="61"/>
      <c r="F55" s="61"/>
      <c r="G55" s="62"/>
      <c r="H55" s="52"/>
      <c r="I55" s="17"/>
      <c r="J55" s="17"/>
    </row>
    <row r="56" spans="2:10" ht="19.5" customHeight="1">
      <c r="B56" s="53">
        <v>34</v>
      </c>
      <c r="C56" s="75" t="s">
        <v>99</v>
      </c>
      <c r="D56" s="76"/>
      <c r="E56" s="19" t="s">
        <v>12</v>
      </c>
      <c r="F56" s="19">
        <v>1</v>
      </c>
      <c r="G56" s="20">
        <v>0.1</v>
      </c>
      <c r="H56" s="42">
        <f>H54*G56</f>
        <v>0</v>
      </c>
      <c r="I56" s="17"/>
      <c r="J56" s="17"/>
    </row>
    <row r="57" spans="2:10" ht="70.5" customHeight="1" thickBot="1">
      <c r="B57" s="70" t="s">
        <v>100</v>
      </c>
      <c r="C57" s="71"/>
      <c r="D57" s="71"/>
      <c r="E57" s="71"/>
      <c r="F57" s="71"/>
      <c r="G57" s="72"/>
      <c r="H57" s="54">
        <f>H54+H56</f>
        <v>0</v>
      </c>
      <c r="I57" s="17"/>
      <c r="J57" s="17"/>
    </row>
    <row r="58" spans="2:10" ht="15.75">
      <c r="B58" s="17"/>
      <c r="I58" s="17"/>
      <c r="J58" s="17"/>
    </row>
    <row r="59" spans="2:10" ht="15.75">
      <c r="B59" s="17"/>
      <c r="C59" s="17"/>
      <c r="D59" s="17"/>
      <c r="E59" s="17"/>
      <c r="F59" s="17"/>
      <c r="G59" s="17"/>
      <c r="H59" s="17"/>
      <c r="I59" s="17"/>
      <c r="J59" s="17"/>
    </row>
  </sheetData>
  <sheetProtection password="CC79" sheet="1"/>
  <mergeCells count="18">
    <mergeCell ref="C2:H2"/>
    <mergeCell ref="C3:H3"/>
    <mergeCell ref="C4:H4"/>
    <mergeCell ref="C5:H5"/>
    <mergeCell ref="C6:H6"/>
    <mergeCell ref="C8:G8"/>
    <mergeCell ref="B25:G25"/>
    <mergeCell ref="B26:G26"/>
    <mergeCell ref="B38:G38"/>
    <mergeCell ref="B39:G39"/>
    <mergeCell ref="B49:G49"/>
    <mergeCell ref="B50:G50"/>
    <mergeCell ref="C51:G51"/>
    <mergeCell ref="C52:G52"/>
    <mergeCell ref="C53:G53"/>
    <mergeCell ref="B54:G54"/>
    <mergeCell ref="C56:D56"/>
    <mergeCell ref="B57:G57"/>
  </mergeCells>
  <printOptions/>
  <pageMargins left="0.67" right="0.65" top="0.69" bottom="0.71" header="0.5" footer="0.5"/>
  <pageSetup fitToHeight="2" horizontalDpi="600" verticalDpi="600" orientation="landscape" scale="65" r:id="rId1"/>
  <headerFooter alignWithMargins="0">
    <oddHeader>&amp;R&amp;"Times New Roman,Regular"IFBC 21-TA003697AJ</oddHeader>
    <oddFooter>&amp;L&amp;"Times New Roman,Regular"&amp;12Bidder Name: 
Bidder Signature: &amp;R&amp;"Times New Roman,Regular"&amp;12&amp;P OF &amp;N</oddFooter>
  </headerFooter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Abigail Jenkins</cp:lastModifiedBy>
  <cp:lastPrinted>2021-04-15T12:20:18Z</cp:lastPrinted>
  <dcterms:created xsi:type="dcterms:W3CDTF">2007-01-09T15:21:13Z</dcterms:created>
  <dcterms:modified xsi:type="dcterms:W3CDTF">2021-05-12T15:05:38Z</dcterms:modified>
  <cp:category/>
  <cp:version/>
  <cp:contentType/>
  <cp:contentStatus/>
</cp:coreProperties>
</file>