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S:\Bids, Proposals, Quotes\2020\20-R073212SR - Generator Preventative Maintenance Services\Solicitation Docs\Addendums\"/>
    </mc:Choice>
  </mc:AlternateContent>
  <xr:revisionPtr revIDLastSave="0" documentId="13_ncr:1_{2DD3D8DF-2F85-41EC-BA73-F85B3100D62B}" xr6:coauthVersionLast="43" xr6:coauthVersionMax="43" xr10:uidLastSave="{00000000-0000-0000-0000-000000000000}"/>
  <workbookProtection workbookAlgorithmName="SHA-512" workbookHashValue="9P2Chrv30Ovb6iJsbL4c5aLLiB5uKM3N9XFgYTmBuHP+L5CC3DX1ys/7guT5jMFfnO41Izi12+RFGCKMdeCXag==" workbookSaltValue="/gUbONZKOfxr+Jfn2wV70A==" workbookSpinCount="100000" lockStructure="1"/>
  <bookViews>
    <workbookView xWindow="-120" yWindow="-120" windowWidth="29040" windowHeight="17640" tabRatio="645" xr2:uid="{B6473721-447B-431F-9F4E-0B64D46C8FAE}"/>
  </bookViews>
  <sheets>
    <sheet name="Attachment F Price Form Rev #1" sheetId="2" r:id="rId1"/>
  </sheets>
  <definedNames>
    <definedName name="_xlnm.Print_Area" localSheetId="0">'Attachment F Price Form Rev #1'!$A$1:$F$144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9" i="2" l="1"/>
  <c r="F102" i="2" l="1"/>
  <c r="F101" i="2"/>
  <c r="E98" i="2"/>
  <c r="D103" i="2" s="1"/>
  <c r="F103" i="2" s="1"/>
  <c r="F50" i="2"/>
  <c r="F51" i="2"/>
  <c r="E46" i="2"/>
  <c r="D46" i="2"/>
  <c r="F46" i="2"/>
  <c r="F52" i="2" l="1"/>
  <c r="D102" i="2" s="1"/>
  <c r="F47" i="2" l="1"/>
  <c r="D101" i="2" s="1"/>
  <c r="F104" i="2" s="1"/>
</calcChain>
</file>

<file path=xl/sharedStrings.xml><?xml version="1.0" encoding="utf-8"?>
<sst xmlns="http://schemas.openxmlformats.org/spreadsheetml/2006/main" count="359" uniqueCount="103">
  <si>
    <t>KW</t>
  </si>
  <si>
    <t>Fire Pump</t>
  </si>
  <si>
    <t xml:space="preserve">Administration Center                                    </t>
  </si>
  <si>
    <t xml:space="preserve">Animal Shelter Complex                                     </t>
  </si>
  <si>
    <t xml:space="preserve">Area Transit Facility #2                                      </t>
  </si>
  <si>
    <t xml:space="preserve">Construction office, 12th St, P. M.               </t>
  </si>
  <si>
    <t xml:space="preserve">Convention Center                                                 </t>
  </si>
  <si>
    <t xml:space="preserve">CPID (MSO)                                                       </t>
  </si>
  <si>
    <t xml:space="preserve">Desoto Center (MSO) Dist 1                              </t>
  </si>
  <si>
    <t xml:space="preserve">Desoto Center (MSO) Evidence                      </t>
  </si>
  <si>
    <t xml:space="preserve">Drainage Building. P.W.                                    </t>
  </si>
  <si>
    <t xml:space="preserve">EMS # 5                                                               </t>
  </si>
  <si>
    <t xml:space="preserve">EMS 15 &amp; 17 (old Red Cross) Building          </t>
  </si>
  <si>
    <t>Field/Traffic Maintenace Bldg P.W.</t>
  </si>
  <si>
    <t xml:space="preserve">First Union Building  (Fire Pump only)             </t>
  </si>
  <si>
    <t xml:space="preserve">GTE - Records Building                                      </t>
  </si>
  <si>
    <t xml:space="preserve">Health Dept.                                                          </t>
  </si>
  <si>
    <t xml:space="preserve">Historic Courthouse                                       </t>
  </si>
  <si>
    <t xml:space="preserve">Jail - Detention Facility (MSO)    Fuel Island                                          </t>
  </si>
  <si>
    <t xml:space="preserve">Jail - Detention Facility (MSO)   Fish Farm            </t>
  </si>
  <si>
    <t xml:space="preserve">Jail - Detention Facility (MSO)   HVAC (Small) </t>
  </si>
  <si>
    <t xml:space="preserve">Jail - Detention Facility (MSO) (Large)          </t>
  </si>
  <si>
    <t xml:space="preserve">Judicial Center                                                   </t>
  </si>
  <si>
    <t xml:space="preserve">Project Mgmt Administration P.W.            </t>
  </si>
  <si>
    <t xml:space="preserve">Public Safety Center /EOC   unit 1 </t>
  </si>
  <si>
    <t xml:space="preserve">Public Safety Center /EOC   unit 2 </t>
  </si>
  <si>
    <t xml:space="preserve">Quattlebaum House                                         </t>
  </si>
  <si>
    <t xml:space="preserve">Radio Shop Office                                            </t>
  </si>
  <si>
    <t xml:space="preserve">Radio Tower - Buffalo Site                                </t>
  </si>
  <si>
    <t xml:space="preserve">Radio Tower - Cortez Site                             </t>
  </si>
  <si>
    <t xml:space="preserve">Radio Tower – Duette Site                             </t>
  </si>
  <si>
    <t>Radio Tower - East County Transmitter</t>
  </si>
  <si>
    <t xml:space="preserve">Radio Tower – Myakka Site                           </t>
  </si>
  <si>
    <t xml:space="preserve">Radio Tower - Northwest Site                         </t>
  </si>
  <si>
    <t xml:space="preserve">Radio Tower - Old East Site                          </t>
  </si>
  <si>
    <t xml:space="preserve">Stockade - Bldg. A &amp; B (MSO)                        </t>
  </si>
  <si>
    <t xml:space="preserve">Stockade – Phone Room  (MSO)                   </t>
  </si>
  <si>
    <t xml:space="preserve">Tax Collector Office                                             </t>
  </si>
  <si>
    <t xml:space="preserve">Radio Tower - Loraine site (CR 674)       </t>
  </si>
  <si>
    <t>LOCATION</t>
  </si>
  <si>
    <t>$</t>
  </si>
  <si>
    <r>
      <t>Fleet Services @ 26</t>
    </r>
    <r>
      <rPr>
        <vertAlign val="superscript"/>
        <sz val="10"/>
        <rFont val="Arial"/>
        <family val="2"/>
      </rPr>
      <t>th</t>
    </r>
    <r>
      <rPr>
        <sz val="10"/>
        <rFont val="Arial"/>
        <family val="2"/>
      </rPr>
      <t xml:space="preserve"> St., P.W.                          </t>
    </r>
  </si>
  <si>
    <r>
      <t>Fleet Services @ 66</t>
    </r>
    <r>
      <rPr>
        <vertAlign val="superscript"/>
        <sz val="10"/>
        <rFont val="Arial"/>
        <family val="2"/>
      </rPr>
      <t>th</t>
    </r>
    <r>
      <rPr>
        <sz val="10"/>
        <rFont val="Arial"/>
        <family val="2"/>
      </rPr>
      <t xml:space="preserve"> St. W., P.W.                     </t>
    </r>
  </si>
  <si>
    <t>x 40 hours =</t>
  </si>
  <si>
    <t>KW size</t>
  </si>
  <si>
    <t>Day</t>
  </si>
  <si>
    <t>Week</t>
  </si>
  <si>
    <t>Month</t>
  </si>
  <si>
    <t>Male tails</t>
  </si>
  <si>
    <t>Female tails</t>
  </si>
  <si>
    <t>4/0 - 50' length</t>
  </si>
  <si>
    <t>4/0 - 100' length</t>
  </si>
  <si>
    <t xml:space="preserve">Area Transit Facility #1 @ Tellevast               </t>
  </si>
  <si>
    <t xml:space="preserve">Jail - Detention Facility (MSO)   Fuel Island                                          </t>
  </si>
  <si>
    <t xml:space="preserve">Jail - Detention Facility (MSO)  (Large unit)          </t>
  </si>
  <si>
    <t xml:space="preserve">Area Transit Facility #2 @ Tellevast                                    </t>
  </si>
  <si>
    <r>
      <t xml:space="preserve">Judicial Center </t>
    </r>
    <r>
      <rPr>
        <sz val="8"/>
        <rFont val="Arial"/>
        <family val="2"/>
      </rPr>
      <t xml:space="preserve">(Required during non-business hours)  </t>
    </r>
    <r>
      <rPr>
        <sz val="10"/>
        <rFont val="Arial"/>
        <family val="2"/>
      </rPr>
      <t xml:space="preserve">                                       </t>
    </r>
  </si>
  <si>
    <t>List other specific Rental information/costs not covered above</t>
  </si>
  <si>
    <t xml:space="preserve">COST OF ONE LOAD BANK JOB  </t>
  </si>
  <si>
    <t>1st. YEAR, ONE-TIME SERVICE PRICE</t>
  </si>
  <si>
    <t>MAJOR - ANNUAL SERVICE PRICE</t>
  </si>
  <si>
    <t>MINOR- SEMI-ANNUAL SERVICE PRICE</t>
  </si>
  <si>
    <t>SUBTOTAL</t>
  </si>
  <si>
    <t>Delivery Per Unit</t>
  </si>
  <si>
    <t>Pickup Per Unit</t>
  </si>
  <si>
    <t>Cam-Lock Cables Rental (Sizes shall be 4/0) per unit cost</t>
  </si>
  <si>
    <t>Group E Total</t>
  </si>
  <si>
    <t>NOTE:</t>
  </si>
  <si>
    <r>
      <t xml:space="preserve">Hourly rate: Normal Business Hours M-F (8 - 5)     
</t>
    </r>
    <r>
      <rPr>
        <b/>
        <sz val="9"/>
        <color theme="1"/>
        <rFont val="Arial"/>
        <family val="2"/>
      </rPr>
      <t>(On site only, no travel time will be accepted)</t>
    </r>
  </si>
  <si>
    <r>
      <t xml:space="preserve">Overtime rate: (Non-business hours)     
</t>
    </r>
    <r>
      <rPr>
        <b/>
        <sz val="9"/>
        <color theme="1"/>
        <rFont val="Arial"/>
        <family val="2"/>
      </rPr>
      <t>(On site only, no travel time will be accepted)</t>
    </r>
  </si>
  <si>
    <r>
      <t xml:space="preserve">Parts Mark-up over Contractor's cost. 
</t>
    </r>
    <r>
      <rPr>
        <b/>
        <sz val="10"/>
        <color theme="1"/>
        <rFont val="Arial"/>
        <family val="2"/>
      </rPr>
      <t>(all itemized parts in excess of $25.00 must have OEM, supply house or published price list documention provided with invoices)</t>
    </r>
  </si>
  <si>
    <t>x 240 hours =</t>
  </si>
  <si>
    <t>LOCATION                    KW SIZE</t>
  </si>
  <si>
    <t>Administration Bldg,             1000 KW</t>
  </si>
  <si>
    <t>Desoto Ctr, MSO                      1000 KW</t>
  </si>
  <si>
    <t>MSO JAIL                                     1000 KW</t>
  </si>
  <si>
    <r>
      <t xml:space="preserve">C.   Pricing must be provided in Attachment F for all lines in, </t>
    </r>
    <r>
      <rPr>
        <b/>
        <u/>
        <sz val="14"/>
        <color theme="1"/>
        <rFont val="Calibri"/>
        <family val="2"/>
      </rPr>
      <t>Group A</t>
    </r>
    <r>
      <rPr>
        <b/>
        <sz val="14"/>
        <color theme="1"/>
        <rFont val="Calibri"/>
        <family val="2"/>
      </rPr>
      <t xml:space="preserve"> - Generator Preventative Maintenance, </t>
    </r>
    <r>
      <rPr>
        <b/>
        <u/>
        <sz val="14"/>
        <color theme="1"/>
        <rFont val="Calibri"/>
        <family val="2"/>
      </rPr>
      <t>Group B</t>
    </r>
    <r>
      <rPr>
        <b/>
        <sz val="14"/>
        <color theme="1"/>
        <rFont val="Calibri"/>
        <family val="2"/>
      </rPr>
      <t xml:space="preserve"> - Labor and Parts Cost for Repair and </t>
    </r>
    <r>
      <rPr>
        <b/>
        <u/>
        <sz val="14"/>
        <color theme="1"/>
        <rFont val="Calibri"/>
        <family val="2"/>
      </rPr>
      <t>Group C</t>
    </r>
    <r>
      <rPr>
        <b/>
        <sz val="14"/>
        <color theme="1"/>
        <rFont val="Calibri"/>
        <family val="2"/>
      </rPr>
      <t xml:space="preserve"> - Load Bank, to be deemed responsive.</t>
    </r>
  </si>
  <si>
    <t xml:space="preserve">Tax Collector Office    </t>
  </si>
  <si>
    <t>D.   Group A - Generator Preventative Maintenance , Group B - Labor and Parts Cost for Repair and Group C -Load Bank shall be considered the basis of award as defined in Section 7.07 Basis of Award.</t>
  </si>
  <si>
    <t>GROUP D: Generator Rental Costs (As needed, optional)</t>
  </si>
  <si>
    <t>GROUP E: Generator Rental Costs - Only for Load Bank (optional)</t>
  </si>
  <si>
    <t>When rental of generators and cables are requested, we understand they are subject to availability.  Rentals shall require delivery and pick-up services and may require cables and pigtails.  You may substitute your closest sized generator to our listed sizes if they do not match directly with your sizes.</t>
  </si>
  <si>
    <r>
      <t xml:space="preserve">Includes all materials, equipment, power cable, labor to deliver, hook-up, start, run for the duration of load bank test, take apart, return our system back to normal operation and return your equipment.  (assume 100' of 4/0 cable)                                                                                                                                                                                                                     </t>
    </r>
    <r>
      <rPr>
        <b/>
        <sz val="12"/>
        <color theme="1"/>
        <rFont val="Calibri"/>
        <family val="2"/>
        <scheme val="minor"/>
      </rPr>
      <t>(If you cannot match generator size specified, cross out and write-in closest equivelent KW size you carry.)</t>
    </r>
  </si>
  <si>
    <r>
      <rPr>
        <b/>
        <sz val="11"/>
        <color theme="1"/>
        <rFont val="Calibri"/>
        <family val="2"/>
        <scheme val="minor"/>
      </rPr>
      <t>One-Time Service:</t>
    </r>
    <r>
      <rPr>
        <sz val="11"/>
        <color theme="1"/>
        <rFont val="Calibri"/>
        <family val="2"/>
        <scheme val="minor"/>
      </rPr>
      <t xml:space="preserve"> Contractor shall provide labor and material to replace all belts, all rubber hoses &amp; clamps, air filters, fuel filters, replace coolant, top off all fluids and replace block heater hoses, during first year of agreement. 
</t>
    </r>
    <r>
      <rPr>
        <b/>
        <sz val="11"/>
        <color theme="1"/>
        <rFont val="Calibri"/>
        <family val="2"/>
        <scheme val="minor"/>
      </rPr>
      <t xml:space="preserve">Inspections: </t>
    </r>
    <r>
      <rPr>
        <sz val="11"/>
        <color theme="1"/>
        <rFont val="Calibri"/>
        <family val="2"/>
        <scheme val="minor"/>
      </rPr>
      <t xml:space="preserve"> Furnish all labor, materials and tools to perform the </t>
    </r>
    <r>
      <rPr>
        <b/>
        <sz val="11"/>
        <color theme="1"/>
        <rFont val="Calibri"/>
        <family val="2"/>
        <scheme val="minor"/>
      </rPr>
      <t>Major (Annual)</t>
    </r>
    <r>
      <rPr>
        <sz val="11"/>
        <color theme="1"/>
        <rFont val="Calibri"/>
        <family val="2"/>
        <scheme val="minor"/>
      </rPr>
      <t xml:space="preserve"> and </t>
    </r>
    <r>
      <rPr>
        <b/>
        <sz val="11"/>
        <color theme="1"/>
        <rFont val="Calibri"/>
        <family val="2"/>
        <scheme val="minor"/>
      </rPr>
      <t>Minor (Semi-annual</t>
    </r>
    <r>
      <rPr>
        <sz val="11"/>
        <color theme="1"/>
        <rFont val="Calibri"/>
        <family val="2"/>
        <scheme val="minor"/>
      </rPr>
      <t xml:space="preserve">) inspections.  </t>
    </r>
  </si>
  <si>
    <t xml:space="preserve"> TABULATION FOR REQUIRED PRICING GROUPS A, B &amp; C</t>
  </si>
  <si>
    <t>X 33.33%</t>
  </si>
  <si>
    <t>LOAD BANK TEST COST (per request)</t>
  </si>
  <si>
    <t>TOTAL FROM GROUP B (LINES 1-2)</t>
  </si>
  <si>
    <t xml:space="preserve">Total Amount of Group B - Lines 1 and 2 only  </t>
  </si>
  <si>
    <t>TOTAL FROM GROUP C (LINES 1-39)</t>
  </si>
  <si>
    <r>
      <t xml:space="preserve">           </t>
    </r>
    <r>
      <rPr>
        <b/>
        <sz val="16"/>
        <color theme="1"/>
        <rFont val="Calibri"/>
        <family val="2"/>
        <scheme val="minor"/>
      </rPr>
      <t>Enter total amount of Group C  - lines 1 thru 39</t>
    </r>
  </si>
  <si>
    <r>
      <t xml:space="preserve">TOTAL - GROUPS A, B &amp; C  
</t>
    </r>
    <r>
      <rPr>
        <b/>
        <sz val="11"/>
        <color theme="1"/>
        <rFont val="Calibri"/>
        <family val="2"/>
        <scheme val="minor"/>
      </rPr>
      <t>NOTE: The County anticipates that only a portion of the services listed in Group C will be required during the term of the Agreement. Therefore, for the purpose of evaluation for</t>
    </r>
    <r>
      <rPr>
        <b/>
        <sz val="16"/>
        <color theme="1"/>
        <rFont val="Calibri"/>
        <family val="2"/>
        <scheme val="minor"/>
      </rPr>
      <t xml:space="preserve"> </t>
    </r>
    <r>
      <rPr>
        <b/>
        <sz val="11"/>
        <color theme="1"/>
        <rFont val="Calibri"/>
        <family val="2"/>
        <scheme val="minor"/>
      </rPr>
      <t>award of an Agreement, the total from Group A, plus the total from Group B, plus one-third of the total from Group C, will be included in the Bid Tabulation.</t>
    </r>
  </si>
  <si>
    <t>ATTACHMENT F, PRICING FORM, REVISION NO.1
ITQ NO. 20-R073212SR</t>
  </si>
  <si>
    <t>Total amount of Group A</t>
  </si>
  <si>
    <t>NOT INCLUDED</t>
  </si>
  <si>
    <t>A.   Generator units may be added or deleted as necessary at the discretion of the County. All future additions must be priced uniformly to other similarly sized units on this Pricing Form.</t>
  </si>
  <si>
    <t>B.   All pricing quoted must include all labor, material and travel time needed to properly perform specified service.</t>
  </si>
  <si>
    <t>GROUP C: LOAD BANK
(BIDDERS ARE REQUIRED TO SUBMIT UNIT PRICING FOR LINES 1-39 IN GROUP C - LOAD BANK 
TO BE CONSIDERED RESPONSIVE)</t>
  </si>
  <si>
    <t>GROUP A: GENERATOR PREVENTATIVE MAINTENANCE
(BIDDERS ARE REQUIRED TO SUBMIT PRICING FOR ALL ITEMS IN GROUP A TO BE RESPONSIVE)</t>
  </si>
  <si>
    <r>
      <t xml:space="preserve">GROUP B: LABOR &amp; PARTS COSTS FOR REPAIRS 
(BIDDERS ARE REQUIRED TO SUBMIT PRICING FOR ALL ITEMS IN GROUP B
TO BE CONSIDERED RESPONSIVE)
</t>
    </r>
    <r>
      <rPr>
        <b/>
        <sz val="12"/>
        <color theme="1"/>
        <rFont val="Calibri"/>
        <family val="2"/>
        <scheme val="minor"/>
      </rPr>
      <t xml:space="preserve">(Hourly services provided on an as neded basis as required by Property Management)
NOTE: Line 3, Parts Mark-up will not be considered in the Bid Tabulation for award of an Agreement
</t>
    </r>
  </si>
  <si>
    <r>
      <t xml:space="preserve">Group C, Load Bank services, shall be on a </t>
    </r>
    <r>
      <rPr>
        <b/>
        <sz val="11"/>
        <color theme="1"/>
        <rFont val="Calibri"/>
        <family val="2"/>
        <scheme val="minor"/>
      </rPr>
      <t>"as required"</t>
    </r>
    <r>
      <rPr>
        <sz val="11"/>
        <color theme="1"/>
        <rFont val="Calibri"/>
        <family val="2"/>
        <scheme val="minor"/>
      </rPr>
      <t xml:space="preserve"> basis.  The prices quoted shall include all time, travel and materials to perform a four hour load bank test of the particular equipment and return it to normal operation.  This price does </t>
    </r>
    <r>
      <rPr>
        <b/>
        <sz val="11"/>
        <color theme="1"/>
        <rFont val="Calibri"/>
        <family val="2"/>
        <scheme val="minor"/>
      </rPr>
      <t>not</t>
    </r>
    <r>
      <rPr>
        <sz val="11"/>
        <color theme="1"/>
        <rFont val="Calibri"/>
        <family val="2"/>
        <scheme val="minor"/>
      </rPr>
      <t xml:space="preserve"> include the cost of a standby generator if requested by the County. NOTE: The County anticipates that only a portion of the services listed below in Group C will be required during the term of the Agreement. Therefore, for the purpose of evaluation for award of an Agreement, the total from Group A, plus the total from Group B, plus one-third of the total from this Group C, will be considered. All Load Bank services performed during the Agreement term shall be paid at the Load Bank Test Cost (per request) price as shown on this Pricing Form.</t>
    </r>
  </si>
  <si>
    <t>TOTAL FROM GROUP A (LINES 1-39)</t>
  </si>
  <si>
    <r>
      <t xml:space="preserve">        </t>
    </r>
    <r>
      <rPr>
        <u/>
        <sz val="16"/>
        <color theme="1"/>
        <rFont val="Calibri"/>
        <family val="2"/>
        <scheme val="minor"/>
      </rPr>
      <t xml:space="preserve">                 </t>
    </r>
    <r>
      <rPr>
        <sz val="16"/>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</si>
</sst>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9" x14ac:knownFonts="1">
    <font>
      <sz val="11"/>
      <color theme="1"/>
      <name val="Calibri"/>
      <family val="2"/>
      <scheme val="minor"/>
    </font>
    <font>
      <sz val="8"/>
      <name val="Arial"/>
      <family val="2"/>
    </font>
    <font>
      <b/>
      <sz val="11"/>
      <color theme="1"/>
      <name val="Calibri"/>
      <family val="2"/>
      <scheme val="minor"/>
    </font>
    <font>
      <sz val="10"/>
      <name val="Arial"/>
      <family val="2"/>
    </font>
    <font>
      <sz val="16"/>
      <color theme="1"/>
      <name val="Calibri"/>
      <family val="2"/>
      <scheme val="minor"/>
    </font>
    <font>
      <vertAlign val="superscript"/>
      <sz val="10"/>
      <name val="Arial"/>
      <family val="2"/>
    </font>
    <font>
      <b/>
      <sz val="12"/>
      <color theme="1"/>
      <name val="Calibri"/>
      <family val="2"/>
      <scheme val="minor"/>
    </font>
    <font>
      <b/>
      <sz val="14"/>
      <color theme="1"/>
      <name val="Calibri"/>
      <family val="2"/>
      <scheme val="minor"/>
    </font>
    <font>
      <b/>
      <sz val="16"/>
      <color theme="1"/>
      <name val="Calibri"/>
      <family val="2"/>
      <scheme val="minor"/>
    </font>
    <font>
      <b/>
      <sz val="12"/>
      <name val="Arial"/>
      <family val="2"/>
    </font>
    <font>
      <b/>
      <u/>
      <sz val="14"/>
      <color theme="1"/>
      <name val="Calibri"/>
      <family val="2"/>
      <scheme val="minor"/>
    </font>
    <font>
      <sz val="8"/>
      <color theme="1"/>
      <name val="Arial"/>
      <family val="2"/>
    </font>
    <font>
      <sz val="11"/>
      <color theme="1"/>
      <name val="Arial"/>
      <family val="2"/>
    </font>
    <font>
      <b/>
      <sz val="9"/>
      <color theme="1"/>
      <name val="Arial"/>
      <family val="2"/>
    </font>
    <font>
      <b/>
      <sz val="14"/>
      <color theme="1"/>
      <name val="Calibri"/>
      <family val="2"/>
    </font>
    <font>
      <b/>
      <sz val="14"/>
      <name val="Calibri"/>
      <family val="2"/>
    </font>
    <font>
      <sz val="16"/>
      <color rgb="FFFF0000"/>
      <name val="Calibri"/>
      <family val="2"/>
      <scheme val="minor"/>
    </font>
    <font>
      <b/>
      <sz val="10"/>
      <color theme="1"/>
      <name val="Arial"/>
      <family val="2"/>
    </font>
    <font>
      <b/>
      <u/>
      <sz val="14"/>
      <color theme="1"/>
      <name val="Calibri"/>
      <family val="2"/>
    </font>
    <font>
      <sz val="12"/>
      <color theme="1"/>
      <name val="Calibri"/>
      <family val="2"/>
      <scheme val="minor"/>
    </font>
    <font>
      <b/>
      <sz val="18"/>
      <color theme="1"/>
      <name val="Calibri"/>
      <family val="2"/>
      <scheme val="minor"/>
    </font>
    <font>
      <sz val="11"/>
      <color theme="1"/>
      <name val="Calibri"/>
      <family val="2"/>
      <scheme val="minor"/>
    </font>
    <font>
      <b/>
      <sz val="16"/>
      <color theme="1"/>
      <name val="Arial"/>
      <family val="2"/>
    </font>
    <font>
      <b/>
      <sz val="12"/>
      <color rgb="FFFF0000"/>
      <name val="Calibri"/>
      <family val="2"/>
      <scheme val="minor"/>
    </font>
    <font>
      <b/>
      <sz val="11"/>
      <color rgb="FFFF0000"/>
      <name val="Calibri"/>
      <family val="2"/>
      <scheme val="minor"/>
    </font>
    <font>
      <sz val="11"/>
      <name val="Calibri"/>
      <family val="2"/>
      <scheme val="minor"/>
    </font>
    <font>
      <sz val="9"/>
      <name val="Arial"/>
      <family val="2"/>
    </font>
    <font>
      <b/>
      <sz val="10"/>
      <color rgb="FFFF0000"/>
      <name val="Arial"/>
      <family val="2"/>
    </font>
    <font>
      <u/>
      <sz val="16"/>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lightTrellis"/>
    </fill>
    <fill>
      <patternFill patternType="mediumGray"/>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A4A7E4"/>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bottom/>
      <diagonal/>
    </border>
  </borders>
  <cellStyleXfs count="2">
    <xf numFmtId="0" fontId="0" fillId="0" borderId="0"/>
    <xf numFmtId="44" fontId="21" fillId="0" borderId="0" applyFont="0" applyFill="0" applyBorder="0" applyAlignment="0" applyProtection="0"/>
  </cellStyleXfs>
  <cellXfs count="215">
    <xf numFmtId="0" fontId="0" fillId="0" borderId="0" xfId="0"/>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0" xfId="0" applyFont="1" applyFill="1" applyBorder="1" applyAlignment="1">
      <alignment vertical="center" wrapText="1"/>
    </xf>
    <xf numFmtId="0" fontId="7" fillId="0" borderId="0" xfId="0" applyFont="1" applyBorder="1" applyAlignment="1">
      <alignment wrapText="1"/>
    </xf>
    <xf numFmtId="0" fontId="0" fillId="0" borderId="15" xfId="0" applyBorder="1" applyAlignment="1">
      <alignment horizontal="center" vertical="center"/>
    </xf>
    <xf numFmtId="164" fontId="8" fillId="0" borderId="0" xfId="0" applyNumberFormat="1" applyFont="1" applyFill="1" applyBorder="1" applyAlignment="1">
      <alignment horizontal="center"/>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12" xfId="0" applyBorder="1" applyAlignment="1">
      <alignment horizontal="center" vertical="center"/>
    </xf>
    <xf numFmtId="0" fontId="3" fillId="0" borderId="13" xfId="0" applyFont="1" applyBorder="1" applyAlignment="1">
      <alignment horizontal="center" vertical="center" wrapText="1"/>
    </xf>
    <xf numFmtId="0" fontId="6" fillId="5" borderId="37" xfId="0" applyFont="1" applyFill="1" applyBorder="1" applyAlignment="1">
      <alignment horizontal="center" vertical="center"/>
    </xf>
    <xf numFmtId="0" fontId="0" fillId="9" borderId="32" xfId="0" applyFill="1" applyBorder="1"/>
    <xf numFmtId="0" fontId="2" fillId="9" borderId="2" xfId="0" applyFont="1" applyFill="1" applyBorder="1" applyAlignment="1">
      <alignment horizontal="center"/>
    </xf>
    <xf numFmtId="0" fontId="11" fillId="0" borderId="0" xfId="0" applyFont="1" applyFill="1" applyBorder="1" applyAlignment="1">
      <alignment horizontal="center" wrapText="1"/>
    </xf>
    <xf numFmtId="0" fontId="10" fillId="0" borderId="0" xfId="0" applyFont="1" applyFill="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0" fillId="0" borderId="40" xfId="0" applyBorder="1" applyAlignment="1">
      <alignment horizontal="center" vertical="center"/>
    </xf>
    <xf numFmtId="0" fontId="0" fillId="0" borderId="15" xfId="0" applyBorder="1" applyAlignment="1">
      <alignment horizontal="center" vertical="center"/>
    </xf>
    <xf numFmtId="0" fontId="2" fillId="8" borderId="25"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14" xfId="0" applyFont="1" applyFill="1" applyBorder="1" applyAlignment="1">
      <alignment horizontal="center" vertical="center"/>
    </xf>
    <xf numFmtId="0" fontId="2" fillId="8" borderId="32" xfId="0" applyFont="1" applyFill="1" applyBorder="1" applyAlignment="1">
      <alignment horizontal="center" vertical="center"/>
    </xf>
    <xf numFmtId="0" fontId="16" fillId="0" borderId="0" xfId="0" applyFont="1" applyAlignment="1">
      <alignment vertical="center"/>
    </xf>
    <xf numFmtId="0" fontId="3" fillId="0" borderId="1" xfId="0" applyFont="1" applyFill="1" applyBorder="1" applyAlignment="1">
      <alignment horizontal="left" vertical="center" wrapText="1"/>
    </xf>
    <xf numFmtId="164" fontId="0" fillId="0" borderId="1" xfId="0" applyNumberFormat="1" applyBorder="1" applyProtection="1">
      <protection locked="0"/>
    </xf>
    <xf numFmtId="164" fontId="0" fillId="0" borderId="16" xfId="0" applyNumberFormat="1" applyBorder="1" applyProtection="1">
      <protection locked="0"/>
    </xf>
    <xf numFmtId="164" fontId="0" fillId="0" borderId="1" xfId="0" applyNumberFormat="1" applyBorder="1" applyAlignment="1" applyProtection="1">
      <alignment vertical="center"/>
      <protection locked="0"/>
    </xf>
    <xf numFmtId="164" fontId="0" fillId="0" borderId="16" xfId="0" applyNumberFormat="1" applyBorder="1" applyAlignment="1" applyProtection="1">
      <alignment vertical="center"/>
      <protection locked="0"/>
    </xf>
    <xf numFmtId="164" fontId="0" fillId="0" borderId="18" xfId="0" applyNumberFormat="1" applyBorder="1" applyAlignment="1" applyProtection="1">
      <alignment vertical="center"/>
      <protection locked="0"/>
    </xf>
    <xf numFmtId="164" fontId="0" fillId="0" borderId="19" xfId="0" applyNumberFormat="1" applyBorder="1" applyAlignment="1" applyProtection="1">
      <alignment vertical="center"/>
      <protection locked="0"/>
    </xf>
    <xf numFmtId="0" fontId="0" fillId="0" borderId="1" xfId="0"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center" vertical="center" wrapText="1"/>
    </xf>
    <xf numFmtId="0" fontId="20" fillId="0" borderId="0" xfId="0" applyFont="1" applyFill="1" applyBorder="1" applyAlignment="1">
      <alignment horizontal="center" vertical="center"/>
    </xf>
    <xf numFmtId="0" fontId="0" fillId="0" borderId="0" xfId="0" applyFill="1" applyBorder="1" applyAlignment="1">
      <alignment vertical="center"/>
    </xf>
    <xf numFmtId="164" fontId="8" fillId="0" borderId="0" xfId="0" applyNumberFormat="1" applyFont="1" applyFill="1" applyBorder="1" applyAlignment="1" applyProtection="1">
      <alignment horizontal="center" vertical="center"/>
      <protection locked="0"/>
    </xf>
    <xf numFmtId="164" fontId="0" fillId="0" borderId="39" xfId="0" applyNumberFormat="1" applyBorder="1" applyAlignment="1" applyProtection="1">
      <alignment horizontal="center" vertical="center"/>
      <protection locked="0"/>
    </xf>
    <xf numFmtId="0" fontId="11" fillId="3" borderId="49" xfId="0" applyFont="1" applyFill="1" applyBorder="1" applyAlignment="1">
      <alignment horizontal="center" wrapText="1"/>
    </xf>
    <xf numFmtId="0" fontId="3" fillId="0" borderId="5" xfId="0" applyFont="1" applyBorder="1" applyAlignment="1">
      <alignment horizontal="left" vertical="center" wrapText="1"/>
    </xf>
    <xf numFmtId="164" fontId="0" fillId="0" borderId="5" xfId="0" applyNumberFormat="1" applyBorder="1" applyProtection="1">
      <protection locked="0"/>
    </xf>
    <xf numFmtId="164" fontId="0" fillId="0" borderId="41" xfId="0" applyNumberFormat="1" applyBorder="1" applyProtection="1">
      <protection locked="0"/>
    </xf>
    <xf numFmtId="164" fontId="6" fillId="6" borderId="26" xfId="0" applyNumberFormat="1" applyFont="1" applyFill="1" applyBorder="1" applyAlignment="1" applyProtection="1">
      <alignment horizontal="center" vertical="center"/>
      <protection locked="0"/>
    </xf>
    <xf numFmtId="164" fontId="6" fillId="10" borderId="19" xfId="0" applyNumberFormat="1" applyFont="1" applyFill="1" applyBorder="1" applyAlignment="1" applyProtection="1">
      <alignment horizontal="center" vertical="center"/>
      <protection locked="0"/>
    </xf>
    <xf numFmtId="164" fontId="6" fillId="11" borderId="16" xfId="0" applyNumberFormat="1" applyFont="1" applyFill="1" applyBorder="1" applyAlignment="1" applyProtection="1">
      <alignment horizontal="center" vertical="center"/>
      <protection locked="0"/>
    </xf>
    <xf numFmtId="164" fontId="8" fillId="2" borderId="10" xfId="0" applyNumberFormat="1" applyFont="1" applyFill="1" applyBorder="1" applyAlignment="1" applyProtection="1">
      <protection locked="0"/>
    </xf>
    <xf numFmtId="164" fontId="8" fillId="0" borderId="25" xfId="0" applyNumberFormat="1" applyFont="1" applyFill="1" applyBorder="1" applyAlignment="1" applyProtection="1">
      <alignment horizontal="right"/>
      <protection locked="0"/>
    </xf>
    <xf numFmtId="164" fontId="8" fillId="0" borderId="26" xfId="0" applyNumberFormat="1" applyFont="1" applyFill="1" applyBorder="1" applyAlignment="1" applyProtection="1">
      <alignment horizontal="right"/>
      <protection locked="0"/>
    </xf>
    <xf numFmtId="0" fontId="0" fillId="13" borderId="15" xfId="0" applyFill="1" applyBorder="1" applyAlignment="1">
      <alignment horizontal="center" vertical="center"/>
    </xf>
    <xf numFmtId="0" fontId="3" fillId="13" borderId="1" xfId="0" applyFont="1" applyFill="1" applyBorder="1" applyAlignment="1">
      <alignment horizontal="center" vertical="center" wrapText="1"/>
    </xf>
    <xf numFmtId="0" fontId="0" fillId="13" borderId="0" xfId="0" applyFill="1"/>
    <xf numFmtId="0" fontId="25" fillId="0" borderId="15" xfId="0" applyFont="1" applyBorder="1" applyAlignment="1">
      <alignment horizontal="center" vertical="center"/>
    </xf>
    <xf numFmtId="0" fontId="26" fillId="0" borderId="1" xfId="0" applyFont="1" applyFill="1" applyBorder="1" applyAlignment="1">
      <alignment horizontal="center" vertical="center" wrapText="1"/>
    </xf>
    <xf numFmtId="10" fontId="19" fillId="11" borderId="4" xfId="0" applyNumberFormat="1" applyFont="1" applyFill="1" applyBorder="1" applyAlignment="1">
      <alignment horizontal="center" vertical="center"/>
    </xf>
    <xf numFmtId="164" fontId="0" fillId="0" borderId="1" xfId="0" applyNumberFormat="1" applyBorder="1" applyAlignment="1" applyProtection="1">
      <alignment horizontal="left" vertical="center"/>
      <protection locked="0"/>
    </xf>
    <xf numFmtId="164" fontId="0" fillId="0" borderId="2" xfId="0" applyNumberFormat="1" applyBorder="1" applyAlignment="1" applyProtection="1">
      <alignment horizontal="left" vertical="center"/>
      <protection locked="0"/>
    </xf>
    <xf numFmtId="164" fontId="0" fillId="0" borderId="18" xfId="0" applyNumberFormat="1" applyBorder="1" applyAlignment="1" applyProtection="1">
      <alignment horizontal="left" vertical="center"/>
      <protection locked="0"/>
    </xf>
    <xf numFmtId="0" fontId="0" fillId="0" borderId="51" xfId="0" applyBorder="1" applyAlignment="1">
      <alignment horizontal="center" vertical="center"/>
    </xf>
    <xf numFmtId="164" fontId="8" fillId="2" borderId="26" xfId="0" applyNumberFormat="1" applyFont="1" applyFill="1" applyBorder="1" applyAlignment="1" applyProtection="1">
      <protection locked="0"/>
    </xf>
    <xf numFmtId="0" fontId="0" fillId="0" borderId="24" xfId="0" applyBorder="1" applyAlignment="1">
      <alignment horizontal="center" vertical="center"/>
    </xf>
    <xf numFmtId="0" fontId="4" fillId="0" borderId="25" xfId="0" applyFont="1" applyBorder="1" applyAlignment="1" applyProtection="1">
      <alignment horizontal="left" vertical="center"/>
      <protection locked="0"/>
    </xf>
    <xf numFmtId="0" fontId="0" fillId="4" borderId="11" xfId="0" applyFill="1" applyBorder="1" applyAlignment="1">
      <alignment horizontal="center" vertical="center"/>
    </xf>
    <xf numFmtId="0" fontId="8" fillId="4" borderId="1" xfId="0" applyFont="1" applyFill="1" applyBorder="1" applyAlignment="1">
      <alignment vertical="center"/>
    </xf>
    <xf numFmtId="164" fontId="21" fillId="0" borderId="1" xfId="1" applyNumberFormat="1" applyFont="1" applyBorder="1" applyAlignment="1" applyProtection="1">
      <alignment horizontal="center" vertical="center"/>
      <protection locked="0"/>
    </xf>
    <xf numFmtId="164" fontId="0" fillId="0" borderId="1" xfId="0" applyNumberFormat="1" applyBorder="1" applyAlignment="1" applyProtection="1">
      <alignment horizontal="left" vertical="center"/>
      <protection locked="0"/>
    </xf>
    <xf numFmtId="164" fontId="0" fillId="0" borderId="16" xfId="0" applyNumberFormat="1" applyBorder="1" applyAlignment="1" applyProtection="1">
      <alignment horizontal="left" vertical="center"/>
      <protection locked="0"/>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22" fillId="12" borderId="9" xfId="0" applyFont="1" applyFill="1" applyBorder="1" applyAlignment="1">
      <alignment horizontal="left" vertical="center" wrapText="1"/>
    </xf>
    <xf numFmtId="0" fontId="22" fillId="12" borderId="10" xfId="0" applyFont="1" applyFill="1" applyBorder="1" applyAlignment="1">
      <alignment horizontal="left" vertical="center" wrapText="1"/>
    </xf>
    <xf numFmtId="164" fontId="23" fillId="0" borderId="3" xfId="0" applyNumberFormat="1" applyFont="1" applyFill="1" applyBorder="1" applyAlignment="1" applyProtection="1">
      <alignment horizontal="center" vertical="center"/>
      <protection locked="0"/>
    </xf>
    <xf numFmtId="164" fontId="23" fillId="0" borderId="48" xfId="0" applyNumberFormat="1" applyFont="1" applyFill="1" applyBorder="1" applyAlignment="1" applyProtection="1">
      <alignment horizontal="center" vertical="center"/>
      <protection locked="0"/>
    </xf>
    <xf numFmtId="164" fontId="23" fillId="0" borderId="47" xfId="0" applyNumberFormat="1" applyFont="1" applyFill="1" applyBorder="1" applyAlignment="1" applyProtection="1">
      <alignment horizontal="center" vertical="center"/>
      <protection locked="0"/>
    </xf>
    <xf numFmtId="0" fontId="27" fillId="0" borderId="3"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7" xfId="0" applyFont="1" applyBorder="1" applyAlignment="1">
      <alignment horizontal="center" vertical="center" wrapText="1"/>
    </xf>
    <xf numFmtId="164" fontId="0" fillId="0" borderId="3" xfId="0" applyNumberFormat="1"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7" fillId="0" borderId="0" xfId="0" applyFont="1" applyBorder="1" applyAlignment="1">
      <alignment horizontal="center" wrapText="1"/>
    </xf>
    <xf numFmtId="0" fontId="9" fillId="0" borderId="0" xfId="0" applyFont="1" applyFill="1" applyBorder="1" applyAlignment="1">
      <alignment horizontal="center" vertical="center" wrapText="1"/>
    </xf>
    <xf numFmtId="0" fontId="12" fillId="0" borderId="3" xfId="0" applyFont="1" applyBorder="1" applyAlignment="1">
      <alignment horizontal="left" vertical="center" wrapText="1"/>
    </xf>
    <xf numFmtId="0" fontId="0" fillId="0" borderId="4" xfId="0" applyBorder="1" applyAlignment="1">
      <alignment horizontal="left" vertical="center" wrapText="1"/>
    </xf>
    <xf numFmtId="0" fontId="8" fillId="6" borderId="9" xfId="0" applyFont="1" applyFill="1" applyBorder="1" applyAlignment="1">
      <alignment horizontal="left" vertical="center"/>
    </xf>
    <xf numFmtId="0" fontId="8" fillId="6" borderId="10" xfId="0" applyFont="1" applyFill="1" applyBorder="1" applyAlignment="1">
      <alignment horizontal="left" vertical="center"/>
    </xf>
    <xf numFmtId="0" fontId="8" fillId="6" borderId="28" xfId="0" applyFont="1" applyFill="1" applyBorder="1" applyAlignment="1">
      <alignment horizontal="left" vertical="center"/>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6" xfId="0" applyFont="1" applyFill="1" applyBorder="1" applyAlignment="1">
      <alignment horizontal="center" vertical="center"/>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2" fillId="0" borderId="31" xfId="0" applyFont="1" applyBorder="1" applyAlignment="1">
      <alignment vertical="center" wrapText="1"/>
    </xf>
    <xf numFmtId="0" fontId="0" fillId="0" borderId="28" xfId="0" applyBorder="1" applyAlignment="1">
      <alignment vertical="center"/>
    </xf>
    <xf numFmtId="164" fontId="8" fillId="5" borderId="18" xfId="0" applyNumberFormat="1" applyFont="1" applyFill="1" applyBorder="1" applyAlignment="1" applyProtection="1">
      <alignment horizontal="center" vertical="center"/>
      <protection locked="0"/>
    </xf>
    <xf numFmtId="164" fontId="8" fillId="5" borderId="19" xfId="0" applyNumberFormat="1" applyFont="1" applyFill="1" applyBorder="1" applyAlignment="1" applyProtection="1">
      <alignment horizontal="center" vertical="center"/>
      <protection locked="0"/>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8" fillId="9" borderId="11" xfId="0" applyFont="1" applyFill="1" applyBorder="1" applyAlignment="1">
      <alignment horizontal="center" vertical="center"/>
    </xf>
    <xf numFmtId="0" fontId="0" fillId="9" borderId="9" xfId="0" applyFill="1" applyBorder="1" applyAlignment="1">
      <alignment horizontal="left" vertical="center" wrapText="1"/>
    </xf>
    <xf numFmtId="0" fontId="0" fillId="9" borderId="10" xfId="0" applyFill="1" applyBorder="1" applyAlignment="1">
      <alignment horizontal="left" vertical="center" wrapText="1"/>
    </xf>
    <xf numFmtId="0" fontId="0" fillId="9" borderId="11" xfId="0" applyFill="1" applyBorder="1" applyAlignment="1">
      <alignment horizontal="left" vertical="center" wrapText="1"/>
    </xf>
    <xf numFmtId="0" fontId="2" fillId="9" borderId="37" xfId="0" applyFont="1" applyFill="1" applyBorder="1" applyAlignment="1">
      <alignment horizontal="center"/>
    </xf>
    <xf numFmtId="0" fontId="2" fillId="9" borderId="29" xfId="0" applyFont="1" applyFill="1" applyBorder="1" applyAlignment="1">
      <alignment horizontal="center"/>
    </xf>
    <xf numFmtId="0" fontId="2" fillId="9" borderId="35" xfId="0" applyFont="1" applyFill="1" applyBorder="1" applyAlignment="1">
      <alignment horizontal="center"/>
    </xf>
    <xf numFmtId="0" fontId="0" fillId="0" borderId="1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2" fillId="8" borderId="24" xfId="0" applyFont="1" applyFill="1" applyBorder="1" applyAlignment="1">
      <alignment horizontal="left" wrapText="1"/>
    </xf>
    <xf numFmtId="0" fontId="2" fillId="8" borderId="25" xfId="0" applyFont="1" applyFill="1" applyBorder="1" applyAlignment="1">
      <alignment horizontal="left" wrapText="1"/>
    </xf>
    <xf numFmtId="0" fontId="0" fillId="0" borderId="32"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9" borderId="27" xfId="0" applyFont="1" applyFill="1" applyBorder="1" applyAlignment="1">
      <alignment horizontal="right"/>
    </xf>
    <xf numFmtId="0" fontId="8" fillId="9" borderId="23" xfId="0" applyFont="1" applyFill="1" applyBorder="1" applyAlignment="1">
      <alignment horizontal="right"/>
    </xf>
    <xf numFmtId="164" fontId="7" fillId="9" borderId="18" xfId="0" applyNumberFormat="1" applyFont="1" applyFill="1" applyBorder="1" applyAlignment="1" applyProtection="1">
      <alignment horizontal="left"/>
      <protection locked="0"/>
    </xf>
    <xf numFmtId="164" fontId="7" fillId="9" borderId="19" xfId="0" applyNumberFormat="1" applyFont="1" applyFill="1" applyBorder="1" applyAlignment="1" applyProtection="1">
      <alignment horizontal="left"/>
      <protection locked="0"/>
    </xf>
    <xf numFmtId="0" fontId="24" fillId="13" borderId="1" xfId="0" applyFont="1" applyFill="1" applyBorder="1" applyAlignment="1" applyProtection="1">
      <alignment horizontal="center" vertical="center"/>
      <protection locked="0"/>
    </xf>
    <xf numFmtId="0" fontId="24" fillId="13" borderId="16" xfId="0" applyFont="1" applyFill="1" applyBorder="1" applyAlignment="1" applyProtection="1">
      <alignment horizontal="center" vertical="center"/>
      <protection locked="0"/>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9" fillId="0" borderId="24" xfId="0" applyFont="1" applyFill="1" applyBorder="1" applyAlignment="1">
      <alignment horizontal="center" wrapText="1"/>
    </xf>
    <xf numFmtId="0" fontId="2" fillId="0" borderId="25" xfId="0" applyFont="1" applyBorder="1" applyAlignment="1">
      <alignment horizontal="center"/>
    </xf>
    <xf numFmtId="0" fontId="2" fillId="2" borderId="33" xfId="0" applyFont="1" applyFill="1" applyBorder="1" applyAlignment="1">
      <alignment horizontal="center" vertical="center"/>
    </xf>
    <xf numFmtId="0" fontId="2" fillId="2" borderId="8" xfId="0" applyFont="1" applyFill="1" applyBorder="1" applyAlignment="1">
      <alignment horizontal="center"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8"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6" borderId="9" xfId="0" applyFont="1" applyFill="1" applyBorder="1" applyAlignment="1">
      <alignment horizontal="center" vertical="top" wrapText="1"/>
    </xf>
    <xf numFmtId="0" fontId="8" fillId="6" borderId="10" xfId="0" applyFont="1" applyFill="1" applyBorder="1" applyAlignment="1">
      <alignment horizontal="center" vertical="top"/>
    </xf>
    <xf numFmtId="0" fontId="8" fillId="6" borderId="11" xfId="0" applyFont="1" applyFill="1" applyBorder="1" applyAlignment="1">
      <alignment horizontal="center" vertical="top"/>
    </xf>
    <xf numFmtId="0" fontId="12" fillId="0" borderId="20" xfId="0" applyFont="1" applyBorder="1" applyAlignment="1">
      <alignment horizontal="left" vertical="center" wrapText="1"/>
    </xf>
    <xf numFmtId="0" fontId="0" fillId="0" borderId="21" xfId="0" applyBorder="1" applyAlignment="1">
      <alignment horizontal="left"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8" xfId="0" applyFont="1" applyBorder="1" applyAlignment="1">
      <alignment horizontal="center" vertical="center" wrapText="1"/>
    </xf>
    <xf numFmtId="0" fontId="4" fillId="0" borderId="34" xfId="0" applyFont="1" applyBorder="1" applyAlignment="1">
      <alignment horizontal="center"/>
    </xf>
    <xf numFmtId="0" fontId="4" fillId="0" borderId="29" xfId="0" applyFont="1" applyBorder="1" applyAlignment="1">
      <alignment horizontal="center"/>
    </xf>
    <xf numFmtId="0" fontId="3" fillId="13" borderId="3" xfId="0" applyFont="1" applyFill="1" applyBorder="1" applyAlignment="1">
      <alignment horizontal="left" vertical="center" wrapText="1"/>
    </xf>
    <xf numFmtId="0" fontId="3" fillId="13" borderId="4" xfId="0" applyFont="1"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0" fillId="8" borderId="11" xfId="0" applyFill="1" applyBorder="1" applyAlignment="1">
      <alignment horizontal="left" vertical="center" wrapText="1"/>
    </xf>
    <xf numFmtId="0" fontId="0" fillId="0" borderId="32"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42" xfId="0" applyBorder="1" applyAlignment="1">
      <alignment horizontal="center"/>
    </xf>
    <xf numFmtId="0" fontId="0" fillId="0" borderId="30" xfId="0" applyBorder="1" applyAlignment="1">
      <alignment horizont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20" fillId="5" borderId="27" xfId="0" applyFont="1" applyFill="1" applyBorder="1" applyAlignment="1">
      <alignment horizontal="center" vertical="center"/>
    </xf>
    <xf numFmtId="0" fontId="0" fillId="5" borderId="43" xfId="0" applyFont="1" applyFill="1" applyBorder="1" applyAlignment="1">
      <alignment vertical="center"/>
    </xf>
    <xf numFmtId="0" fontId="0" fillId="5" borderId="23" xfId="0" applyFont="1" applyFill="1" applyBorder="1" applyAlignment="1">
      <alignment vertical="center"/>
    </xf>
    <xf numFmtId="0" fontId="8" fillId="10" borderId="34" xfId="0" applyFont="1" applyFill="1" applyBorder="1" applyAlignment="1">
      <alignment horizontal="center" vertical="center"/>
    </xf>
    <xf numFmtId="0" fontId="0" fillId="10" borderId="29" xfId="0" applyFill="1" applyBorder="1" applyAlignment="1"/>
    <xf numFmtId="0" fontId="0" fillId="10" borderId="35" xfId="0" applyFill="1" applyBorder="1" applyAlignment="1"/>
    <xf numFmtId="0" fontId="8" fillId="10" borderId="27" xfId="0" applyFont="1" applyFill="1" applyBorder="1" applyAlignment="1">
      <alignment horizontal="left" vertical="center" wrapText="1"/>
    </xf>
    <xf numFmtId="0" fontId="8" fillId="10" borderId="43" xfId="0" applyFont="1" applyFill="1" applyBorder="1" applyAlignment="1">
      <alignment horizontal="left" vertical="center" wrapText="1"/>
    </xf>
    <xf numFmtId="0" fontId="8" fillId="10" borderId="23" xfId="0" applyFont="1" applyFill="1" applyBorder="1" applyAlignment="1">
      <alignment horizontal="left" vertical="center" wrapText="1"/>
    </xf>
    <xf numFmtId="0" fontId="8" fillId="0" borderId="50" xfId="0" applyFont="1" applyBorder="1" applyAlignment="1">
      <alignment horizontal="left" vertical="center"/>
    </xf>
    <xf numFmtId="0" fontId="8" fillId="0" borderId="48" xfId="0" applyFont="1" applyBorder="1" applyAlignment="1">
      <alignment horizontal="left" vertical="center"/>
    </xf>
    <xf numFmtId="0" fontId="8" fillId="0" borderId="4" xfId="0" applyFont="1" applyBorder="1" applyAlignment="1">
      <alignment horizontal="left" vertical="center"/>
    </xf>
    <xf numFmtId="0" fontId="2" fillId="8" borderId="25" xfId="0" applyFont="1" applyFill="1" applyBorder="1" applyAlignment="1">
      <alignment horizontal="center" vertical="center"/>
    </xf>
    <xf numFmtId="0" fontId="2" fillId="8" borderId="26" xfId="0" applyFont="1" applyFill="1" applyBorder="1" applyAlignment="1">
      <alignment horizontal="center" vertical="center"/>
    </xf>
    <xf numFmtId="164" fontId="0" fillId="0" borderId="2" xfId="0" applyNumberFormat="1" applyBorder="1" applyAlignment="1" applyProtection="1">
      <alignment horizontal="left" vertical="center"/>
      <protection locked="0"/>
    </xf>
    <xf numFmtId="164" fontId="0" fillId="0" borderId="39" xfId="0" applyNumberFormat="1" applyBorder="1" applyAlignment="1" applyProtection="1">
      <alignment horizontal="left" vertical="center"/>
      <protection locked="0"/>
    </xf>
    <xf numFmtId="164" fontId="0" fillId="0" borderId="18" xfId="0" applyNumberFormat="1" applyBorder="1" applyAlignment="1" applyProtection="1">
      <alignment horizontal="left" vertical="center"/>
      <protection locked="0"/>
    </xf>
    <xf numFmtId="164" fontId="0" fillId="0" borderId="19" xfId="0" applyNumberFormat="1" applyBorder="1" applyAlignment="1" applyProtection="1">
      <alignment horizontal="left" vertical="center"/>
      <protection locked="0"/>
    </xf>
    <xf numFmtId="44" fontId="19" fillId="0" borderId="1" xfId="1" applyFont="1" applyBorder="1" applyAlignment="1" applyProtection="1">
      <alignment vertical="center"/>
      <protection locked="0"/>
    </xf>
    <xf numFmtId="164" fontId="19" fillId="0" borderId="1" xfId="1" applyNumberFormat="1" applyFont="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2" defaultPivotStyle="PivotStyleLight16"/>
  <colors>
    <mruColors>
      <color rgb="FFA4A7E4"/>
      <color rgb="FFE48C44"/>
      <color rgb="FFCCFFCC"/>
      <color rgb="FF99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77A3-EBBB-4BA4-8041-8285C066BE8B}">
  <sheetPr>
    <tabColor rgb="FF92D050"/>
  </sheetPr>
  <dimension ref="A1:S147"/>
  <sheetViews>
    <sheetView tabSelected="1" zoomScaleNormal="100" zoomScaleSheetLayoutView="100" workbookViewId="0">
      <selection activeCell="B6" sqref="B6"/>
    </sheetView>
  </sheetViews>
  <sheetFormatPr defaultRowHeight="15" x14ac:dyDescent="0.25"/>
  <cols>
    <col min="1" max="1" width="8.7109375" style="1" customWidth="1"/>
    <col min="2" max="2" width="38.7109375" customWidth="1"/>
    <col min="3" max="3" width="10.85546875" customWidth="1"/>
    <col min="4" max="4" width="23.85546875" customWidth="1"/>
    <col min="5" max="5" width="21.7109375" customWidth="1"/>
    <col min="6" max="6" width="21.42578125" customWidth="1"/>
  </cols>
  <sheetData>
    <row r="1" spans="1:11" ht="46.9" customHeight="1" thickBot="1" x14ac:dyDescent="0.3">
      <c r="A1" s="156" t="s">
        <v>92</v>
      </c>
      <c r="B1" s="157"/>
      <c r="C1" s="157"/>
      <c r="D1" s="157"/>
      <c r="E1" s="157"/>
      <c r="F1" s="158"/>
    </row>
    <row r="2" spans="1:11" ht="46.15" customHeight="1" thickBot="1" x14ac:dyDescent="0.3">
      <c r="A2" s="78" t="s">
        <v>98</v>
      </c>
      <c r="B2" s="79"/>
      <c r="C2" s="79"/>
      <c r="D2" s="79"/>
      <c r="E2" s="79"/>
      <c r="F2" s="80"/>
    </row>
    <row r="3" spans="1:11" ht="60.75" customHeight="1" thickBot="1" x14ac:dyDescent="0.3">
      <c r="A3" s="163" t="s">
        <v>83</v>
      </c>
      <c r="B3" s="164"/>
      <c r="C3" s="164"/>
      <c r="D3" s="164"/>
      <c r="E3" s="164"/>
      <c r="F3" s="165"/>
      <c r="J3" s="11"/>
      <c r="K3" s="11"/>
    </row>
    <row r="4" spans="1:11" ht="16.899999999999999" customHeight="1" thickBot="1" x14ac:dyDescent="0.3">
      <c r="A4" s="166"/>
      <c r="B4" s="167"/>
      <c r="C4" s="167"/>
      <c r="D4" s="167"/>
      <c r="E4" s="167"/>
      <c r="F4" s="168"/>
      <c r="J4" s="11"/>
      <c r="K4" s="11"/>
    </row>
    <row r="5" spans="1:11" ht="46.9" customHeight="1" x14ac:dyDescent="0.25">
      <c r="A5" s="161" t="s">
        <v>39</v>
      </c>
      <c r="B5" s="162"/>
      <c r="C5" s="26" t="s">
        <v>0</v>
      </c>
      <c r="D5" s="27" t="s">
        <v>59</v>
      </c>
      <c r="E5" s="28" t="s">
        <v>60</v>
      </c>
      <c r="F5" s="29" t="s">
        <v>61</v>
      </c>
      <c r="J5" s="11"/>
      <c r="K5" s="24"/>
    </row>
    <row r="6" spans="1:11" ht="20.100000000000001" customHeight="1" x14ac:dyDescent="0.25">
      <c r="A6" s="22">
        <v>1</v>
      </c>
      <c r="B6" s="4" t="s">
        <v>2</v>
      </c>
      <c r="C6" s="2">
        <v>1000</v>
      </c>
      <c r="D6" s="36" t="s">
        <v>40</v>
      </c>
      <c r="E6" s="36" t="s">
        <v>40</v>
      </c>
      <c r="F6" s="37" t="s">
        <v>40</v>
      </c>
      <c r="J6" s="11"/>
      <c r="K6" s="25"/>
    </row>
    <row r="7" spans="1:11" ht="20.100000000000001" customHeight="1" x14ac:dyDescent="0.25">
      <c r="A7" s="22">
        <v>2</v>
      </c>
      <c r="B7" s="4" t="s">
        <v>3</v>
      </c>
      <c r="C7" s="2">
        <v>80</v>
      </c>
      <c r="D7" s="36" t="s">
        <v>40</v>
      </c>
      <c r="E7" s="36" t="s">
        <v>40</v>
      </c>
      <c r="F7" s="37" t="s">
        <v>40</v>
      </c>
      <c r="J7" s="11"/>
      <c r="K7" s="24"/>
    </row>
    <row r="8" spans="1:11" ht="20.100000000000001" customHeight="1" x14ac:dyDescent="0.25">
      <c r="A8" s="22">
        <v>3</v>
      </c>
      <c r="B8" s="4" t="s">
        <v>52</v>
      </c>
      <c r="C8" s="2">
        <v>500</v>
      </c>
      <c r="D8" s="36" t="s">
        <v>40</v>
      </c>
      <c r="E8" s="36" t="s">
        <v>40</v>
      </c>
      <c r="F8" s="37" t="s">
        <v>40</v>
      </c>
      <c r="J8" s="11"/>
      <c r="K8" s="11"/>
    </row>
    <row r="9" spans="1:11" ht="20.100000000000001" customHeight="1" x14ac:dyDescent="0.25">
      <c r="A9" s="22">
        <v>4</v>
      </c>
      <c r="B9" s="4" t="s">
        <v>4</v>
      </c>
      <c r="C9" s="2">
        <v>500</v>
      </c>
      <c r="D9" s="36" t="s">
        <v>40</v>
      </c>
      <c r="E9" s="36" t="s">
        <v>40</v>
      </c>
      <c r="F9" s="37" t="s">
        <v>40</v>
      </c>
    </row>
    <row r="10" spans="1:11" ht="20.100000000000001" customHeight="1" x14ac:dyDescent="0.25">
      <c r="A10" s="22">
        <v>5</v>
      </c>
      <c r="B10" s="4" t="s">
        <v>5</v>
      </c>
      <c r="C10" s="2">
        <v>33.5</v>
      </c>
      <c r="D10" s="36" t="s">
        <v>40</v>
      </c>
      <c r="E10" s="36" t="s">
        <v>40</v>
      </c>
      <c r="F10" s="37" t="s">
        <v>40</v>
      </c>
    </row>
    <row r="11" spans="1:11" ht="20.100000000000001" customHeight="1" x14ac:dyDescent="0.25">
      <c r="A11" s="22">
        <v>6</v>
      </c>
      <c r="B11" s="4" t="s">
        <v>6</v>
      </c>
      <c r="C11" s="2">
        <v>100</v>
      </c>
      <c r="D11" s="36" t="s">
        <v>40</v>
      </c>
      <c r="E11" s="36" t="s">
        <v>40</v>
      </c>
      <c r="F11" s="37" t="s">
        <v>40</v>
      </c>
    </row>
    <row r="12" spans="1:11" ht="20.100000000000001" customHeight="1" x14ac:dyDescent="0.25">
      <c r="A12" s="22">
        <v>7</v>
      </c>
      <c r="B12" s="4" t="s">
        <v>7</v>
      </c>
      <c r="C12" s="2">
        <v>300</v>
      </c>
      <c r="D12" s="36" t="s">
        <v>40</v>
      </c>
      <c r="E12" s="36" t="s">
        <v>40</v>
      </c>
      <c r="F12" s="37" t="s">
        <v>40</v>
      </c>
    </row>
    <row r="13" spans="1:11" ht="20.100000000000001" customHeight="1" x14ac:dyDescent="0.25">
      <c r="A13" s="22">
        <v>8</v>
      </c>
      <c r="B13" s="4" t="s">
        <v>8</v>
      </c>
      <c r="C13" s="2">
        <v>1250</v>
      </c>
      <c r="D13" s="36" t="s">
        <v>40</v>
      </c>
      <c r="E13" s="36" t="s">
        <v>40</v>
      </c>
      <c r="F13" s="37" t="s">
        <v>40</v>
      </c>
    </row>
    <row r="14" spans="1:11" ht="20.100000000000001" customHeight="1" x14ac:dyDescent="0.25">
      <c r="A14" s="22">
        <v>9</v>
      </c>
      <c r="B14" s="4" t="s">
        <v>9</v>
      </c>
      <c r="C14" s="2">
        <v>50</v>
      </c>
      <c r="D14" s="36" t="s">
        <v>40</v>
      </c>
      <c r="E14" s="36" t="s">
        <v>40</v>
      </c>
      <c r="F14" s="37" t="s">
        <v>40</v>
      </c>
    </row>
    <row r="15" spans="1:11" ht="20.100000000000001" customHeight="1" x14ac:dyDescent="0.25">
      <c r="A15" s="22">
        <v>10</v>
      </c>
      <c r="B15" s="4" t="s">
        <v>10</v>
      </c>
      <c r="C15" s="2">
        <v>35</v>
      </c>
      <c r="D15" s="36" t="s">
        <v>40</v>
      </c>
      <c r="E15" s="36" t="s">
        <v>40</v>
      </c>
      <c r="F15" s="37" t="s">
        <v>40</v>
      </c>
    </row>
    <row r="16" spans="1:11" ht="20.100000000000001" customHeight="1" x14ac:dyDescent="0.25">
      <c r="A16" s="22">
        <v>11</v>
      </c>
      <c r="B16" s="4" t="s">
        <v>11</v>
      </c>
      <c r="C16" s="2">
        <v>25</v>
      </c>
      <c r="D16" s="36" t="s">
        <v>40</v>
      </c>
      <c r="E16" s="36" t="s">
        <v>40</v>
      </c>
      <c r="F16" s="37" t="s">
        <v>40</v>
      </c>
    </row>
    <row r="17" spans="1:6" ht="20.100000000000001" customHeight="1" x14ac:dyDescent="0.25">
      <c r="A17" s="22">
        <v>12</v>
      </c>
      <c r="B17" s="4" t="s">
        <v>12</v>
      </c>
      <c r="C17" s="2">
        <v>125</v>
      </c>
      <c r="D17" s="36" t="s">
        <v>40</v>
      </c>
      <c r="E17" s="36" t="s">
        <v>40</v>
      </c>
      <c r="F17" s="37" t="s">
        <v>40</v>
      </c>
    </row>
    <row r="18" spans="1:6" ht="20.100000000000001" customHeight="1" x14ac:dyDescent="0.25">
      <c r="A18" s="22">
        <v>13</v>
      </c>
      <c r="B18" s="4" t="s">
        <v>13</v>
      </c>
      <c r="C18" s="2">
        <v>125</v>
      </c>
      <c r="D18" s="36" t="s">
        <v>40</v>
      </c>
      <c r="E18" s="36" t="s">
        <v>40</v>
      </c>
      <c r="F18" s="37" t="s">
        <v>40</v>
      </c>
    </row>
    <row r="19" spans="1:6" ht="20.100000000000001" customHeight="1" x14ac:dyDescent="0.25">
      <c r="A19" s="69">
        <v>14</v>
      </c>
      <c r="B19" s="4" t="s">
        <v>41</v>
      </c>
      <c r="C19" s="2">
        <v>180</v>
      </c>
      <c r="D19" s="36" t="s">
        <v>40</v>
      </c>
      <c r="E19" s="36" t="s">
        <v>40</v>
      </c>
      <c r="F19" s="37" t="s">
        <v>40</v>
      </c>
    </row>
    <row r="20" spans="1:6" ht="20.100000000000001" customHeight="1" x14ac:dyDescent="0.25">
      <c r="A20" s="22">
        <v>15</v>
      </c>
      <c r="B20" s="4" t="s">
        <v>42</v>
      </c>
      <c r="C20" s="2">
        <v>200</v>
      </c>
      <c r="D20" s="36" t="s">
        <v>40</v>
      </c>
      <c r="E20" s="36" t="s">
        <v>40</v>
      </c>
      <c r="F20" s="37" t="s">
        <v>40</v>
      </c>
    </row>
    <row r="21" spans="1:6" ht="20.100000000000001" customHeight="1" x14ac:dyDescent="0.25">
      <c r="A21" s="22">
        <v>16</v>
      </c>
      <c r="B21" s="4" t="s">
        <v>15</v>
      </c>
      <c r="C21" s="2">
        <v>150</v>
      </c>
      <c r="D21" s="36" t="s">
        <v>40</v>
      </c>
      <c r="E21" s="36" t="s">
        <v>40</v>
      </c>
      <c r="F21" s="37" t="s">
        <v>40</v>
      </c>
    </row>
    <row r="22" spans="1:6" ht="20.100000000000001" customHeight="1" x14ac:dyDescent="0.25">
      <c r="A22" s="22">
        <v>17</v>
      </c>
      <c r="B22" s="4" t="s">
        <v>16</v>
      </c>
      <c r="C22" s="3">
        <v>400</v>
      </c>
      <c r="D22" s="36" t="s">
        <v>40</v>
      </c>
      <c r="E22" s="36" t="s">
        <v>40</v>
      </c>
      <c r="F22" s="37" t="s">
        <v>40</v>
      </c>
    </row>
    <row r="23" spans="1:6" ht="20.100000000000001" customHeight="1" x14ac:dyDescent="0.25">
      <c r="A23" s="22">
        <v>18</v>
      </c>
      <c r="B23" s="4" t="s">
        <v>17</v>
      </c>
      <c r="C23" s="2">
        <v>100</v>
      </c>
      <c r="D23" s="36" t="s">
        <v>40</v>
      </c>
      <c r="E23" s="36" t="s">
        <v>40</v>
      </c>
      <c r="F23" s="37" t="s">
        <v>40</v>
      </c>
    </row>
    <row r="24" spans="1:6" ht="20.100000000000001" customHeight="1" x14ac:dyDescent="0.25">
      <c r="A24" s="22">
        <v>19</v>
      </c>
      <c r="B24" s="4" t="s">
        <v>53</v>
      </c>
      <c r="C24" s="2">
        <v>7</v>
      </c>
      <c r="D24" s="36" t="s">
        <v>40</v>
      </c>
      <c r="E24" s="36" t="s">
        <v>40</v>
      </c>
      <c r="F24" s="37" t="s">
        <v>40</v>
      </c>
    </row>
    <row r="25" spans="1:6" ht="20.100000000000001" customHeight="1" x14ac:dyDescent="0.25">
      <c r="A25" s="22">
        <v>20</v>
      </c>
      <c r="B25" s="4" t="s">
        <v>19</v>
      </c>
      <c r="C25" s="2">
        <v>41</v>
      </c>
      <c r="D25" s="36" t="s">
        <v>40</v>
      </c>
      <c r="E25" s="36" t="s">
        <v>40</v>
      </c>
      <c r="F25" s="37" t="s">
        <v>40</v>
      </c>
    </row>
    <row r="26" spans="1:6" ht="29.25" customHeight="1" x14ac:dyDescent="0.25">
      <c r="A26" s="22">
        <v>21</v>
      </c>
      <c r="B26" s="4" t="s">
        <v>20</v>
      </c>
      <c r="C26" s="2">
        <v>350</v>
      </c>
      <c r="D26" s="36" t="s">
        <v>40</v>
      </c>
      <c r="E26" s="36" t="s">
        <v>40</v>
      </c>
      <c r="F26" s="37" t="s">
        <v>40</v>
      </c>
    </row>
    <row r="27" spans="1:6" ht="20.100000000000001" customHeight="1" x14ac:dyDescent="0.25">
      <c r="A27" s="22">
        <v>22</v>
      </c>
      <c r="B27" s="4" t="s">
        <v>54</v>
      </c>
      <c r="C27" s="2">
        <v>800</v>
      </c>
      <c r="D27" s="36" t="s">
        <v>40</v>
      </c>
      <c r="E27" s="36" t="s">
        <v>40</v>
      </c>
      <c r="F27" s="37" t="s">
        <v>40</v>
      </c>
    </row>
    <row r="28" spans="1:6" ht="20.100000000000001" customHeight="1" x14ac:dyDescent="0.25">
      <c r="A28" s="22">
        <v>23</v>
      </c>
      <c r="B28" s="4" t="s">
        <v>22</v>
      </c>
      <c r="C28" s="2">
        <v>1500</v>
      </c>
      <c r="D28" s="36" t="s">
        <v>40</v>
      </c>
      <c r="E28" s="36" t="s">
        <v>40</v>
      </c>
      <c r="F28" s="37" t="s">
        <v>40</v>
      </c>
    </row>
    <row r="29" spans="1:6" ht="20.100000000000001" customHeight="1" x14ac:dyDescent="0.25">
      <c r="A29" s="22">
        <v>24</v>
      </c>
      <c r="B29" s="4" t="s">
        <v>23</v>
      </c>
      <c r="C29" s="2">
        <v>350</v>
      </c>
      <c r="D29" s="36" t="s">
        <v>40</v>
      </c>
      <c r="E29" s="36" t="s">
        <v>40</v>
      </c>
      <c r="F29" s="37" t="s">
        <v>40</v>
      </c>
    </row>
    <row r="30" spans="1:6" ht="20.100000000000001" customHeight="1" x14ac:dyDescent="0.25">
      <c r="A30" s="22">
        <v>25</v>
      </c>
      <c r="B30" s="4" t="s">
        <v>24</v>
      </c>
      <c r="C30" s="2">
        <v>1000</v>
      </c>
      <c r="D30" s="36" t="s">
        <v>40</v>
      </c>
      <c r="E30" s="36" t="s">
        <v>40</v>
      </c>
      <c r="F30" s="37" t="s">
        <v>40</v>
      </c>
    </row>
    <row r="31" spans="1:6" ht="18.600000000000001" customHeight="1" x14ac:dyDescent="0.25">
      <c r="A31" s="22">
        <v>26</v>
      </c>
      <c r="B31" s="4" t="s">
        <v>25</v>
      </c>
      <c r="C31" s="2">
        <v>1000</v>
      </c>
      <c r="D31" s="36" t="s">
        <v>40</v>
      </c>
      <c r="E31" s="36" t="s">
        <v>40</v>
      </c>
      <c r="F31" s="37" t="s">
        <v>40</v>
      </c>
    </row>
    <row r="32" spans="1:6" ht="20.100000000000001" customHeight="1" x14ac:dyDescent="0.25">
      <c r="A32" s="22">
        <v>27</v>
      </c>
      <c r="B32" s="4" t="s">
        <v>26</v>
      </c>
      <c r="C32" s="2">
        <v>35</v>
      </c>
      <c r="D32" s="36" t="s">
        <v>40</v>
      </c>
      <c r="E32" s="36" t="s">
        <v>40</v>
      </c>
      <c r="F32" s="37" t="s">
        <v>40</v>
      </c>
    </row>
    <row r="33" spans="1:19" ht="20.100000000000001" customHeight="1" x14ac:dyDescent="0.25">
      <c r="A33" s="22">
        <v>28</v>
      </c>
      <c r="B33" s="4" t="s">
        <v>27</v>
      </c>
      <c r="C33" s="2">
        <v>135</v>
      </c>
      <c r="D33" s="36" t="s">
        <v>40</v>
      </c>
      <c r="E33" s="36" t="s">
        <v>40</v>
      </c>
      <c r="F33" s="37" t="s">
        <v>40</v>
      </c>
    </row>
    <row r="34" spans="1:19" ht="20.100000000000001" customHeight="1" x14ac:dyDescent="0.25">
      <c r="A34" s="22">
        <v>29</v>
      </c>
      <c r="B34" s="4" t="s">
        <v>28</v>
      </c>
      <c r="C34" s="2">
        <v>55</v>
      </c>
      <c r="D34" s="36" t="s">
        <v>40</v>
      </c>
      <c r="E34" s="36" t="s">
        <v>40</v>
      </c>
      <c r="F34" s="37" t="s">
        <v>40</v>
      </c>
    </row>
    <row r="35" spans="1:19" ht="20.100000000000001" customHeight="1" x14ac:dyDescent="0.25">
      <c r="A35" s="22">
        <v>30</v>
      </c>
      <c r="B35" s="4" t="s">
        <v>29</v>
      </c>
      <c r="C35" s="2">
        <v>55</v>
      </c>
      <c r="D35" s="36" t="s">
        <v>40</v>
      </c>
      <c r="E35" s="36" t="s">
        <v>40</v>
      </c>
      <c r="F35" s="37" t="s">
        <v>40</v>
      </c>
    </row>
    <row r="36" spans="1:19" ht="20.100000000000001" customHeight="1" x14ac:dyDescent="0.25">
      <c r="A36" s="22">
        <v>31</v>
      </c>
      <c r="B36" s="4" t="s">
        <v>30</v>
      </c>
      <c r="C36" s="2">
        <v>54</v>
      </c>
      <c r="D36" s="36" t="s">
        <v>40</v>
      </c>
      <c r="E36" s="36" t="s">
        <v>40</v>
      </c>
      <c r="F36" s="37" t="s">
        <v>40</v>
      </c>
    </row>
    <row r="37" spans="1:19" ht="20.100000000000001" customHeight="1" x14ac:dyDescent="0.25">
      <c r="A37" s="22">
        <v>32</v>
      </c>
      <c r="B37" s="4" t="s">
        <v>31</v>
      </c>
      <c r="C37" s="2">
        <v>20</v>
      </c>
      <c r="D37" s="36" t="s">
        <v>40</v>
      </c>
      <c r="E37" s="36" t="s">
        <v>40</v>
      </c>
      <c r="F37" s="37" t="s">
        <v>40</v>
      </c>
    </row>
    <row r="38" spans="1:19" ht="20.100000000000001" customHeight="1" x14ac:dyDescent="0.25">
      <c r="A38" s="22">
        <v>33</v>
      </c>
      <c r="B38" s="4" t="s">
        <v>38</v>
      </c>
      <c r="C38" s="2">
        <v>25</v>
      </c>
      <c r="D38" s="36" t="s">
        <v>40</v>
      </c>
      <c r="E38" s="36" t="s">
        <v>40</v>
      </c>
      <c r="F38" s="37" t="s">
        <v>40</v>
      </c>
    </row>
    <row r="39" spans="1:19" ht="20.100000000000001" customHeight="1" x14ac:dyDescent="0.25">
      <c r="A39" s="22">
        <v>34</v>
      </c>
      <c r="B39" s="4" t="s">
        <v>32</v>
      </c>
      <c r="C39" s="2">
        <v>54</v>
      </c>
      <c r="D39" s="36" t="s">
        <v>40</v>
      </c>
      <c r="E39" s="36" t="s">
        <v>40</v>
      </c>
      <c r="F39" s="37" t="s">
        <v>40</v>
      </c>
    </row>
    <row r="40" spans="1:19" ht="20.100000000000001" customHeight="1" x14ac:dyDescent="0.25">
      <c r="A40" s="22">
        <v>35</v>
      </c>
      <c r="B40" s="4" t="s">
        <v>33</v>
      </c>
      <c r="C40" s="2">
        <v>55</v>
      </c>
      <c r="D40" s="36" t="s">
        <v>40</v>
      </c>
      <c r="E40" s="36" t="s">
        <v>40</v>
      </c>
      <c r="F40" s="37" t="s">
        <v>40</v>
      </c>
    </row>
    <row r="41" spans="1:19" ht="20.100000000000001" customHeight="1" x14ac:dyDescent="0.25">
      <c r="A41" s="22">
        <v>36</v>
      </c>
      <c r="B41" s="4" t="s">
        <v>34</v>
      </c>
      <c r="C41" s="2">
        <v>54</v>
      </c>
      <c r="D41" s="36" t="s">
        <v>40</v>
      </c>
      <c r="E41" s="36" t="s">
        <v>40</v>
      </c>
      <c r="F41" s="37" t="s">
        <v>40</v>
      </c>
    </row>
    <row r="42" spans="1:19" ht="20.100000000000001" customHeight="1" x14ac:dyDescent="0.25">
      <c r="A42" s="22">
        <v>37</v>
      </c>
      <c r="B42" s="4" t="s">
        <v>35</v>
      </c>
      <c r="C42" s="2">
        <v>300</v>
      </c>
      <c r="D42" s="36" t="s">
        <v>40</v>
      </c>
      <c r="E42" s="36" t="s">
        <v>40</v>
      </c>
      <c r="F42" s="37" t="s">
        <v>40</v>
      </c>
    </row>
    <row r="43" spans="1:19" ht="20.100000000000001" customHeight="1" x14ac:dyDescent="0.25">
      <c r="A43" s="22">
        <v>38</v>
      </c>
      <c r="B43" s="4" t="s">
        <v>36</v>
      </c>
      <c r="C43" s="2">
        <v>60</v>
      </c>
      <c r="D43" s="36" t="s">
        <v>40</v>
      </c>
      <c r="E43" s="36" t="s">
        <v>40</v>
      </c>
      <c r="F43" s="37" t="s">
        <v>40</v>
      </c>
    </row>
    <row r="44" spans="1:19" ht="20.100000000000001" customHeight="1" x14ac:dyDescent="0.3">
      <c r="A44" s="22">
        <v>39</v>
      </c>
      <c r="B44" s="51" t="s">
        <v>37</v>
      </c>
      <c r="C44" s="45">
        <v>150</v>
      </c>
      <c r="D44" s="52" t="s">
        <v>40</v>
      </c>
      <c r="E44" s="52" t="s">
        <v>40</v>
      </c>
      <c r="F44" s="53" t="s">
        <v>40</v>
      </c>
      <c r="J44" s="94"/>
      <c r="K44" s="94"/>
      <c r="L44" s="94"/>
      <c r="M44" s="94"/>
      <c r="N44" s="94"/>
      <c r="O44" s="94"/>
      <c r="P44" s="94"/>
      <c r="Q44" s="94"/>
      <c r="R44" s="94"/>
      <c r="S44" s="94"/>
    </row>
    <row r="45" spans="1:19" ht="20.100000000000001" customHeight="1" thickBot="1" x14ac:dyDescent="0.3">
      <c r="A45" s="63">
        <v>40</v>
      </c>
      <c r="B45" s="35" t="s">
        <v>14</v>
      </c>
      <c r="C45" s="64" t="s">
        <v>1</v>
      </c>
      <c r="D45" s="86" t="s">
        <v>94</v>
      </c>
      <c r="E45" s="87"/>
      <c r="F45" s="88"/>
      <c r="G45" s="34"/>
    </row>
    <row r="46" spans="1:19" ht="21.75" customHeight="1" thickTop="1" thickBot="1" x14ac:dyDescent="0.4">
      <c r="A46" s="50"/>
      <c r="B46" s="159" t="s">
        <v>62</v>
      </c>
      <c r="C46" s="160"/>
      <c r="D46" s="58">
        <f>SUM(D6:D44)</f>
        <v>0</v>
      </c>
      <c r="E46" s="58">
        <f>SUM(E6:E44)</f>
        <v>0</v>
      </c>
      <c r="F46" s="59">
        <f>SUM(F6:F44)</f>
        <v>0</v>
      </c>
      <c r="J46" s="95"/>
      <c r="K46" s="95"/>
      <c r="L46" s="95"/>
      <c r="M46" s="95"/>
      <c r="N46" s="95"/>
      <c r="O46" s="95"/>
      <c r="P46" s="95"/>
      <c r="Q46" s="95"/>
      <c r="R46" s="95"/>
      <c r="S46" s="95"/>
    </row>
    <row r="47" spans="1:19" ht="29.25" customHeight="1" thickBot="1" x14ac:dyDescent="0.4">
      <c r="A47" s="84" t="s">
        <v>93</v>
      </c>
      <c r="B47" s="85"/>
      <c r="C47" s="85"/>
      <c r="D47" s="85"/>
      <c r="E47" s="57"/>
      <c r="F47" s="70">
        <f>SUM(D46:F46)</f>
        <v>0</v>
      </c>
    </row>
    <row r="48" spans="1:19" ht="20.25" customHeight="1" thickBot="1" x14ac:dyDescent="0.4">
      <c r="A48" s="17"/>
      <c r="B48" s="18"/>
      <c r="C48" s="18"/>
      <c r="D48" s="8"/>
      <c r="E48" s="8"/>
      <c r="F48" s="8"/>
    </row>
    <row r="49" spans="1:7" ht="107.45" customHeight="1" thickBot="1" x14ac:dyDescent="0.3">
      <c r="A49" s="172" t="s">
        <v>99</v>
      </c>
      <c r="B49" s="173"/>
      <c r="C49" s="173"/>
      <c r="D49" s="173"/>
      <c r="E49" s="173"/>
      <c r="F49" s="174"/>
    </row>
    <row r="50" spans="1:7" ht="33" customHeight="1" x14ac:dyDescent="0.25">
      <c r="A50" s="9">
        <v>1</v>
      </c>
      <c r="B50" s="175" t="s">
        <v>68</v>
      </c>
      <c r="C50" s="176"/>
      <c r="D50" s="213">
        <v>0</v>
      </c>
      <c r="E50" s="20" t="s">
        <v>71</v>
      </c>
      <c r="F50" s="49">
        <f>SUM(D50*240)</f>
        <v>0</v>
      </c>
    </row>
    <row r="51" spans="1:7" ht="31.5" customHeight="1" thickBot="1" x14ac:dyDescent="0.3">
      <c r="A51" s="22">
        <v>2</v>
      </c>
      <c r="B51" s="96" t="s">
        <v>69</v>
      </c>
      <c r="C51" s="97"/>
      <c r="D51" s="213">
        <v>0</v>
      </c>
      <c r="E51" s="19" t="s">
        <v>43</v>
      </c>
      <c r="F51" s="49">
        <f>SUM(D51*40)</f>
        <v>0</v>
      </c>
    </row>
    <row r="52" spans="1:7" ht="31.5" customHeight="1" thickBot="1" x14ac:dyDescent="0.3">
      <c r="A52" s="98" t="s">
        <v>88</v>
      </c>
      <c r="B52" s="99"/>
      <c r="C52" s="99"/>
      <c r="D52" s="99"/>
      <c r="E52" s="100"/>
      <c r="F52" s="54">
        <f>SUM(F50:F51)</f>
        <v>0</v>
      </c>
    </row>
    <row r="53" spans="1:7" ht="60.75" customHeight="1" thickBot="1" x14ac:dyDescent="0.3">
      <c r="A53" s="71">
        <v>3</v>
      </c>
      <c r="B53" s="117" t="s">
        <v>70</v>
      </c>
      <c r="C53" s="118"/>
      <c r="D53" s="72" t="s">
        <v>102</v>
      </c>
      <c r="E53" s="73"/>
      <c r="F53" s="73"/>
    </row>
    <row r="54" spans="1:7" ht="13.15" customHeight="1" thickBot="1" x14ac:dyDescent="0.3"/>
    <row r="55" spans="1:7" ht="71.45" customHeight="1" thickBot="1" x14ac:dyDescent="0.3">
      <c r="A55" s="169" t="s">
        <v>97</v>
      </c>
      <c r="B55" s="170"/>
      <c r="C55" s="170"/>
      <c r="D55" s="170"/>
      <c r="E55" s="170"/>
      <c r="F55" s="171"/>
    </row>
    <row r="56" spans="1:7" ht="109.15" customHeight="1" thickBot="1" x14ac:dyDescent="0.3">
      <c r="A56" s="81" t="s">
        <v>100</v>
      </c>
      <c r="B56" s="82"/>
      <c r="C56" s="82"/>
      <c r="D56" s="82"/>
      <c r="E56" s="82"/>
      <c r="F56" s="83"/>
    </row>
    <row r="57" spans="1:7" ht="21.75" thickBot="1" x14ac:dyDescent="0.4">
      <c r="A57" s="103" t="s">
        <v>39</v>
      </c>
      <c r="B57" s="104"/>
      <c r="C57" s="105"/>
      <c r="D57" s="14" t="s">
        <v>0</v>
      </c>
      <c r="E57" s="101" t="s">
        <v>86</v>
      </c>
      <c r="F57" s="102"/>
      <c r="G57" s="8"/>
    </row>
    <row r="58" spans="1:7" ht="18" customHeight="1" x14ac:dyDescent="0.25">
      <c r="A58" s="12">
        <v>1</v>
      </c>
      <c r="B58" s="106" t="s">
        <v>2</v>
      </c>
      <c r="C58" s="107"/>
      <c r="D58" s="13">
        <v>1000</v>
      </c>
      <c r="E58" s="76" t="s">
        <v>40</v>
      </c>
      <c r="F58" s="77"/>
    </row>
    <row r="59" spans="1:7" ht="18" customHeight="1" x14ac:dyDescent="0.25">
      <c r="A59" s="7">
        <v>2</v>
      </c>
      <c r="B59" s="108" t="s">
        <v>3</v>
      </c>
      <c r="C59" s="109"/>
      <c r="D59" s="2">
        <v>80</v>
      </c>
      <c r="E59" s="76" t="s">
        <v>40</v>
      </c>
      <c r="F59" s="77"/>
    </row>
    <row r="60" spans="1:7" ht="18" customHeight="1" x14ac:dyDescent="0.25">
      <c r="A60" s="7">
        <v>3</v>
      </c>
      <c r="B60" s="108" t="s">
        <v>52</v>
      </c>
      <c r="C60" s="109"/>
      <c r="D60" s="2">
        <v>500</v>
      </c>
      <c r="E60" s="76" t="s">
        <v>40</v>
      </c>
      <c r="F60" s="77"/>
    </row>
    <row r="61" spans="1:7" ht="18" customHeight="1" x14ac:dyDescent="0.25">
      <c r="A61" s="7">
        <v>4</v>
      </c>
      <c r="B61" s="108" t="s">
        <v>55</v>
      </c>
      <c r="C61" s="109"/>
      <c r="D61" s="2">
        <v>500</v>
      </c>
      <c r="E61" s="76" t="s">
        <v>40</v>
      </c>
      <c r="F61" s="77"/>
    </row>
    <row r="62" spans="1:7" ht="18" customHeight="1" x14ac:dyDescent="0.25">
      <c r="A62" s="7">
        <v>5</v>
      </c>
      <c r="B62" s="108" t="s">
        <v>5</v>
      </c>
      <c r="C62" s="109"/>
      <c r="D62" s="2">
        <v>33.5</v>
      </c>
      <c r="E62" s="76" t="s">
        <v>40</v>
      </c>
      <c r="F62" s="77"/>
    </row>
    <row r="63" spans="1:7" ht="18" customHeight="1" x14ac:dyDescent="0.25">
      <c r="A63" s="7">
        <v>6</v>
      </c>
      <c r="B63" s="108" t="s">
        <v>6</v>
      </c>
      <c r="C63" s="109"/>
      <c r="D63" s="2">
        <v>100</v>
      </c>
      <c r="E63" s="76" t="s">
        <v>40</v>
      </c>
      <c r="F63" s="77"/>
    </row>
    <row r="64" spans="1:7" ht="18" customHeight="1" x14ac:dyDescent="0.25">
      <c r="A64" s="7">
        <v>7</v>
      </c>
      <c r="B64" s="108" t="s">
        <v>7</v>
      </c>
      <c r="C64" s="109"/>
      <c r="D64" s="2">
        <v>300</v>
      </c>
      <c r="E64" s="76" t="s">
        <v>40</v>
      </c>
      <c r="F64" s="77"/>
    </row>
    <row r="65" spans="1:6" ht="18" customHeight="1" x14ac:dyDescent="0.25">
      <c r="A65" s="7">
        <v>8</v>
      </c>
      <c r="B65" s="108" t="s">
        <v>8</v>
      </c>
      <c r="C65" s="109"/>
      <c r="D65" s="2">
        <v>1250</v>
      </c>
      <c r="E65" s="76" t="s">
        <v>40</v>
      </c>
      <c r="F65" s="77"/>
    </row>
    <row r="66" spans="1:6" ht="18" customHeight="1" x14ac:dyDescent="0.25">
      <c r="A66" s="7">
        <v>9</v>
      </c>
      <c r="B66" s="108" t="s">
        <v>9</v>
      </c>
      <c r="C66" s="109"/>
      <c r="D66" s="2">
        <v>50</v>
      </c>
      <c r="E66" s="76" t="s">
        <v>40</v>
      </c>
      <c r="F66" s="77"/>
    </row>
    <row r="67" spans="1:6" ht="18" customHeight="1" x14ac:dyDescent="0.25">
      <c r="A67" s="7">
        <v>10</v>
      </c>
      <c r="B67" s="108" t="s">
        <v>10</v>
      </c>
      <c r="C67" s="109"/>
      <c r="D67" s="2">
        <v>35</v>
      </c>
      <c r="E67" s="76" t="s">
        <v>40</v>
      </c>
      <c r="F67" s="77"/>
    </row>
    <row r="68" spans="1:6" ht="18" customHeight="1" x14ac:dyDescent="0.25">
      <c r="A68" s="7">
        <v>11</v>
      </c>
      <c r="B68" s="108" t="s">
        <v>11</v>
      </c>
      <c r="C68" s="109"/>
      <c r="D68" s="2">
        <v>25</v>
      </c>
      <c r="E68" s="76" t="s">
        <v>40</v>
      </c>
      <c r="F68" s="77"/>
    </row>
    <row r="69" spans="1:6" ht="18" customHeight="1" x14ac:dyDescent="0.25">
      <c r="A69" s="7">
        <v>12</v>
      </c>
      <c r="B69" s="108" t="s">
        <v>12</v>
      </c>
      <c r="C69" s="109"/>
      <c r="D69" s="2">
        <v>125</v>
      </c>
      <c r="E69" s="76" t="s">
        <v>40</v>
      </c>
      <c r="F69" s="77"/>
    </row>
    <row r="70" spans="1:6" ht="18" customHeight="1" x14ac:dyDescent="0.25">
      <c r="A70" s="7">
        <v>13</v>
      </c>
      <c r="B70" s="108" t="s">
        <v>13</v>
      </c>
      <c r="C70" s="109"/>
      <c r="D70" s="2">
        <v>125</v>
      </c>
      <c r="E70" s="76" t="s">
        <v>40</v>
      </c>
      <c r="F70" s="77"/>
    </row>
    <row r="71" spans="1:6" ht="18" customHeight="1" x14ac:dyDescent="0.25">
      <c r="A71" s="63">
        <v>14</v>
      </c>
      <c r="B71" s="108" t="s">
        <v>14</v>
      </c>
      <c r="C71" s="109"/>
      <c r="D71" s="89" t="s">
        <v>94</v>
      </c>
      <c r="E71" s="90"/>
      <c r="F71" s="91"/>
    </row>
    <row r="72" spans="1:6" ht="18" customHeight="1" x14ac:dyDescent="0.25">
      <c r="A72" s="7">
        <v>15</v>
      </c>
      <c r="B72" s="108" t="s">
        <v>41</v>
      </c>
      <c r="C72" s="109"/>
      <c r="D72" s="2">
        <v>180</v>
      </c>
      <c r="E72" s="76" t="s">
        <v>40</v>
      </c>
      <c r="F72" s="77"/>
    </row>
    <row r="73" spans="1:6" ht="18" customHeight="1" x14ac:dyDescent="0.25">
      <c r="A73" s="7">
        <v>16</v>
      </c>
      <c r="B73" s="108" t="s">
        <v>42</v>
      </c>
      <c r="C73" s="109"/>
      <c r="D73" s="2">
        <v>200</v>
      </c>
      <c r="E73" s="76" t="s">
        <v>40</v>
      </c>
      <c r="F73" s="77"/>
    </row>
    <row r="74" spans="1:6" ht="18" customHeight="1" x14ac:dyDescent="0.25">
      <c r="A74" s="7">
        <v>17</v>
      </c>
      <c r="B74" s="108" t="s">
        <v>15</v>
      </c>
      <c r="C74" s="109"/>
      <c r="D74" s="2">
        <v>150</v>
      </c>
      <c r="E74" s="76" t="s">
        <v>40</v>
      </c>
      <c r="F74" s="77"/>
    </row>
    <row r="75" spans="1:6" ht="18" customHeight="1" x14ac:dyDescent="0.25">
      <c r="A75" s="7">
        <v>18</v>
      </c>
      <c r="B75" s="108" t="s">
        <v>16</v>
      </c>
      <c r="C75" s="109"/>
      <c r="D75" s="3">
        <v>400</v>
      </c>
      <c r="E75" s="76" t="s">
        <v>40</v>
      </c>
      <c r="F75" s="77"/>
    </row>
    <row r="76" spans="1:6" ht="18" customHeight="1" x14ac:dyDescent="0.25">
      <c r="A76" s="7">
        <v>19</v>
      </c>
      <c r="B76" s="108" t="s">
        <v>17</v>
      </c>
      <c r="C76" s="109"/>
      <c r="D76" s="2">
        <v>100</v>
      </c>
      <c r="E76" s="76" t="s">
        <v>40</v>
      </c>
      <c r="F76" s="77"/>
    </row>
    <row r="77" spans="1:6" ht="18" customHeight="1" x14ac:dyDescent="0.25">
      <c r="A77" s="7">
        <v>20</v>
      </c>
      <c r="B77" s="108" t="s">
        <v>19</v>
      </c>
      <c r="C77" s="109"/>
      <c r="D77" s="2">
        <v>41</v>
      </c>
      <c r="E77" s="76" t="s">
        <v>40</v>
      </c>
      <c r="F77" s="77"/>
    </row>
    <row r="78" spans="1:6" ht="18" customHeight="1" x14ac:dyDescent="0.25">
      <c r="A78" s="7">
        <v>21</v>
      </c>
      <c r="B78" s="108" t="s">
        <v>20</v>
      </c>
      <c r="C78" s="109"/>
      <c r="D78" s="2">
        <v>350</v>
      </c>
      <c r="E78" s="76" t="s">
        <v>40</v>
      </c>
      <c r="F78" s="77"/>
    </row>
    <row r="79" spans="1:6" ht="18" customHeight="1" x14ac:dyDescent="0.25">
      <c r="A79" s="7">
        <v>22</v>
      </c>
      <c r="B79" s="108" t="s">
        <v>21</v>
      </c>
      <c r="C79" s="109"/>
      <c r="D79" s="2">
        <v>800</v>
      </c>
      <c r="E79" s="76" t="s">
        <v>40</v>
      </c>
      <c r="F79" s="77"/>
    </row>
    <row r="80" spans="1:6" ht="18" customHeight="1" x14ac:dyDescent="0.25">
      <c r="A80" s="7">
        <v>23</v>
      </c>
      <c r="B80" s="108" t="s">
        <v>56</v>
      </c>
      <c r="C80" s="109"/>
      <c r="D80" s="2">
        <v>1500</v>
      </c>
      <c r="E80" s="76" t="s">
        <v>40</v>
      </c>
      <c r="F80" s="77"/>
    </row>
    <row r="81" spans="1:6" ht="18" customHeight="1" x14ac:dyDescent="0.25">
      <c r="A81" s="7">
        <v>24</v>
      </c>
      <c r="B81" s="108" t="s">
        <v>23</v>
      </c>
      <c r="C81" s="109"/>
      <c r="D81" s="2">
        <v>350</v>
      </c>
      <c r="E81" s="76" t="s">
        <v>40</v>
      </c>
      <c r="F81" s="77"/>
    </row>
    <row r="82" spans="1:6" ht="18" customHeight="1" x14ac:dyDescent="0.25">
      <c r="A82" s="7">
        <v>25</v>
      </c>
      <c r="B82" s="108" t="s">
        <v>24</v>
      </c>
      <c r="C82" s="109"/>
      <c r="D82" s="2">
        <v>1000</v>
      </c>
      <c r="E82" s="76" t="s">
        <v>40</v>
      </c>
      <c r="F82" s="77"/>
    </row>
    <row r="83" spans="1:6" ht="18" customHeight="1" x14ac:dyDescent="0.25">
      <c r="A83" s="7">
        <v>26</v>
      </c>
      <c r="B83" s="108" t="s">
        <v>25</v>
      </c>
      <c r="C83" s="109"/>
      <c r="D83" s="2">
        <v>1000</v>
      </c>
      <c r="E83" s="76" t="s">
        <v>40</v>
      </c>
      <c r="F83" s="77"/>
    </row>
    <row r="84" spans="1:6" ht="18" customHeight="1" x14ac:dyDescent="0.25">
      <c r="A84" s="7">
        <v>27</v>
      </c>
      <c r="B84" s="108" t="s">
        <v>26</v>
      </c>
      <c r="C84" s="109"/>
      <c r="D84" s="2">
        <v>35</v>
      </c>
      <c r="E84" s="76" t="s">
        <v>40</v>
      </c>
      <c r="F84" s="77"/>
    </row>
    <row r="85" spans="1:6" ht="18" customHeight="1" x14ac:dyDescent="0.25">
      <c r="A85" s="7">
        <v>28</v>
      </c>
      <c r="B85" s="108" t="s">
        <v>27</v>
      </c>
      <c r="C85" s="109"/>
      <c r="D85" s="2">
        <v>135</v>
      </c>
      <c r="E85" s="76" t="s">
        <v>40</v>
      </c>
      <c r="F85" s="77"/>
    </row>
    <row r="86" spans="1:6" ht="18" customHeight="1" x14ac:dyDescent="0.25">
      <c r="A86" s="7">
        <v>29</v>
      </c>
      <c r="B86" s="108" t="s">
        <v>28</v>
      </c>
      <c r="C86" s="109"/>
      <c r="D86" s="2">
        <v>55</v>
      </c>
      <c r="E86" s="76" t="s">
        <v>40</v>
      </c>
      <c r="F86" s="77"/>
    </row>
    <row r="87" spans="1:6" ht="18" customHeight="1" x14ac:dyDescent="0.25">
      <c r="A87" s="7">
        <v>30</v>
      </c>
      <c r="B87" s="108" t="s">
        <v>29</v>
      </c>
      <c r="C87" s="109"/>
      <c r="D87" s="2">
        <v>55</v>
      </c>
      <c r="E87" s="76" t="s">
        <v>40</v>
      </c>
      <c r="F87" s="77"/>
    </row>
    <row r="88" spans="1:6" ht="18" customHeight="1" x14ac:dyDescent="0.25">
      <c r="A88" s="7">
        <v>31</v>
      </c>
      <c r="B88" s="108" t="s">
        <v>30</v>
      </c>
      <c r="C88" s="109"/>
      <c r="D88" s="2">
        <v>54</v>
      </c>
      <c r="E88" s="76" t="s">
        <v>40</v>
      </c>
      <c r="F88" s="77"/>
    </row>
    <row r="89" spans="1:6" ht="18" customHeight="1" x14ac:dyDescent="0.25">
      <c r="A89" s="7">
        <v>32</v>
      </c>
      <c r="B89" s="108" t="s">
        <v>31</v>
      </c>
      <c r="C89" s="109"/>
      <c r="D89" s="2">
        <v>20</v>
      </c>
      <c r="E89" s="76" t="s">
        <v>40</v>
      </c>
      <c r="F89" s="77"/>
    </row>
    <row r="90" spans="1:6" ht="16.149999999999999" customHeight="1" x14ac:dyDescent="0.25">
      <c r="A90" s="7">
        <v>33</v>
      </c>
      <c r="B90" s="108" t="s">
        <v>38</v>
      </c>
      <c r="C90" s="109"/>
      <c r="D90" s="2">
        <v>25</v>
      </c>
      <c r="E90" s="76" t="s">
        <v>40</v>
      </c>
      <c r="F90" s="77"/>
    </row>
    <row r="91" spans="1:6" ht="18" customHeight="1" x14ac:dyDescent="0.25">
      <c r="A91" s="7">
        <v>34</v>
      </c>
      <c r="B91" s="108" t="s">
        <v>32</v>
      </c>
      <c r="C91" s="109"/>
      <c r="D91" s="2">
        <v>54</v>
      </c>
      <c r="E91" s="76" t="s">
        <v>40</v>
      </c>
      <c r="F91" s="77"/>
    </row>
    <row r="92" spans="1:6" ht="18" customHeight="1" x14ac:dyDescent="0.25">
      <c r="A92" s="7">
        <v>35</v>
      </c>
      <c r="B92" s="108" t="s">
        <v>33</v>
      </c>
      <c r="C92" s="109"/>
      <c r="D92" s="2">
        <v>55</v>
      </c>
      <c r="E92" s="76" t="s">
        <v>40</v>
      </c>
      <c r="F92" s="77"/>
    </row>
    <row r="93" spans="1:6" ht="18" customHeight="1" x14ac:dyDescent="0.25">
      <c r="A93" s="7">
        <v>36</v>
      </c>
      <c r="B93" s="108" t="s">
        <v>34</v>
      </c>
      <c r="C93" s="109"/>
      <c r="D93" s="2">
        <v>54</v>
      </c>
      <c r="E93" s="76" t="s">
        <v>40</v>
      </c>
      <c r="F93" s="77"/>
    </row>
    <row r="94" spans="1:6" ht="18" customHeight="1" x14ac:dyDescent="0.25">
      <c r="A94" s="7">
        <v>37</v>
      </c>
      <c r="B94" s="108" t="s">
        <v>35</v>
      </c>
      <c r="C94" s="109"/>
      <c r="D94" s="2">
        <v>300</v>
      </c>
      <c r="E94" s="76" t="s">
        <v>40</v>
      </c>
      <c r="F94" s="77"/>
    </row>
    <row r="95" spans="1:6" ht="18" customHeight="1" x14ac:dyDescent="0.25">
      <c r="A95" s="7">
        <v>38</v>
      </c>
      <c r="B95" s="108" t="s">
        <v>36</v>
      </c>
      <c r="C95" s="109"/>
      <c r="D95" s="2">
        <v>60</v>
      </c>
      <c r="E95" s="76" t="s">
        <v>40</v>
      </c>
      <c r="F95" s="77"/>
    </row>
    <row r="96" spans="1:6" ht="18" customHeight="1" x14ac:dyDescent="0.25">
      <c r="A96" s="21">
        <v>39</v>
      </c>
      <c r="B96" s="43" t="s">
        <v>77</v>
      </c>
      <c r="C96" s="44"/>
      <c r="D96" s="45">
        <v>150</v>
      </c>
      <c r="E96" s="92" t="s">
        <v>40</v>
      </c>
      <c r="F96" s="93"/>
    </row>
    <row r="97" spans="1:6" s="62" customFormat="1" ht="18" customHeight="1" x14ac:dyDescent="0.25">
      <c r="A97" s="60">
        <v>40</v>
      </c>
      <c r="B97" s="182" t="s">
        <v>18</v>
      </c>
      <c r="C97" s="183"/>
      <c r="D97" s="61">
        <v>7</v>
      </c>
      <c r="E97" s="154" t="s">
        <v>94</v>
      </c>
      <c r="F97" s="155"/>
    </row>
    <row r="98" spans="1:6" ht="24" thickBot="1" x14ac:dyDescent="0.3">
      <c r="A98" s="195" t="s">
        <v>90</v>
      </c>
      <c r="B98" s="196"/>
      <c r="C98" s="196"/>
      <c r="D98" s="197"/>
      <c r="E98" s="119">
        <f>SUM(E58:F96)</f>
        <v>0</v>
      </c>
      <c r="F98" s="120"/>
    </row>
    <row r="99" spans="1:6" ht="23.45" customHeight="1" thickBot="1" x14ac:dyDescent="0.3">
      <c r="A99" s="46"/>
      <c r="B99" s="47"/>
      <c r="C99" s="47"/>
      <c r="D99" s="47"/>
      <c r="E99" s="48"/>
      <c r="F99" s="48"/>
    </row>
    <row r="100" spans="1:6" ht="21" x14ac:dyDescent="0.25">
      <c r="A100" s="198" t="s">
        <v>84</v>
      </c>
      <c r="B100" s="199"/>
      <c r="C100" s="199"/>
      <c r="D100" s="199"/>
      <c r="E100" s="199"/>
      <c r="F100" s="200"/>
    </row>
    <row r="101" spans="1:6" ht="34.9" customHeight="1" x14ac:dyDescent="0.25">
      <c r="A101" s="204" t="s">
        <v>101</v>
      </c>
      <c r="B101" s="205"/>
      <c r="C101" s="205"/>
      <c r="D101" s="214">
        <f>SUM(F47)</f>
        <v>0</v>
      </c>
      <c r="E101" s="74"/>
      <c r="F101" s="56">
        <f>D101</f>
        <v>0</v>
      </c>
    </row>
    <row r="102" spans="1:6" ht="34.15" customHeight="1" x14ac:dyDescent="0.25">
      <c r="A102" s="204" t="s">
        <v>87</v>
      </c>
      <c r="B102" s="205"/>
      <c r="C102" s="205"/>
      <c r="D102" s="214">
        <f>SUM(F52)</f>
        <v>0</v>
      </c>
      <c r="E102" s="74"/>
      <c r="F102" s="56">
        <f>D102</f>
        <v>0</v>
      </c>
    </row>
    <row r="103" spans="1:6" ht="37.5" customHeight="1" x14ac:dyDescent="0.25">
      <c r="A103" s="204" t="s">
        <v>89</v>
      </c>
      <c r="B103" s="205"/>
      <c r="C103" s="206"/>
      <c r="D103" s="75">
        <f>SUM(E98)</f>
        <v>0</v>
      </c>
      <c r="E103" s="65" t="s">
        <v>85</v>
      </c>
      <c r="F103" s="56">
        <f>(D103*33.33%)</f>
        <v>0</v>
      </c>
    </row>
    <row r="104" spans="1:6" ht="104.25" customHeight="1" thickBot="1" x14ac:dyDescent="0.3">
      <c r="A104" s="201" t="s">
        <v>91</v>
      </c>
      <c r="B104" s="202"/>
      <c r="C104" s="202"/>
      <c r="D104" s="202"/>
      <c r="E104" s="203"/>
      <c r="F104" s="55">
        <f>SUM(F101,F102,F103)</f>
        <v>0</v>
      </c>
    </row>
    <row r="105" spans="1:6" ht="22.5" customHeight="1" thickBot="1" x14ac:dyDescent="0.3"/>
    <row r="106" spans="1:6" ht="40.5" customHeight="1" thickBot="1" x14ac:dyDescent="0.3">
      <c r="A106" s="147" t="s">
        <v>79</v>
      </c>
      <c r="B106" s="148"/>
      <c r="C106" s="148"/>
      <c r="D106" s="148"/>
      <c r="E106" s="148"/>
      <c r="F106" s="149"/>
    </row>
    <row r="107" spans="1:6" ht="48.75" customHeight="1" thickBot="1" x14ac:dyDescent="0.3">
      <c r="A107" s="184" t="s">
        <v>81</v>
      </c>
      <c r="B107" s="185"/>
      <c r="C107" s="185"/>
      <c r="D107" s="185"/>
      <c r="E107" s="185"/>
      <c r="F107" s="186"/>
    </row>
    <row r="108" spans="1:6" ht="15.75" customHeight="1" x14ac:dyDescent="0.25">
      <c r="A108" s="33" t="s">
        <v>44</v>
      </c>
      <c r="B108" s="30" t="s">
        <v>45</v>
      </c>
      <c r="C108" s="30" t="s">
        <v>46</v>
      </c>
      <c r="D108" s="31" t="s">
        <v>47</v>
      </c>
      <c r="E108" s="31" t="s">
        <v>63</v>
      </c>
      <c r="F108" s="32" t="s">
        <v>64</v>
      </c>
    </row>
    <row r="109" spans="1:6" x14ac:dyDescent="0.25">
      <c r="A109" s="22">
        <v>35</v>
      </c>
      <c r="B109" s="66" t="s">
        <v>40</v>
      </c>
      <c r="C109" s="66" t="s">
        <v>40</v>
      </c>
      <c r="D109" s="66" t="s">
        <v>40</v>
      </c>
      <c r="E109" s="38" t="s">
        <v>40</v>
      </c>
      <c r="F109" s="39" t="s">
        <v>40</v>
      </c>
    </row>
    <row r="110" spans="1:6" x14ac:dyDescent="0.25">
      <c r="A110" s="22">
        <v>60</v>
      </c>
      <c r="B110" s="66" t="s">
        <v>40</v>
      </c>
      <c r="C110" s="66" t="s">
        <v>40</v>
      </c>
      <c r="D110" s="66" t="s">
        <v>40</v>
      </c>
      <c r="E110" s="38" t="s">
        <v>40</v>
      </c>
      <c r="F110" s="39" t="s">
        <v>40</v>
      </c>
    </row>
    <row r="111" spans="1:6" x14ac:dyDescent="0.25">
      <c r="A111" s="22">
        <v>125</v>
      </c>
      <c r="B111" s="66" t="s">
        <v>40</v>
      </c>
      <c r="C111" s="66" t="s">
        <v>40</v>
      </c>
      <c r="D111" s="66" t="s">
        <v>40</v>
      </c>
      <c r="E111" s="38" t="s">
        <v>40</v>
      </c>
      <c r="F111" s="39" t="s">
        <v>40</v>
      </c>
    </row>
    <row r="112" spans="1:6" x14ac:dyDescent="0.25">
      <c r="A112" s="22">
        <v>350</v>
      </c>
      <c r="B112" s="66" t="s">
        <v>40</v>
      </c>
      <c r="C112" s="66" t="s">
        <v>40</v>
      </c>
      <c r="D112" s="66" t="s">
        <v>40</v>
      </c>
      <c r="E112" s="38" t="s">
        <v>40</v>
      </c>
      <c r="F112" s="39" t="s">
        <v>40</v>
      </c>
    </row>
    <row r="113" spans="1:6" x14ac:dyDescent="0.25">
      <c r="A113" s="22">
        <v>500</v>
      </c>
      <c r="B113" s="66" t="s">
        <v>40</v>
      </c>
      <c r="C113" s="66" t="s">
        <v>40</v>
      </c>
      <c r="D113" s="66" t="s">
        <v>40</v>
      </c>
      <c r="E113" s="38" t="s">
        <v>40</v>
      </c>
      <c r="F113" s="39" t="s">
        <v>40</v>
      </c>
    </row>
    <row r="114" spans="1:6" x14ac:dyDescent="0.25">
      <c r="A114" s="22">
        <v>800</v>
      </c>
      <c r="B114" s="66" t="s">
        <v>40</v>
      </c>
      <c r="C114" s="66" t="s">
        <v>40</v>
      </c>
      <c r="D114" s="66" t="s">
        <v>40</v>
      </c>
      <c r="E114" s="38" t="s">
        <v>40</v>
      </c>
      <c r="F114" s="39" t="s">
        <v>40</v>
      </c>
    </row>
    <row r="115" spans="1:6" x14ac:dyDescent="0.25">
      <c r="A115" s="22">
        <v>1000</v>
      </c>
      <c r="B115" s="66" t="s">
        <v>40</v>
      </c>
      <c r="C115" s="66" t="s">
        <v>40</v>
      </c>
      <c r="D115" s="66" t="s">
        <v>40</v>
      </c>
      <c r="E115" s="38" t="s">
        <v>40</v>
      </c>
      <c r="F115" s="39" t="s">
        <v>40</v>
      </c>
    </row>
    <row r="116" spans="1:6" x14ac:dyDescent="0.25">
      <c r="A116" s="22">
        <v>1250</v>
      </c>
      <c r="B116" s="66" t="s">
        <v>40</v>
      </c>
      <c r="C116" s="66" t="s">
        <v>40</v>
      </c>
      <c r="D116" s="66" t="s">
        <v>40</v>
      </c>
      <c r="E116" s="38" t="s">
        <v>40</v>
      </c>
      <c r="F116" s="39" t="s">
        <v>40</v>
      </c>
    </row>
    <row r="117" spans="1:6" ht="15.75" thickBot="1" x14ac:dyDescent="0.3">
      <c r="A117" s="10">
        <v>1500</v>
      </c>
      <c r="B117" s="68" t="s">
        <v>40</v>
      </c>
      <c r="C117" s="68" t="s">
        <v>40</v>
      </c>
      <c r="D117" s="68" t="s">
        <v>40</v>
      </c>
      <c r="E117" s="40" t="s">
        <v>40</v>
      </c>
      <c r="F117" s="41" t="s">
        <v>40</v>
      </c>
    </row>
    <row r="118" spans="1:6" ht="15.75" customHeight="1" thickBot="1" x14ac:dyDescent="0.4">
      <c r="A118" s="180"/>
      <c r="B118" s="181"/>
      <c r="C118" s="181"/>
      <c r="D118" s="181"/>
      <c r="E118" s="181"/>
      <c r="F118" s="181"/>
    </row>
    <row r="119" spans="1:6" ht="29.25" customHeight="1" thickBot="1" x14ac:dyDescent="0.3">
      <c r="A119" s="139" t="s">
        <v>65</v>
      </c>
      <c r="B119" s="140"/>
      <c r="C119" s="23" t="s">
        <v>45</v>
      </c>
      <c r="D119" s="23" t="s">
        <v>46</v>
      </c>
      <c r="E119" s="207" t="s">
        <v>47</v>
      </c>
      <c r="F119" s="208"/>
    </row>
    <row r="120" spans="1:6" x14ac:dyDescent="0.25">
      <c r="A120" s="141" t="s">
        <v>48</v>
      </c>
      <c r="B120" s="142"/>
      <c r="C120" s="67" t="s">
        <v>40</v>
      </c>
      <c r="D120" s="67" t="s">
        <v>40</v>
      </c>
      <c r="E120" s="209" t="s">
        <v>40</v>
      </c>
      <c r="F120" s="210"/>
    </row>
    <row r="121" spans="1:6" x14ac:dyDescent="0.25">
      <c r="A121" s="143" t="s">
        <v>49</v>
      </c>
      <c r="B121" s="144"/>
      <c r="C121" s="66" t="s">
        <v>40</v>
      </c>
      <c r="D121" s="66" t="s">
        <v>40</v>
      </c>
      <c r="E121" s="76" t="s">
        <v>40</v>
      </c>
      <c r="F121" s="77"/>
    </row>
    <row r="122" spans="1:6" x14ac:dyDescent="0.25">
      <c r="A122" s="143" t="s">
        <v>50</v>
      </c>
      <c r="B122" s="144"/>
      <c r="C122" s="66" t="s">
        <v>40</v>
      </c>
      <c r="D122" s="66" t="s">
        <v>40</v>
      </c>
      <c r="E122" s="76" t="s">
        <v>40</v>
      </c>
      <c r="F122" s="77"/>
    </row>
    <row r="123" spans="1:6" ht="15.75" thickBot="1" x14ac:dyDescent="0.3">
      <c r="A123" s="145" t="s">
        <v>51</v>
      </c>
      <c r="B123" s="146"/>
      <c r="C123" s="68" t="s">
        <v>40</v>
      </c>
      <c r="D123" s="68" t="s">
        <v>40</v>
      </c>
      <c r="E123" s="211" t="s">
        <v>40</v>
      </c>
      <c r="F123" s="212"/>
    </row>
    <row r="124" spans="1:6" ht="15.75" thickBot="1" x14ac:dyDescent="0.3">
      <c r="A124" s="190"/>
      <c r="B124" s="191"/>
      <c r="C124" s="191"/>
      <c r="D124" s="191"/>
      <c r="E124" s="191"/>
      <c r="F124" s="191"/>
    </row>
    <row r="125" spans="1:6" ht="15.75" thickBot="1" x14ac:dyDescent="0.3">
      <c r="A125" s="192" t="s">
        <v>57</v>
      </c>
      <c r="B125" s="193"/>
      <c r="C125" s="193"/>
      <c r="D125" s="193"/>
      <c r="E125" s="193"/>
      <c r="F125" s="194"/>
    </row>
    <row r="126" spans="1:6" x14ac:dyDescent="0.25">
      <c r="A126" s="187"/>
      <c r="B126" s="188"/>
      <c r="C126" s="188"/>
      <c r="D126" s="188"/>
      <c r="E126" s="188"/>
      <c r="F126" s="189"/>
    </row>
    <row r="127" spans="1:6" x14ac:dyDescent="0.25">
      <c r="A127" s="130"/>
      <c r="B127" s="131"/>
      <c r="C127" s="131"/>
      <c r="D127" s="131"/>
      <c r="E127" s="131"/>
      <c r="F127" s="132"/>
    </row>
    <row r="128" spans="1:6" x14ac:dyDescent="0.25">
      <c r="A128" s="130"/>
      <c r="B128" s="131"/>
      <c r="C128" s="131"/>
      <c r="D128" s="131"/>
      <c r="E128" s="131"/>
      <c r="F128" s="132"/>
    </row>
    <row r="129" spans="1:6" x14ac:dyDescent="0.25">
      <c r="A129" s="130"/>
      <c r="B129" s="131"/>
      <c r="C129" s="131"/>
      <c r="D129" s="131"/>
      <c r="E129" s="131"/>
      <c r="F129" s="132"/>
    </row>
    <row r="130" spans="1:6" x14ac:dyDescent="0.25">
      <c r="A130" s="133"/>
      <c r="B130" s="134"/>
      <c r="C130" s="134"/>
      <c r="D130" s="134"/>
      <c r="E130" s="134"/>
      <c r="F130" s="135"/>
    </row>
    <row r="131" spans="1:6" ht="15.75" thickBot="1" x14ac:dyDescent="0.3">
      <c r="A131" s="136"/>
      <c r="B131" s="137"/>
      <c r="C131" s="137"/>
      <c r="D131" s="137"/>
      <c r="E131" s="137"/>
      <c r="F131" s="138"/>
    </row>
    <row r="132" spans="1:6" ht="24.95" customHeight="1" thickBot="1" x14ac:dyDescent="0.3"/>
    <row r="133" spans="1:6" ht="21.75" thickBot="1" x14ac:dyDescent="0.3">
      <c r="A133" s="121" t="s">
        <v>80</v>
      </c>
      <c r="B133" s="122"/>
      <c r="C133" s="122"/>
      <c r="D133" s="122"/>
      <c r="E133" s="122"/>
      <c r="F133" s="123"/>
    </row>
    <row r="134" spans="1:6" ht="69" customHeight="1" thickBot="1" x14ac:dyDescent="0.3">
      <c r="A134" s="124" t="s">
        <v>82</v>
      </c>
      <c r="B134" s="125"/>
      <c r="C134" s="125"/>
      <c r="D134" s="125"/>
      <c r="E134" s="125"/>
      <c r="F134" s="126"/>
    </row>
    <row r="135" spans="1:6" ht="22.15" customHeight="1" x14ac:dyDescent="0.25">
      <c r="A135" s="15"/>
      <c r="B135" s="16" t="s">
        <v>72</v>
      </c>
      <c r="C135" s="127" t="s">
        <v>58</v>
      </c>
      <c r="D135" s="128"/>
      <c r="E135" s="128"/>
      <c r="F135" s="129"/>
    </row>
    <row r="136" spans="1:6" x14ac:dyDescent="0.25">
      <c r="A136" s="7">
        <v>1</v>
      </c>
      <c r="B136" s="42" t="s">
        <v>73</v>
      </c>
      <c r="C136" s="76" t="s">
        <v>40</v>
      </c>
      <c r="D136" s="76"/>
      <c r="E136" s="76"/>
      <c r="F136" s="77"/>
    </row>
    <row r="137" spans="1:6" x14ac:dyDescent="0.25">
      <c r="A137" s="7">
        <v>2</v>
      </c>
      <c r="B137" s="42" t="s">
        <v>74</v>
      </c>
      <c r="C137" s="76" t="s">
        <v>40</v>
      </c>
      <c r="D137" s="76"/>
      <c r="E137" s="76"/>
      <c r="F137" s="77"/>
    </row>
    <row r="138" spans="1:6" x14ac:dyDescent="0.25">
      <c r="A138" s="7">
        <v>3</v>
      </c>
      <c r="B138" s="42" t="s">
        <v>75</v>
      </c>
      <c r="C138" s="76" t="s">
        <v>40</v>
      </c>
      <c r="D138" s="76"/>
      <c r="E138" s="76"/>
      <c r="F138" s="77"/>
    </row>
    <row r="139" spans="1:6" ht="21.75" thickBot="1" x14ac:dyDescent="0.4">
      <c r="A139" s="150" t="s">
        <v>66</v>
      </c>
      <c r="B139" s="151"/>
      <c r="C139" s="152">
        <f>SUM(C136:F138)</f>
        <v>0</v>
      </c>
      <c r="D139" s="152"/>
      <c r="E139" s="152"/>
      <c r="F139" s="153"/>
    </row>
    <row r="140" spans="1:6" ht="21" customHeight="1" thickBot="1" x14ac:dyDescent="0.3"/>
    <row r="141" spans="1:6" ht="39" customHeight="1" x14ac:dyDescent="0.25">
      <c r="A141" s="177" t="s">
        <v>67</v>
      </c>
      <c r="B141" s="110" t="s">
        <v>95</v>
      </c>
      <c r="C141" s="110"/>
      <c r="D141" s="110"/>
      <c r="E141" s="110"/>
      <c r="F141" s="111"/>
    </row>
    <row r="142" spans="1:6" ht="39.75" customHeight="1" x14ac:dyDescent="0.25">
      <c r="A142" s="178"/>
      <c r="B142" s="112" t="s">
        <v>96</v>
      </c>
      <c r="C142" s="112"/>
      <c r="D142" s="112"/>
      <c r="E142" s="112"/>
      <c r="F142" s="113"/>
    </row>
    <row r="143" spans="1:6" ht="54.75" customHeight="1" thickBot="1" x14ac:dyDescent="0.3">
      <c r="A143" s="178"/>
      <c r="B143" s="114" t="s">
        <v>76</v>
      </c>
      <c r="C143" s="115"/>
      <c r="D143" s="115"/>
      <c r="E143" s="115"/>
      <c r="F143" s="116"/>
    </row>
    <row r="144" spans="1:6" ht="48.75" customHeight="1" thickBot="1" x14ac:dyDescent="0.3">
      <c r="A144" s="179"/>
      <c r="B144" s="114" t="s">
        <v>78</v>
      </c>
      <c r="C144" s="115"/>
      <c r="D144" s="115"/>
      <c r="E144" s="115"/>
      <c r="F144" s="116"/>
    </row>
    <row r="145" spans="7:10" ht="54" customHeight="1" x14ac:dyDescent="0.3">
      <c r="G145" s="6"/>
      <c r="H145" s="6"/>
      <c r="I145" s="6"/>
      <c r="J145" s="6"/>
    </row>
    <row r="146" spans="7:10" ht="15" customHeight="1" x14ac:dyDescent="0.25">
      <c r="G146" s="5"/>
      <c r="H146" s="5"/>
      <c r="I146" s="5"/>
      <c r="J146" s="5"/>
    </row>
    <row r="147" spans="7:10" ht="15" customHeight="1" x14ac:dyDescent="0.25"/>
  </sheetData>
  <sheetProtection algorithmName="SHA-512" hashValue="y5cuWeMazbRAGaMPvzSczvPl/wo7yXpLz2EeEwNMz3Gq/TJgxnOHG7HENZvg43ai8w+xygQOpUMDHVPTT2Lmvg==" saltValue="RG7g7m5NqEiv4X+Hv5yGVQ==" spinCount="100000" sheet="1" objects="1" scenarios="1"/>
  <mergeCells count="139">
    <mergeCell ref="E77:F77"/>
    <mergeCell ref="E80:F80"/>
    <mergeCell ref="B61:C61"/>
    <mergeCell ref="B60:C60"/>
    <mergeCell ref="B59:C59"/>
    <mergeCell ref="E82:F82"/>
    <mergeCell ref="B95:C95"/>
    <mergeCell ref="E81:F81"/>
    <mergeCell ref="B144:F144"/>
    <mergeCell ref="B89:C89"/>
    <mergeCell ref="B88:C88"/>
    <mergeCell ref="B87:C87"/>
    <mergeCell ref="E85:F85"/>
    <mergeCell ref="A98:D98"/>
    <mergeCell ref="A100:F100"/>
    <mergeCell ref="A104:E104"/>
    <mergeCell ref="A103:C103"/>
    <mergeCell ref="A101:C101"/>
    <mergeCell ref="A102:C102"/>
    <mergeCell ref="E119:F119"/>
    <mergeCell ref="E121:F121"/>
    <mergeCell ref="E120:F120"/>
    <mergeCell ref="E122:F122"/>
    <mergeCell ref="E123:F123"/>
    <mergeCell ref="A141:A144"/>
    <mergeCell ref="B72:C72"/>
    <mergeCell ref="B81:C81"/>
    <mergeCell ref="B80:C80"/>
    <mergeCell ref="A118:F118"/>
    <mergeCell ref="B77:C77"/>
    <mergeCell ref="B97:C97"/>
    <mergeCell ref="A107:F107"/>
    <mergeCell ref="B76:C76"/>
    <mergeCell ref="B75:C75"/>
    <mergeCell ref="B74:C74"/>
    <mergeCell ref="B73:C73"/>
    <mergeCell ref="A126:F126"/>
    <mergeCell ref="A127:F127"/>
    <mergeCell ref="A128:F128"/>
    <mergeCell ref="A124:F124"/>
    <mergeCell ref="A125:F125"/>
    <mergeCell ref="B86:C86"/>
    <mergeCell ref="B85:C85"/>
    <mergeCell ref="B84:C84"/>
    <mergeCell ref="B83:C83"/>
    <mergeCell ref="B82:C82"/>
    <mergeCell ref="B91:C91"/>
    <mergeCell ref="B90:C90"/>
    <mergeCell ref="E97:F97"/>
    <mergeCell ref="A1:F1"/>
    <mergeCell ref="B46:C46"/>
    <mergeCell ref="A5:B5"/>
    <mergeCell ref="A3:F3"/>
    <mergeCell ref="A4:F4"/>
    <mergeCell ref="E86:F86"/>
    <mergeCell ref="E87:F87"/>
    <mergeCell ref="E88:F88"/>
    <mergeCell ref="E89:F89"/>
    <mergeCell ref="E63:F63"/>
    <mergeCell ref="E62:F62"/>
    <mergeCell ref="A55:F55"/>
    <mergeCell ref="A49:F49"/>
    <mergeCell ref="B50:C50"/>
    <mergeCell ref="B66:C66"/>
    <mergeCell ref="B65:C65"/>
    <mergeCell ref="B64:C64"/>
    <mergeCell ref="B63:C63"/>
    <mergeCell ref="B62:C62"/>
    <mergeCell ref="B71:C71"/>
    <mergeCell ref="B70:C70"/>
    <mergeCell ref="B69:C69"/>
    <mergeCell ref="E78:F78"/>
    <mergeCell ref="E79:F79"/>
    <mergeCell ref="B141:F141"/>
    <mergeCell ref="B142:F142"/>
    <mergeCell ref="B143:F143"/>
    <mergeCell ref="B53:C53"/>
    <mergeCell ref="E95:F95"/>
    <mergeCell ref="E98:F98"/>
    <mergeCell ref="A133:F133"/>
    <mergeCell ref="A134:F134"/>
    <mergeCell ref="C135:F135"/>
    <mergeCell ref="C137:F137"/>
    <mergeCell ref="C136:F136"/>
    <mergeCell ref="C138:F138"/>
    <mergeCell ref="A129:F129"/>
    <mergeCell ref="A130:F130"/>
    <mergeCell ref="A131:F131"/>
    <mergeCell ref="A119:B119"/>
    <mergeCell ref="A120:B120"/>
    <mergeCell ref="A121:B121"/>
    <mergeCell ref="A122:B122"/>
    <mergeCell ref="A123:B123"/>
    <mergeCell ref="A106:F106"/>
    <mergeCell ref="A139:B139"/>
    <mergeCell ref="C139:F139"/>
    <mergeCell ref="E96:F96"/>
    <mergeCell ref="J44:S44"/>
    <mergeCell ref="J46:S46"/>
    <mergeCell ref="E90:F90"/>
    <mergeCell ref="E91:F91"/>
    <mergeCell ref="E92:F92"/>
    <mergeCell ref="E93:F93"/>
    <mergeCell ref="E94:F94"/>
    <mergeCell ref="B51:C51"/>
    <mergeCell ref="A52:E52"/>
    <mergeCell ref="E57:F57"/>
    <mergeCell ref="E58:F58"/>
    <mergeCell ref="A57:C57"/>
    <mergeCell ref="B58:C58"/>
    <mergeCell ref="E83:F83"/>
    <mergeCell ref="E84:F84"/>
    <mergeCell ref="B94:C94"/>
    <mergeCell ref="B93:C93"/>
    <mergeCell ref="B92:C92"/>
    <mergeCell ref="B68:C68"/>
    <mergeCell ref="B67:C67"/>
    <mergeCell ref="B79:C79"/>
    <mergeCell ref="B78:C78"/>
    <mergeCell ref="E60:F60"/>
    <mergeCell ref="E59:F59"/>
    <mergeCell ref="A2:F2"/>
    <mergeCell ref="A56:F56"/>
    <mergeCell ref="E74:F74"/>
    <mergeCell ref="E75:F75"/>
    <mergeCell ref="E76:F76"/>
    <mergeCell ref="E65:F65"/>
    <mergeCell ref="E64:F64"/>
    <mergeCell ref="E61:F61"/>
    <mergeCell ref="E73:F73"/>
    <mergeCell ref="E72:F72"/>
    <mergeCell ref="E70:F70"/>
    <mergeCell ref="E69:F69"/>
    <mergeCell ref="E68:F68"/>
    <mergeCell ref="E67:F67"/>
    <mergeCell ref="E66:F66"/>
    <mergeCell ref="A47:D47"/>
    <mergeCell ref="D45:F45"/>
    <mergeCell ref="D71:F71"/>
  </mergeCells>
  <printOptions horizontalCentered="1"/>
  <pageMargins left="0.25" right="0.25" top="0.5" bottom="0.5" header="0.05" footer="0.05"/>
  <pageSetup scale="70" fitToHeight="0" orientation="portrait" r:id="rId1"/>
  <rowBreaks count="3" manualBreakCount="3">
    <brk id="47" max="5" man="1"/>
    <brk id="89" max="5" man="1"/>
    <brk id="10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F Price Form Rev #1</vt:lpstr>
      <vt:lpstr>'Attachment F Price Form Rev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renamed_admin</dc:creator>
  <cp:lastModifiedBy>Stacia Raposa</cp:lastModifiedBy>
  <cp:lastPrinted>2020-01-24T13:33:46Z</cp:lastPrinted>
  <dcterms:created xsi:type="dcterms:W3CDTF">2019-11-06T14:26:12Z</dcterms:created>
  <dcterms:modified xsi:type="dcterms:W3CDTF">2020-01-24T13:38:44Z</dcterms:modified>
</cp:coreProperties>
</file>