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R073212SR - Generator Preventative Maintenance Services\Solicitation Docs\"/>
    </mc:Choice>
  </mc:AlternateContent>
  <xr:revisionPtr revIDLastSave="0" documentId="13_ncr:1_{E8B16AFA-13EC-4B5E-824C-6E64EB0BD498}" xr6:coauthVersionLast="43" xr6:coauthVersionMax="43" xr10:uidLastSave="{00000000-0000-0000-0000-000000000000}"/>
  <bookViews>
    <workbookView xWindow="-120" yWindow="-120" windowWidth="29040" windowHeight="17640" tabRatio="645" xr2:uid="{B6473721-447B-431F-9F4E-0B64D46C8FAE}"/>
  </bookViews>
  <sheets>
    <sheet name="Attachment F Price Form" sheetId="2" r:id="rId1"/>
  </sheets>
  <definedNames>
    <definedName name="_xlnm.Print_Area" localSheetId="0">'Attachment F Price Form'!$A$1:$F$142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8" i="2" l="1"/>
  <c r="E99" i="2"/>
  <c r="F51" i="2" l="1"/>
  <c r="F50" i="2"/>
  <c r="F53" i="2" l="1"/>
  <c r="F46" i="2" l="1"/>
  <c r="E46" i="2"/>
  <c r="D46" i="2"/>
  <c r="D47" i="2" l="1"/>
  <c r="F54" i="2" s="1"/>
</calcChain>
</file>

<file path=xl/sharedStrings.xml><?xml version="1.0" encoding="utf-8"?>
<sst xmlns="http://schemas.openxmlformats.org/spreadsheetml/2006/main" count="358" uniqueCount="95">
  <si>
    <t>KW</t>
  </si>
  <si>
    <t>Fire Pump</t>
  </si>
  <si>
    <t xml:space="preserve">Administration Center                                    </t>
  </si>
  <si>
    <t xml:space="preserve">Animal Shelter Complex                                     </t>
  </si>
  <si>
    <t xml:space="preserve">Area Transit Facility #2                                      </t>
  </si>
  <si>
    <t xml:space="preserve">Construction office, 12th St, P. M.               </t>
  </si>
  <si>
    <t xml:space="preserve">Convention Center                                                 </t>
  </si>
  <si>
    <t xml:space="preserve">CPID (MSO)                                                       </t>
  </si>
  <si>
    <t xml:space="preserve">Desoto Center (MSO) Dist 1                              </t>
  </si>
  <si>
    <t xml:space="preserve">Desoto Center (MSO) Evidence                      </t>
  </si>
  <si>
    <t xml:space="preserve">Drainage Building. P.W.                                    </t>
  </si>
  <si>
    <t xml:space="preserve">EMS # 5                                                               </t>
  </si>
  <si>
    <t xml:space="preserve">EMS 15 &amp; 17 (old Red Cross) Building          </t>
  </si>
  <si>
    <t>Field/Traffic Maintenace Bldg P.W.</t>
  </si>
  <si>
    <t xml:space="preserve">First Union Building  (Fire Pump only)             </t>
  </si>
  <si>
    <t xml:space="preserve">GTE - Records Building                                      </t>
  </si>
  <si>
    <t xml:space="preserve">Health Dept.                                                          </t>
  </si>
  <si>
    <t xml:space="preserve">Historic Courthouse                                       </t>
  </si>
  <si>
    <t xml:space="preserve">Jail - Detention Facility (MSO)    Fuel Island                                          </t>
  </si>
  <si>
    <t xml:space="preserve">Jail - Detention Facility (MSO)   Fish Farm            </t>
  </si>
  <si>
    <t xml:space="preserve">Jail - Detention Facility (MSO)   HVAC (Small) </t>
  </si>
  <si>
    <t xml:space="preserve">Jail - Detention Facility (MSO) (Large)          </t>
  </si>
  <si>
    <t xml:space="preserve">Judicial Center                                                   </t>
  </si>
  <si>
    <t xml:space="preserve">Project Mgmt Administration P.W.            </t>
  </si>
  <si>
    <t xml:space="preserve">Public Safety Center /EOC   unit 1 </t>
  </si>
  <si>
    <t xml:space="preserve">Public Safety Center /EOC   unit 2 </t>
  </si>
  <si>
    <t xml:space="preserve">Quattlebaum House                                         </t>
  </si>
  <si>
    <t xml:space="preserve">Radio Shop Office                                            </t>
  </si>
  <si>
    <t xml:space="preserve">Radio Tower - Buffalo Site                                </t>
  </si>
  <si>
    <t xml:space="preserve">Radio Tower - Cortez Site                             </t>
  </si>
  <si>
    <t xml:space="preserve">Radio Tower – Duette Site                             </t>
  </si>
  <si>
    <t>Radio Tower - East County Transmitter</t>
  </si>
  <si>
    <t xml:space="preserve">Radio Tower – Myakka Site                           </t>
  </si>
  <si>
    <t xml:space="preserve">Radio Tower - Northwest Site                         </t>
  </si>
  <si>
    <t xml:space="preserve">Radio Tower - Old East Site                          </t>
  </si>
  <si>
    <t xml:space="preserve">Stockade - Bldg. A &amp; B (MSO)                        </t>
  </si>
  <si>
    <t xml:space="preserve">Stockade – Phone Room  (MSO)                   </t>
  </si>
  <si>
    <t xml:space="preserve">Tax Collector Office                                             </t>
  </si>
  <si>
    <t xml:space="preserve">Radio Tower - Loraine site (CR 674)       </t>
  </si>
  <si>
    <t>LOCATION</t>
  </si>
  <si>
    <t>$</t>
  </si>
  <si>
    <r>
      <t>Fleet Services @ 26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St., P.W.                          </t>
    </r>
  </si>
  <si>
    <r>
      <t>Fleet Services @ 66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St. W., P.W.                     </t>
    </r>
  </si>
  <si>
    <t>Shall be on a "as required" basis.  The prices quoted shall include all time, travel and materials to perform a four hour load bank test of the particular equipment and return it to normal operation.  This does not include the cost of a standby generator if requested.</t>
  </si>
  <si>
    <t>x 40 hours =</t>
  </si>
  <si>
    <t>KW size</t>
  </si>
  <si>
    <t>Day</t>
  </si>
  <si>
    <t>Week</t>
  </si>
  <si>
    <t>Month</t>
  </si>
  <si>
    <t>Male tails</t>
  </si>
  <si>
    <t>Female tails</t>
  </si>
  <si>
    <t>4/0 - 50' length</t>
  </si>
  <si>
    <t>4/0 - 100' length</t>
  </si>
  <si>
    <t>When required rental of generators and cables for storm or other unforeseen  events.  Rentals shall require deliver and pick-up services.  You may substitute your closest sized generator to our listed sizes if they do not match directly with your sizes.</t>
  </si>
  <si>
    <t xml:space="preserve">Area Transit Facility #1 @ Tellevast               </t>
  </si>
  <si>
    <t xml:space="preserve">Jail - Detention Facility (MSO)   Fuel Island                                          </t>
  </si>
  <si>
    <t xml:space="preserve">Jail - Detention Facility (MSO)  (Large unit)          </t>
  </si>
  <si>
    <t xml:space="preserve">Area Transit Facility #2 @ Tellevast                                    </t>
  </si>
  <si>
    <t>Not included</t>
  </si>
  <si>
    <t xml:space="preserve">NOT INCLUDED </t>
  </si>
  <si>
    <r>
      <t xml:space="preserve">Judicial Center </t>
    </r>
    <r>
      <rPr>
        <sz val="8"/>
        <rFont val="Arial"/>
        <family val="2"/>
      </rPr>
      <t xml:space="preserve">(Required during non-business hours)  </t>
    </r>
    <r>
      <rPr>
        <sz val="10"/>
        <rFont val="Arial"/>
        <family val="2"/>
      </rPr>
      <t xml:space="preserve">                                       </t>
    </r>
  </si>
  <si>
    <t>List other specific Rental information/costs not covered above</t>
  </si>
  <si>
    <t>KW SIZE</t>
  </si>
  <si>
    <t xml:space="preserve">COST OF ONE LOAD BANK JOB  </t>
  </si>
  <si>
    <t>ATTACHMENT F
PRICING FORM
ITQ NO. 20-R073212SR</t>
  </si>
  <si>
    <r>
      <t xml:space="preserve">Includes all materials, equipment, power cable, labor to deliver, hook-up, start, run for the duration of load bank test, take apart, return our system back to normal operation and return your equipment.  (100' of 4/0 cable)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(If you cannot match generator size specified, cross out and write-in closest equivelent KW size you carry.)</t>
    </r>
  </si>
  <si>
    <t>LOAD BANK TEST COST(per request)</t>
  </si>
  <si>
    <t>1st. YEAR, ONE-TIME SERVICE PRICE</t>
  </si>
  <si>
    <t>MAJOR - ANNUAL SERVICE PRICE</t>
  </si>
  <si>
    <t>MINOR- SEMI-ANNUAL SERVICE PRICE</t>
  </si>
  <si>
    <r>
      <rPr>
        <b/>
        <sz val="11"/>
        <color theme="1"/>
        <rFont val="Calibri"/>
        <family val="2"/>
        <scheme val="minor"/>
      </rPr>
      <t>One-Time Service:</t>
    </r>
    <r>
      <rPr>
        <sz val="11"/>
        <color theme="1"/>
        <rFont val="Calibri"/>
        <family val="2"/>
        <scheme val="minor"/>
      </rPr>
      <t xml:space="preserve"> Contractor shall provide labor and material to replace all belts, all rubber hoses &amp; clamps, air filters, fuel filters, replace coolant, top off all fluids and replace block heater hoses. 
</t>
    </r>
    <r>
      <rPr>
        <b/>
        <sz val="11"/>
        <color theme="1"/>
        <rFont val="Calibri"/>
        <family val="2"/>
        <scheme val="minor"/>
      </rPr>
      <t xml:space="preserve">Inspections: </t>
    </r>
    <r>
      <rPr>
        <sz val="11"/>
        <color theme="1"/>
        <rFont val="Calibri"/>
        <family val="2"/>
        <scheme val="minor"/>
      </rPr>
      <t xml:space="preserve"> Furnish all labor, materials and tools to perform the </t>
    </r>
    <r>
      <rPr>
        <b/>
        <sz val="11"/>
        <color theme="1"/>
        <rFont val="Calibri"/>
        <family val="2"/>
        <scheme val="minor"/>
      </rPr>
      <t>Major (Annual)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Minor (Semi-annual</t>
    </r>
    <r>
      <rPr>
        <sz val="11"/>
        <color theme="1"/>
        <rFont val="Calibri"/>
        <family val="2"/>
        <scheme val="minor"/>
      </rPr>
      <t xml:space="preserve">) inspections.  </t>
    </r>
  </si>
  <si>
    <t>SUBTOTAL</t>
  </si>
  <si>
    <t xml:space="preserve">                          %</t>
  </si>
  <si>
    <t>Delivery Per Unit</t>
  </si>
  <si>
    <t>Pickup Per Unit</t>
  </si>
  <si>
    <t>Cam-Lock Cables Rental (Sizes shall be 4/0) per unit cost</t>
  </si>
  <si>
    <t>GROUP A: Generator Preventative Maintenance</t>
  </si>
  <si>
    <r>
      <rPr>
        <b/>
        <u/>
        <sz val="16"/>
        <color theme="1"/>
        <rFont val="Calibri"/>
        <family val="2"/>
        <scheme val="minor"/>
      </rPr>
      <t>GROUP B: Labor &amp; Parts Cost for Repairs</t>
    </r>
    <r>
      <rPr>
        <b/>
        <sz val="16"/>
        <color theme="1"/>
        <rFont val="Calibri"/>
        <family val="2"/>
        <scheme val="minor"/>
      </rPr>
      <t xml:space="preserve">
(As Required by Property Management)
</t>
    </r>
  </si>
  <si>
    <t>GROUP C: Load Bank</t>
  </si>
  <si>
    <t>Total Group C</t>
  </si>
  <si>
    <t>GROUP E: Generator Rental Costs - Only for Load Bank</t>
  </si>
  <si>
    <t>Group E Total</t>
  </si>
  <si>
    <t>Submit pricing for all lines in Group A - Generator Preventative Maintenance and Group B - Labor and Parts Cost for Repairs to be considered responsive.</t>
  </si>
  <si>
    <t>NOTE:</t>
  </si>
  <si>
    <t>A.   Generator units may be added or deleted as necessary per the County. All future additions must be priced uniformly to other similarly sized units already quoted.</t>
  </si>
  <si>
    <t>B.   All pricing quoted are to include all labor, material and travel time needed to properly perform the particular Preventative Maintenance Service, Load bank or the One-time service.</t>
  </si>
  <si>
    <r>
      <t xml:space="preserve">Hourly rate: Normal Business Hours M-F (8 - 5)     
</t>
    </r>
    <r>
      <rPr>
        <b/>
        <sz val="9"/>
        <color theme="1"/>
        <rFont val="Arial"/>
        <family val="2"/>
      </rPr>
      <t>(On site only, no travel time will be accepted)</t>
    </r>
  </si>
  <si>
    <r>
      <t xml:space="preserve">Overtime rate: (Non-business hours)     
</t>
    </r>
    <r>
      <rPr>
        <b/>
        <sz val="9"/>
        <color theme="1"/>
        <rFont val="Arial"/>
        <family val="2"/>
      </rPr>
      <t>(On site only, no travel time will be accepted)</t>
    </r>
  </si>
  <si>
    <r>
      <t xml:space="preserve">Parts Mark-up over Contractor's cost. 
</t>
    </r>
    <r>
      <rPr>
        <b/>
        <sz val="10"/>
        <color theme="1"/>
        <rFont val="Arial"/>
        <family val="2"/>
      </rPr>
      <t>(all itemized parts in excess of $25.00 must have OEM, supply house or published price list documention provided with invoices)</t>
    </r>
  </si>
  <si>
    <t>Total Amount for Award Purposes Only (Total amount Groups A and B)</t>
  </si>
  <si>
    <t xml:space="preserve">Total Amount Group B - Lines 1 and 2 only  </t>
  </si>
  <si>
    <t xml:space="preserve">Total Amount Group A </t>
  </si>
  <si>
    <t>GROUP D: Generator Rental Costs (As needed)</t>
  </si>
  <si>
    <t>x 240 hours =</t>
  </si>
  <si>
    <r>
      <t xml:space="preserve">C.   Pricing must be provided in Attachment F for all lines in, </t>
    </r>
    <r>
      <rPr>
        <b/>
        <u/>
        <sz val="14"/>
        <color theme="1"/>
        <rFont val="Calibri"/>
        <family val="2"/>
      </rPr>
      <t>Group A</t>
    </r>
    <r>
      <rPr>
        <b/>
        <sz val="14"/>
        <color theme="1"/>
        <rFont val="Calibri"/>
        <family val="2"/>
      </rPr>
      <t xml:space="preserve"> - Generator Preventative Maintenance and </t>
    </r>
    <r>
      <rPr>
        <b/>
        <u/>
        <sz val="14"/>
        <color theme="1"/>
        <rFont val="Calibri"/>
        <family val="2"/>
      </rPr>
      <t>Group B</t>
    </r>
    <r>
      <rPr>
        <b/>
        <sz val="14"/>
        <color theme="1"/>
        <rFont val="Calibri"/>
        <family val="2"/>
      </rPr>
      <t xml:space="preserve"> - Labor and Parts Cost for Repair, to be deemed responsive.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</si>
</sst>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u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2"/>
      <name val="Arial"/>
      <family val="2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6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4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Trellis"/>
    </fill>
    <fill>
      <patternFill patternType="mediumGray"/>
    </fill>
    <fill>
      <patternFill patternType="mediumGray">
        <bgColor theme="0" tint="-0.24997711111789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4A7E4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0" fillId="11" borderId="32" xfId="0" applyFill="1" applyBorder="1"/>
    <xf numFmtId="0" fontId="2" fillId="11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wrapText="1"/>
    </xf>
    <xf numFmtId="164" fontId="11" fillId="0" borderId="42" xfId="0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left" vertical="center"/>
    </xf>
    <xf numFmtId="164" fontId="9" fillId="8" borderId="26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0" fillId="7" borderId="31" xfId="0" applyNumberFormat="1" applyFont="1" applyFill="1" applyBorder="1" applyAlignment="1">
      <alignment horizontal="center"/>
    </xf>
    <xf numFmtId="164" fontId="10" fillId="7" borderId="11" xfId="0" applyNumberFormat="1" applyFont="1" applyFill="1" applyBorder="1" applyAlignment="1">
      <alignment horizontal="center"/>
    </xf>
    <xf numFmtId="0" fontId="15" fillId="7" borderId="31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10" borderId="9" xfId="0" applyFill="1" applyBorder="1" applyAlignment="1">
      <alignment horizontal="left" vertical="center" wrapText="1"/>
    </xf>
    <xf numFmtId="0" fontId="0" fillId="10" borderId="10" xfId="0" applyFill="1" applyBorder="1" applyAlignment="1">
      <alignment horizontal="left" vertical="center" wrapText="1"/>
    </xf>
    <xf numFmtId="0" fontId="0" fillId="10" borderId="11" xfId="0" applyFill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right"/>
    </xf>
    <xf numFmtId="0" fontId="11" fillId="11" borderId="23" xfId="0" applyFont="1" applyFill="1" applyBorder="1" applyAlignment="1">
      <alignment horizontal="right"/>
    </xf>
    <xf numFmtId="164" fontId="10" fillId="11" borderId="18" xfId="0" applyNumberFormat="1" applyFont="1" applyFill="1" applyBorder="1" applyAlignment="1">
      <alignment horizontal="left"/>
    </xf>
    <xf numFmtId="164" fontId="10" fillId="11" borderId="19" xfId="0" applyNumberFormat="1" applyFont="1" applyFill="1" applyBorder="1" applyAlignment="1">
      <alignment horizontal="left"/>
    </xf>
    <xf numFmtId="0" fontId="0" fillId="10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right" wrapText="1"/>
    </xf>
    <xf numFmtId="0" fontId="2" fillId="0" borderId="5" xfId="0" applyFont="1" applyBorder="1" applyAlignment="1"/>
    <xf numFmtId="0" fontId="2" fillId="2" borderId="3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10" fillId="2" borderId="9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64" fontId="11" fillId="2" borderId="31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164" fontId="11" fillId="2" borderId="11" xfId="0" applyNumberFormat="1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top" wrapText="1"/>
    </xf>
    <xf numFmtId="0" fontId="11" fillId="8" borderId="10" xfId="0" applyFont="1" applyFill="1" applyBorder="1" applyAlignment="1">
      <alignment horizontal="center" vertical="top"/>
    </xf>
    <xf numFmtId="0" fontId="11" fillId="8" borderId="11" xfId="0" applyFont="1" applyFill="1" applyBorder="1" applyAlignment="1">
      <alignment horizontal="center" vertical="top"/>
    </xf>
    <xf numFmtId="0" fontId="17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left" vertical="center" wrapText="1"/>
    </xf>
    <xf numFmtId="0" fontId="0" fillId="11" borderId="10" xfId="0" applyFill="1" applyBorder="1" applyAlignment="1">
      <alignment horizontal="left" vertical="center" wrapText="1"/>
    </xf>
    <xf numFmtId="0" fontId="0" fillId="11" borderId="11" xfId="0" applyFill="1" applyBorder="1" applyAlignment="1">
      <alignment horizontal="left" vertical="center" wrapText="1"/>
    </xf>
    <xf numFmtId="0" fontId="2" fillId="11" borderId="38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2" fillId="11" borderId="36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left" wrapText="1"/>
    </xf>
    <xf numFmtId="0" fontId="2" fillId="10" borderId="25" xfId="0" applyFont="1" applyFill="1" applyBorder="1" applyAlignment="1">
      <alignment horizontal="left" wrapText="1"/>
    </xf>
    <xf numFmtId="0" fontId="0" fillId="0" borderId="3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2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64" fontId="0" fillId="0" borderId="1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9" fillId="0" borderId="1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64" fontId="0" fillId="0" borderId="40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16" xfId="0" applyNumberFormat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2" borderId="16" xfId="0" applyFont="1" applyFill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left" vertical="center"/>
      <protection locked="0"/>
    </xf>
    <xf numFmtId="164" fontId="0" fillId="0" borderId="19" xfId="0" applyNumberForma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16" xfId="0" applyNumberFormat="1" applyBorder="1" applyAlignment="1" applyProtection="1">
      <alignment vertical="center"/>
      <protection locked="0"/>
    </xf>
    <xf numFmtId="164" fontId="0" fillId="0" borderId="18" xfId="0" applyNumberFormat="1" applyBorder="1" applyAlignment="1" applyProtection="1">
      <alignment horizontal="left" vertical="center"/>
      <protection locked="0"/>
    </xf>
    <xf numFmtId="164" fontId="0" fillId="0" borderId="18" xfId="0" applyNumberFormat="1" applyBorder="1" applyAlignment="1" applyProtection="1">
      <alignment vertical="center"/>
      <protection locked="0"/>
    </xf>
    <xf numFmtId="164" fontId="0" fillId="0" borderId="19" xfId="0" applyNumberFormat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40" xfId="0" applyNumberForma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A7E4"/>
      <color rgb="FFE48C44"/>
      <color rgb="FFCCFFCC"/>
      <color rgb="FF99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177A3-EBBB-4BA4-8041-8285C066BE8B}">
  <sheetPr>
    <tabColor rgb="FF92D050"/>
  </sheetPr>
  <dimension ref="A1:S142"/>
  <sheetViews>
    <sheetView tabSelected="1" topLeftCell="A30" zoomScaleNormal="100" workbookViewId="0">
      <selection activeCell="B44" sqref="B44"/>
    </sheetView>
  </sheetViews>
  <sheetFormatPr defaultRowHeight="15" x14ac:dyDescent="0.25"/>
  <cols>
    <col min="1" max="1" width="8.7109375" style="1" customWidth="1"/>
    <col min="2" max="2" width="38.7109375" customWidth="1"/>
    <col min="3" max="3" width="10.85546875" customWidth="1"/>
    <col min="4" max="4" width="23.85546875" customWidth="1"/>
    <col min="5" max="5" width="21.7109375" customWidth="1"/>
    <col min="6" max="6" width="21.42578125" customWidth="1"/>
  </cols>
  <sheetData>
    <row r="1" spans="1:11" ht="60.75" customHeight="1" thickBot="1" x14ac:dyDescent="0.3">
      <c r="A1" s="84" t="s">
        <v>64</v>
      </c>
      <c r="B1" s="85"/>
      <c r="C1" s="85"/>
      <c r="D1" s="85"/>
      <c r="E1" s="85"/>
      <c r="F1" s="86"/>
    </row>
    <row r="2" spans="1:11" ht="27.75" customHeight="1" thickBot="1" x14ac:dyDescent="0.3">
      <c r="A2" s="142" t="s">
        <v>76</v>
      </c>
      <c r="B2" s="143"/>
      <c r="C2" s="143"/>
      <c r="D2" s="143"/>
      <c r="E2" s="143"/>
      <c r="F2" s="144"/>
    </row>
    <row r="3" spans="1:11" ht="49.5" customHeight="1" thickBot="1" x14ac:dyDescent="0.3">
      <c r="A3" s="91" t="s">
        <v>70</v>
      </c>
      <c r="B3" s="92"/>
      <c r="C3" s="92"/>
      <c r="D3" s="92"/>
      <c r="E3" s="92"/>
      <c r="F3" s="93"/>
      <c r="J3" s="18"/>
      <c r="K3" s="18"/>
    </row>
    <row r="4" spans="1:11" ht="49.5" customHeight="1" thickBot="1" x14ac:dyDescent="0.3">
      <c r="A4" s="94" t="s">
        <v>82</v>
      </c>
      <c r="B4" s="95"/>
      <c r="C4" s="95"/>
      <c r="D4" s="95"/>
      <c r="E4" s="95"/>
      <c r="F4" s="96"/>
      <c r="J4" s="18"/>
      <c r="K4" s="18"/>
    </row>
    <row r="5" spans="1:11" ht="30.75" customHeight="1" x14ac:dyDescent="0.25">
      <c r="A5" s="89" t="s">
        <v>39</v>
      </c>
      <c r="B5" s="90"/>
      <c r="C5" s="37" t="s">
        <v>0</v>
      </c>
      <c r="D5" s="38" t="s">
        <v>67</v>
      </c>
      <c r="E5" s="39" t="s">
        <v>68</v>
      </c>
      <c r="F5" s="42" t="s">
        <v>69</v>
      </c>
      <c r="J5" s="18"/>
      <c r="K5" s="35"/>
    </row>
    <row r="6" spans="1:11" ht="20.100000000000001" customHeight="1" x14ac:dyDescent="0.25">
      <c r="A6" s="14">
        <v>1</v>
      </c>
      <c r="B6" s="6" t="s">
        <v>2</v>
      </c>
      <c r="C6" s="4">
        <v>1000</v>
      </c>
      <c r="D6" s="162" t="s">
        <v>40</v>
      </c>
      <c r="E6" s="162" t="s">
        <v>40</v>
      </c>
      <c r="F6" s="163" t="s">
        <v>40</v>
      </c>
      <c r="J6" s="18"/>
      <c r="K6" s="36"/>
    </row>
    <row r="7" spans="1:11" ht="20.100000000000001" customHeight="1" x14ac:dyDescent="0.25">
      <c r="A7" s="14">
        <v>2</v>
      </c>
      <c r="B7" s="6" t="s">
        <v>3</v>
      </c>
      <c r="C7" s="4">
        <v>80</v>
      </c>
      <c r="D7" s="162" t="s">
        <v>40</v>
      </c>
      <c r="E7" s="162" t="s">
        <v>40</v>
      </c>
      <c r="F7" s="163" t="s">
        <v>40</v>
      </c>
      <c r="J7" s="18"/>
      <c r="K7" s="35"/>
    </row>
    <row r="8" spans="1:11" ht="20.100000000000001" customHeight="1" x14ac:dyDescent="0.25">
      <c r="A8" s="14">
        <v>3</v>
      </c>
      <c r="B8" s="6" t="s">
        <v>54</v>
      </c>
      <c r="C8" s="4">
        <v>500</v>
      </c>
      <c r="D8" s="162" t="s">
        <v>40</v>
      </c>
      <c r="E8" s="162" t="s">
        <v>40</v>
      </c>
      <c r="F8" s="163" t="s">
        <v>40</v>
      </c>
      <c r="J8" s="18"/>
      <c r="K8" s="18"/>
    </row>
    <row r="9" spans="1:11" ht="20.100000000000001" customHeight="1" x14ac:dyDescent="0.25">
      <c r="A9" s="14">
        <v>4</v>
      </c>
      <c r="B9" s="6" t="s">
        <v>4</v>
      </c>
      <c r="C9" s="4">
        <v>500</v>
      </c>
      <c r="D9" s="162" t="s">
        <v>40</v>
      </c>
      <c r="E9" s="162" t="s">
        <v>40</v>
      </c>
      <c r="F9" s="163" t="s">
        <v>40</v>
      </c>
    </row>
    <row r="10" spans="1:11" ht="20.100000000000001" customHeight="1" x14ac:dyDescent="0.25">
      <c r="A10" s="14">
        <v>5</v>
      </c>
      <c r="B10" s="6" t="s">
        <v>5</v>
      </c>
      <c r="C10" s="4">
        <v>33.5</v>
      </c>
      <c r="D10" s="162" t="s">
        <v>40</v>
      </c>
      <c r="E10" s="162" t="s">
        <v>40</v>
      </c>
      <c r="F10" s="163" t="s">
        <v>40</v>
      </c>
    </row>
    <row r="11" spans="1:11" ht="20.100000000000001" customHeight="1" x14ac:dyDescent="0.25">
      <c r="A11" s="14">
        <v>6</v>
      </c>
      <c r="B11" s="6" t="s">
        <v>6</v>
      </c>
      <c r="C11" s="4">
        <v>100</v>
      </c>
      <c r="D11" s="162" t="s">
        <v>40</v>
      </c>
      <c r="E11" s="162" t="s">
        <v>40</v>
      </c>
      <c r="F11" s="163" t="s">
        <v>40</v>
      </c>
    </row>
    <row r="12" spans="1:11" ht="20.100000000000001" customHeight="1" x14ac:dyDescent="0.25">
      <c r="A12" s="14">
        <v>7</v>
      </c>
      <c r="B12" s="6" t="s">
        <v>7</v>
      </c>
      <c r="C12" s="4">
        <v>300</v>
      </c>
      <c r="D12" s="162" t="s">
        <v>40</v>
      </c>
      <c r="E12" s="162" t="s">
        <v>40</v>
      </c>
      <c r="F12" s="163" t="s">
        <v>40</v>
      </c>
    </row>
    <row r="13" spans="1:11" ht="20.100000000000001" customHeight="1" x14ac:dyDescent="0.25">
      <c r="A13" s="14">
        <v>8</v>
      </c>
      <c r="B13" s="6" t="s">
        <v>8</v>
      </c>
      <c r="C13" s="4">
        <v>1250</v>
      </c>
      <c r="D13" s="162" t="s">
        <v>40</v>
      </c>
      <c r="E13" s="162" t="s">
        <v>40</v>
      </c>
      <c r="F13" s="163" t="s">
        <v>40</v>
      </c>
    </row>
    <row r="14" spans="1:11" ht="20.100000000000001" customHeight="1" x14ac:dyDescent="0.25">
      <c r="A14" s="14">
        <v>9</v>
      </c>
      <c r="B14" s="6" t="s">
        <v>9</v>
      </c>
      <c r="C14" s="4">
        <v>50</v>
      </c>
      <c r="D14" s="162" t="s">
        <v>40</v>
      </c>
      <c r="E14" s="162" t="s">
        <v>40</v>
      </c>
      <c r="F14" s="163" t="s">
        <v>40</v>
      </c>
    </row>
    <row r="15" spans="1:11" ht="20.100000000000001" customHeight="1" x14ac:dyDescent="0.25">
      <c r="A15" s="14">
        <v>10</v>
      </c>
      <c r="B15" s="6" t="s">
        <v>10</v>
      </c>
      <c r="C15" s="4">
        <v>35</v>
      </c>
      <c r="D15" s="162" t="s">
        <v>40</v>
      </c>
      <c r="E15" s="162" t="s">
        <v>40</v>
      </c>
      <c r="F15" s="163" t="s">
        <v>40</v>
      </c>
    </row>
    <row r="16" spans="1:11" ht="20.100000000000001" customHeight="1" x14ac:dyDescent="0.25">
      <c r="A16" s="14">
        <v>11</v>
      </c>
      <c r="B16" s="6" t="s">
        <v>11</v>
      </c>
      <c r="C16" s="4">
        <v>25</v>
      </c>
      <c r="D16" s="162" t="s">
        <v>40</v>
      </c>
      <c r="E16" s="162" t="s">
        <v>40</v>
      </c>
      <c r="F16" s="163" t="s">
        <v>40</v>
      </c>
    </row>
    <row r="17" spans="1:7" ht="20.100000000000001" customHeight="1" x14ac:dyDescent="0.25">
      <c r="A17" s="14">
        <v>12</v>
      </c>
      <c r="B17" s="6" t="s">
        <v>12</v>
      </c>
      <c r="C17" s="4">
        <v>125</v>
      </c>
      <c r="D17" s="162" t="s">
        <v>40</v>
      </c>
      <c r="E17" s="162" t="s">
        <v>40</v>
      </c>
      <c r="F17" s="163" t="s">
        <v>40</v>
      </c>
    </row>
    <row r="18" spans="1:7" ht="20.100000000000001" customHeight="1" x14ac:dyDescent="0.25">
      <c r="A18" s="14">
        <v>13</v>
      </c>
      <c r="B18" s="6" t="s">
        <v>13</v>
      </c>
      <c r="C18" s="4">
        <v>125</v>
      </c>
      <c r="D18" s="162" t="s">
        <v>40</v>
      </c>
      <c r="E18" s="162" t="s">
        <v>40</v>
      </c>
      <c r="F18" s="163" t="s">
        <v>40</v>
      </c>
    </row>
    <row r="19" spans="1:7" ht="20.100000000000001" customHeight="1" x14ac:dyDescent="0.25">
      <c r="A19" s="52">
        <v>14</v>
      </c>
      <c r="B19" s="53" t="s">
        <v>14</v>
      </c>
      <c r="C19" s="54" t="s">
        <v>1</v>
      </c>
      <c r="D19" s="164" t="s">
        <v>40</v>
      </c>
      <c r="E19" s="164" t="s">
        <v>40</v>
      </c>
      <c r="F19" s="165" t="s">
        <v>58</v>
      </c>
      <c r="G19" s="51"/>
    </row>
    <row r="20" spans="1:7" ht="20.100000000000001" customHeight="1" x14ac:dyDescent="0.25">
      <c r="A20" s="14">
        <v>15</v>
      </c>
      <c r="B20" s="6" t="s">
        <v>41</v>
      </c>
      <c r="C20" s="4">
        <v>180</v>
      </c>
      <c r="D20" s="162" t="s">
        <v>40</v>
      </c>
      <c r="E20" s="162" t="s">
        <v>40</v>
      </c>
      <c r="F20" s="163" t="s">
        <v>40</v>
      </c>
    </row>
    <row r="21" spans="1:7" ht="20.100000000000001" customHeight="1" x14ac:dyDescent="0.25">
      <c r="A21" s="14">
        <v>16</v>
      </c>
      <c r="B21" s="6" t="s">
        <v>42</v>
      </c>
      <c r="C21" s="4">
        <v>200</v>
      </c>
      <c r="D21" s="162" t="s">
        <v>40</v>
      </c>
      <c r="E21" s="162" t="s">
        <v>40</v>
      </c>
      <c r="F21" s="163" t="s">
        <v>40</v>
      </c>
    </row>
    <row r="22" spans="1:7" ht="20.100000000000001" customHeight="1" x14ac:dyDescent="0.25">
      <c r="A22" s="14">
        <v>17</v>
      </c>
      <c r="B22" s="6" t="s">
        <v>15</v>
      </c>
      <c r="C22" s="4">
        <v>150</v>
      </c>
      <c r="D22" s="162" t="s">
        <v>40</v>
      </c>
      <c r="E22" s="162" t="s">
        <v>40</v>
      </c>
      <c r="F22" s="163" t="s">
        <v>40</v>
      </c>
    </row>
    <row r="23" spans="1:7" ht="20.100000000000001" customHeight="1" x14ac:dyDescent="0.25">
      <c r="A23" s="14">
        <v>18</v>
      </c>
      <c r="B23" s="6" t="s">
        <v>16</v>
      </c>
      <c r="C23" s="5">
        <v>400</v>
      </c>
      <c r="D23" s="162" t="s">
        <v>40</v>
      </c>
      <c r="E23" s="162" t="s">
        <v>40</v>
      </c>
      <c r="F23" s="163" t="s">
        <v>40</v>
      </c>
    </row>
    <row r="24" spans="1:7" ht="20.100000000000001" customHeight="1" x14ac:dyDescent="0.25">
      <c r="A24" s="14">
        <v>19</v>
      </c>
      <c r="B24" s="6" t="s">
        <v>17</v>
      </c>
      <c r="C24" s="4">
        <v>100</v>
      </c>
      <c r="D24" s="162" t="s">
        <v>40</v>
      </c>
      <c r="E24" s="162" t="s">
        <v>40</v>
      </c>
      <c r="F24" s="163" t="s">
        <v>40</v>
      </c>
    </row>
    <row r="25" spans="1:7" ht="20.100000000000001" customHeight="1" x14ac:dyDescent="0.25">
      <c r="A25" s="14">
        <v>20</v>
      </c>
      <c r="B25" s="6" t="s">
        <v>55</v>
      </c>
      <c r="C25" s="4">
        <v>7</v>
      </c>
      <c r="D25" s="162" t="s">
        <v>40</v>
      </c>
      <c r="E25" s="162" t="s">
        <v>40</v>
      </c>
      <c r="F25" s="163" t="s">
        <v>40</v>
      </c>
    </row>
    <row r="26" spans="1:7" ht="20.100000000000001" customHeight="1" x14ac:dyDescent="0.25">
      <c r="A26" s="14">
        <v>21</v>
      </c>
      <c r="B26" s="6" t="s">
        <v>19</v>
      </c>
      <c r="C26" s="4">
        <v>41</v>
      </c>
      <c r="D26" s="162" t="s">
        <v>40</v>
      </c>
      <c r="E26" s="162" t="s">
        <v>40</v>
      </c>
      <c r="F26" s="163" t="s">
        <v>40</v>
      </c>
    </row>
    <row r="27" spans="1:7" ht="29.25" customHeight="1" x14ac:dyDescent="0.25">
      <c r="A27" s="14">
        <v>22</v>
      </c>
      <c r="B27" s="6" t="s">
        <v>20</v>
      </c>
      <c r="C27" s="4">
        <v>350</v>
      </c>
      <c r="D27" s="162" t="s">
        <v>40</v>
      </c>
      <c r="E27" s="162" t="s">
        <v>40</v>
      </c>
      <c r="F27" s="163" t="s">
        <v>40</v>
      </c>
    </row>
    <row r="28" spans="1:7" ht="20.100000000000001" customHeight="1" x14ac:dyDescent="0.25">
      <c r="A28" s="14">
        <v>23</v>
      </c>
      <c r="B28" s="6" t="s">
        <v>56</v>
      </c>
      <c r="C28" s="4">
        <v>800</v>
      </c>
      <c r="D28" s="162" t="s">
        <v>40</v>
      </c>
      <c r="E28" s="162" t="s">
        <v>40</v>
      </c>
      <c r="F28" s="163" t="s">
        <v>40</v>
      </c>
    </row>
    <row r="29" spans="1:7" ht="20.100000000000001" customHeight="1" x14ac:dyDescent="0.25">
      <c r="A29" s="14">
        <v>24</v>
      </c>
      <c r="B29" s="6" t="s">
        <v>22</v>
      </c>
      <c r="C29" s="4">
        <v>1500</v>
      </c>
      <c r="D29" s="162" t="s">
        <v>40</v>
      </c>
      <c r="E29" s="162" t="s">
        <v>40</v>
      </c>
      <c r="F29" s="163" t="s">
        <v>40</v>
      </c>
    </row>
    <row r="30" spans="1:7" ht="20.100000000000001" customHeight="1" x14ac:dyDescent="0.25">
      <c r="A30" s="14">
        <v>25</v>
      </c>
      <c r="B30" s="6" t="s">
        <v>23</v>
      </c>
      <c r="C30" s="4">
        <v>350</v>
      </c>
      <c r="D30" s="162" t="s">
        <v>40</v>
      </c>
      <c r="E30" s="162" t="s">
        <v>40</v>
      </c>
      <c r="F30" s="163" t="s">
        <v>40</v>
      </c>
    </row>
    <row r="31" spans="1:7" ht="20.100000000000001" customHeight="1" x14ac:dyDescent="0.25">
      <c r="A31" s="14">
        <v>26</v>
      </c>
      <c r="B31" s="6" t="s">
        <v>24</v>
      </c>
      <c r="C31" s="4">
        <v>1000</v>
      </c>
      <c r="D31" s="162" t="s">
        <v>40</v>
      </c>
      <c r="E31" s="162" t="s">
        <v>40</v>
      </c>
      <c r="F31" s="163" t="s">
        <v>40</v>
      </c>
    </row>
    <row r="32" spans="1:7" ht="20.100000000000001" customHeight="1" x14ac:dyDescent="0.25">
      <c r="A32" s="14">
        <v>27</v>
      </c>
      <c r="B32" s="6" t="s">
        <v>25</v>
      </c>
      <c r="C32" s="4">
        <v>1000</v>
      </c>
      <c r="D32" s="162" t="s">
        <v>40</v>
      </c>
      <c r="E32" s="162" t="s">
        <v>40</v>
      </c>
      <c r="F32" s="163" t="s">
        <v>40</v>
      </c>
    </row>
    <row r="33" spans="1:19" ht="20.100000000000001" customHeight="1" x14ac:dyDescent="0.25">
      <c r="A33" s="14">
        <v>28</v>
      </c>
      <c r="B33" s="6" t="s">
        <v>26</v>
      </c>
      <c r="C33" s="4">
        <v>35</v>
      </c>
      <c r="D33" s="162" t="s">
        <v>40</v>
      </c>
      <c r="E33" s="162" t="s">
        <v>40</v>
      </c>
      <c r="F33" s="163" t="s">
        <v>40</v>
      </c>
    </row>
    <row r="34" spans="1:19" ht="20.100000000000001" customHeight="1" x14ac:dyDescent="0.25">
      <c r="A34" s="14">
        <v>29</v>
      </c>
      <c r="B34" s="6" t="s">
        <v>27</v>
      </c>
      <c r="C34" s="4">
        <v>135</v>
      </c>
      <c r="D34" s="162" t="s">
        <v>40</v>
      </c>
      <c r="E34" s="162" t="s">
        <v>40</v>
      </c>
      <c r="F34" s="163" t="s">
        <v>40</v>
      </c>
    </row>
    <row r="35" spans="1:19" ht="20.100000000000001" customHeight="1" x14ac:dyDescent="0.25">
      <c r="A35" s="14">
        <v>30</v>
      </c>
      <c r="B35" s="6" t="s">
        <v>28</v>
      </c>
      <c r="C35" s="4">
        <v>55</v>
      </c>
      <c r="D35" s="162" t="s">
        <v>40</v>
      </c>
      <c r="E35" s="162" t="s">
        <v>40</v>
      </c>
      <c r="F35" s="163" t="s">
        <v>40</v>
      </c>
    </row>
    <row r="36" spans="1:19" ht="20.100000000000001" customHeight="1" x14ac:dyDescent="0.25">
      <c r="A36" s="14">
        <v>31</v>
      </c>
      <c r="B36" s="6" t="s">
        <v>29</v>
      </c>
      <c r="C36" s="4">
        <v>55</v>
      </c>
      <c r="D36" s="162" t="s">
        <v>40</v>
      </c>
      <c r="E36" s="162" t="s">
        <v>40</v>
      </c>
      <c r="F36" s="163" t="s">
        <v>40</v>
      </c>
    </row>
    <row r="37" spans="1:19" ht="20.100000000000001" customHeight="1" x14ac:dyDescent="0.25">
      <c r="A37" s="14">
        <v>32</v>
      </c>
      <c r="B37" s="6" t="s">
        <v>30</v>
      </c>
      <c r="C37" s="4">
        <v>54</v>
      </c>
      <c r="D37" s="162" t="s">
        <v>40</v>
      </c>
      <c r="E37" s="162" t="s">
        <v>40</v>
      </c>
      <c r="F37" s="163" t="s">
        <v>40</v>
      </c>
    </row>
    <row r="38" spans="1:19" ht="20.100000000000001" customHeight="1" x14ac:dyDescent="0.25">
      <c r="A38" s="14">
        <v>33</v>
      </c>
      <c r="B38" s="6" t="s">
        <v>31</v>
      </c>
      <c r="C38" s="4">
        <v>20</v>
      </c>
      <c r="D38" s="162" t="s">
        <v>40</v>
      </c>
      <c r="E38" s="162" t="s">
        <v>40</v>
      </c>
      <c r="F38" s="163" t="s">
        <v>40</v>
      </c>
    </row>
    <row r="39" spans="1:19" ht="20.100000000000001" customHeight="1" x14ac:dyDescent="0.25">
      <c r="A39" s="14">
        <v>34</v>
      </c>
      <c r="B39" s="6" t="s">
        <v>38</v>
      </c>
      <c r="C39" s="4">
        <v>25</v>
      </c>
      <c r="D39" s="162" t="s">
        <v>40</v>
      </c>
      <c r="E39" s="162" t="s">
        <v>40</v>
      </c>
      <c r="F39" s="163" t="s">
        <v>40</v>
      </c>
    </row>
    <row r="40" spans="1:19" ht="20.100000000000001" customHeight="1" x14ac:dyDescent="0.25">
      <c r="A40" s="14">
        <v>35</v>
      </c>
      <c r="B40" s="6" t="s">
        <v>32</v>
      </c>
      <c r="C40" s="4">
        <v>54</v>
      </c>
      <c r="D40" s="162" t="s">
        <v>40</v>
      </c>
      <c r="E40" s="162" t="s">
        <v>40</v>
      </c>
      <c r="F40" s="163" t="s">
        <v>40</v>
      </c>
    </row>
    <row r="41" spans="1:19" ht="20.100000000000001" customHeight="1" x14ac:dyDescent="0.25">
      <c r="A41" s="14">
        <v>36</v>
      </c>
      <c r="B41" s="6" t="s">
        <v>33</v>
      </c>
      <c r="C41" s="4">
        <v>55</v>
      </c>
      <c r="D41" s="162" t="s">
        <v>40</v>
      </c>
      <c r="E41" s="162" t="s">
        <v>40</v>
      </c>
      <c r="F41" s="163" t="s">
        <v>40</v>
      </c>
    </row>
    <row r="42" spans="1:19" ht="20.100000000000001" customHeight="1" x14ac:dyDescent="0.25">
      <c r="A42" s="14">
        <v>37</v>
      </c>
      <c r="B42" s="6" t="s">
        <v>34</v>
      </c>
      <c r="C42" s="4">
        <v>54</v>
      </c>
      <c r="D42" s="162" t="s">
        <v>40</v>
      </c>
      <c r="E42" s="162" t="s">
        <v>40</v>
      </c>
      <c r="F42" s="163" t="s">
        <v>40</v>
      </c>
    </row>
    <row r="43" spans="1:19" ht="20.100000000000001" customHeight="1" x14ac:dyDescent="0.25">
      <c r="A43" s="14">
        <v>38</v>
      </c>
      <c r="B43" s="6" t="s">
        <v>35</v>
      </c>
      <c r="C43" s="4">
        <v>300</v>
      </c>
      <c r="D43" s="162" t="s">
        <v>40</v>
      </c>
      <c r="E43" s="162" t="s">
        <v>40</v>
      </c>
      <c r="F43" s="163" t="s">
        <v>40</v>
      </c>
    </row>
    <row r="44" spans="1:19" ht="20.100000000000001" customHeight="1" x14ac:dyDescent="0.25">
      <c r="A44" s="14">
        <v>39</v>
      </c>
      <c r="B44" s="6" t="s">
        <v>36</v>
      </c>
      <c r="C44" s="4">
        <v>60</v>
      </c>
      <c r="D44" s="162" t="s">
        <v>40</v>
      </c>
      <c r="E44" s="162" t="s">
        <v>40</v>
      </c>
      <c r="F44" s="163" t="s">
        <v>40</v>
      </c>
    </row>
    <row r="45" spans="1:19" ht="20.100000000000001" customHeight="1" thickBot="1" x14ac:dyDescent="0.35">
      <c r="A45" s="14">
        <v>40</v>
      </c>
      <c r="B45" s="6" t="s">
        <v>37</v>
      </c>
      <c r="C45" s="4">
        <v>150</v>
      </c>
      <c r="D45" s="162" t="s">
        <v>40</v>
      </c>
      <c r="E45" s="162" t="s">
        <v>40</v>
      </c>
      <c r="F45" s="163" t="s">
        <v>40</v>
      </c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1.75" customHeight="1" thickTop="1" thickBot="1" x14ac:dyDescent="0.4">
      <c r="A46" s="43"/>
      <c r="B46" s="87" t="s">
        <v>71</v>
      </c>
      <c r="C46" s="88"/>
      <c r="D46" s="40">
        <f>SUM(D6:D45)</f>
        <v>0</v>
      </c>
      <c r="E46" s="40">
        <f>SUM(E6:E45)</f>
        <v>0</v>
      </c>
      <c r="F46" s="44">
        <f>SUM(F6:F18,F20:F45)</f>
        <v>0</v>
      </c>
      <c r="J46" s="149"/>
      <c r="K46" s="149"/>
      <c r="L46" s="149"/>
      <c r="M46" s="149"/>
      <c r="N46" s="149"/>
      <c r="O46" s="149"/>
      <c r="P46" s="149"/>
      <c r="Q46" s="149"/>
      <c r="R46" s="149"/>
      <c r="S46" s="149"/>
    </row>
    <row r="47" spans="1:19" ht="29.25" customHeight="1" thickBot="1" x14ac:dyDescent="0.4">
      <c r="A47" s="41"/>
      <c r="B47" s="97" t="s">
        <v>91</v>
      </c>
      <c r="C47" s="98"/>
      <c r="D47" s="99">
        <f>SUM(D46+E46+F46)</f>
        <v>0</v>
      </c>
      <c r="E47" s="100"/>
      <c r="F47" s="101"/>
    </row>
    <row r="48" spans="1:19" ht="29.25" customHeight="1" thickBot="1" x14ac:dyDescent="0.4">
      <c r="A48" s="27"/>
      <c r="B48" s="28"/>
      <c r="C48" s="28"/>
      <c r="D48" s="15"/>
      <c r="E48" s="15"/>
      <c r="F48" s="15"/>
    </row>
    <row r="49" spans="1:7" ht="48.75" customHeight="1" thickBot="1" x14ac:dyDescent="0.3">
      <c r="A49" s="105" t="s">
        <v>77</v>
      </c>
      <c r="B49" s="106"/>
      <c r="C49" s="106"/>
      <c r="D49" s="106"/>
      <c r="E49" s="106"/>
      <c r="F49" s="107"/>
    </row>
    <row r="50" spans="1:7" ht="51" customHeight="1" x14ac:dyDescent="0.25">
      <c r="A50" s="16">
        <v>1</v>
      </c>
      <c r="B50" s="108" t="s">
        <v>86</v>
      </c>
      <c r="C50" s="109"/>
      <c r="D50" s="166">
        <v>0</v>
      </c>
      <c r="E50" s="30" t="s">
        <v>93</v>
      </c>
      <c r="F50" s="169">
        <f>SUM(D50*250)</f>
        <v>0</v>
      </c>
    </row>
    <row r="51" spans="1:7" ht="64.5" customHeight="1" x14ac:dyDescent="0.25">
      <c r="A51" s="14">
        <v>2</v>
      </c>
      <c r="B51" s="150" t="s">
        <v>87</v>
      </c>
      <c r="C51" s="151"/>
      <c r="D51" s="167">
        <v>0</v>
      </c>
      <c r="E51" s="29" t="s">
        <v>44</v>
      </c>
      <c r="F51" s="169">
        <f>SUM(D51*40)</f>
        <v>0</v>
      </c>
    </row>
    <row r="52" spans="1:7" ht="69" customHeight="1" thickBot="1" x14ac:dyDescent="0.3">
      <c r="A52" s="32">
        <v>3</v>
      </c>
      <c r="B52" s="120" t="s">
        <v>88</v>
      </c>
      <c r="C52" s="121"/>
      <c r="D52" s="168" t="s">
        <v>72</v>
      </c>
      <c r="E52" s="45"/>
      <c r="F52" s="23"/>
    </row>
    <row r="53" spans="1:7" ht="48.75" customHeight="1" thickBot="1" x14ac:dyDescent="0.3">
      <c r="A53" s="152" t="s">
        <v>90</v>
      </c>
      <c r="B53" s="153"/>
      <c r="C53" s="153"/>
      <c r="D53" s="153"/>
      <c r="E53" s="154"/>
      <c r="F53" s="46">
        <f>SUM(F50:F51)</f>
        <v>0</v>
      </c>
    </row>
    <row r="54" spans="1:7" s="3" customFormat="1" ht="48.75" customHeight="1" thickBot="1" x14ac:dyDescent="0.3">
      <c r="A54" s="75" t="s">
        <v>89</v>
      </c>
      <c r="B54" s="76"/>
      <c r="C54" s="76"/>
      <c r="D54" s="76"/>
      <c r="E54" s="76"/>
      <c r="F54" s="31">
        <f>SUM(D47+F53)</f>
        <v>0</v>
      </c>
    </row>
    <row r="55" spans="1:7" ht="15" customHeight="1" thickBot="1" x14ac:dyDescent="0.4">
      <c r="A55" s="10"/>
      <c r="B55" s="11"/>
      <c r="C55" s="12"/>
      <c r="D55" s="12"/>
      <c r="E55" s="12"/>
      <c r="F55" s="15"/>
    </row>
    <row r="56" spans="1:7" ht="29.25" customHeight="1" thickBot="1" x14ac:dyDescent="0.3">
      <c r="A56" s="102" t="s">
        <v>78</v>
      </c>
      <c r="B56" s="103"/>
      <c r="C56" s="103"/>
      <c r="D56" s="103"/>
      <c r="E56" s="103"/>
      <c r="F56" s="104"/>
    </row>
    <row r="57" spans="1:7" ht="41.25" customHeight="1" thickBot="1" x14ac:dyDescent="0.4">
      <c r="A57" s="145" t="s">
        <v>43</v>
      </c>
      <c r="B57" s="146"/>
      <c r="C57" s="146"/>
      <c r="D57" s="146"/>
      <c r="E57" s="146"/>
      <c r="F57" s="147"/>
      <c r="G57" s="15"/>
    </row>
    <row r="58" spans="1:7" ht="29.25" customHeight="1" thickBot="1" x14ac:dyDescent="0.3">
      <c r="A58" s="157" t="s">
        <v>39</v>
      </c>
      <c r="B58" s="158"/>
      <c r="C58" s="159"/>
      <c r="D58" s="24" t="s">
        <v>0</v>
      </c>
      <c r="E58" s="155" t="s">
        <v>66</v>
      </c>
      <c r="F58" s="156"/>
    </row>
    <row r="59" spans="1:7" ht="15" customHeight="1" x14ac:dyDescent="0.25">
      <c r="A59" s="19">
        <v>1</v>
      </c>
      <c r="B59" s="160" t="s">
        <v>2</v>
      </c>
      <c r="C59" s="161"/>
      <c r="D59" s="20">
        <v>1000</v>
      </c>
      <c r="E59" s="170" t="s">
        <v>40</v>
      </c>
      <c r="F59" s="171"/>
    </row>
    <row r="60" spans="1:7" ht="15" customHeight="1" x14ac:dyDescent="0.25">
      <c r="A60" s="14">
        <v>2</v>
      </c>
      <c r="B60" s="55" t="s">
        <v>3</v>
      </c>
      <c r="C60" s="56"/>
      <c r="D60" s="4">
        <v>80</v>
      </c>
      <c r="E60" s="170" t="s">
        <v>40</v>
      </c>
      <c r="F60" s="171"/>
    </row>
    <row r="61" spans="1:7" ht="15" customHeight="1" x14ac:dyDescent="0.25">
      <c r="A61" s="14">
        <v>3</v>
      </c>
      <c r="B61" s="55" t="s">
        <v>54</v>
      </c>
      <c r="C61" s="56"/>
      <c r="D61" s="4">
        <v>500</v>
      </c>
      <c r="E61" s="170" t="s">
        <v>40</v>
      </c>
      <c r="F61" s="171"/>
    </row>
    <row r="62" spans="1:7" ht="15" customHeight="1" x14ac:dyDescent="0.25">
      <c r="A62" s="14">
        <v>4</v>
      </c>
      <c r="B62" s="55" t="s">
        <v>57</v>
      </c>
      <c r="C62" s="56"/>
      <c r="D62" s="4">
        <v>500</v>
      </c>
      <c r="E62" s="170" t="s">
        <v>40</v>
      </c>
      <c r="F62" s="171"/>
    </row>
    <row r="63" spans="1:7" x14ac:dyDescent="0.25">
      <c r="A63" s="14">
        <v>5</v>
      </c>
      <c r="B63" s="55" t="s">
        <v>5</v>
      </c>
      <c r="C63" s="56"/>
      <c r="D63" s="4">
        <v>33.5</v>
      </c>
      <c r="E63" s="170" t="s">
        <v>40</v>
      </c>
      <c r="F63" s="171"/>
    </row>
    <row r="64" spans="1:7" x14ac:dyDescent="0.25">
      <c r="A64" s="14">
        <v>6</v>
      </c>
      <c r="B64" s="55" t="s">
        <v>6</v>
      </c>
      <c r="C64" s="56"/>
      <c r="D64" s="4">
        <v>100</v>
      </c>
      <c r="E64" s="170" t="s">
        <v>40</v>
      </c>
      <c r="F64" s="171"/>
    </row>
    <row r="65" spans="1:6" x14ac:dyDescent="0.25">
      <c r="A65" s="14">
        <v>7</v>
      </c>
      <c r="B65" s="55" t="s">
        <v>7</v>
      </c>
      <c r="C65" s="56"/>
      <c r="D65" s="4">
        <v>300</v>
      </c>
      <c r="E65" s="170" t="s">
        <v>40</v>
      </c>
      <c r="F65" s="171"/>
    </row>
    <row r="66" spans="1:6" x14ac:dyDescent="0.25">
      <c r="A66" s="14">
        <v>8</v>
      </c>
      <c r="B66" s="55" t="s">
        <v>8</v>
      </c>
      <c r="C66" s="56"/>
      <c r="D66" s="4">
        <v>1250</v>
      </c>
      <c r="E66" s="170" t="s">
        <v>40</v>
      </c>
      <c r="F66" s="171"/>
    </row>
    <row r="67" spans="1:6" x14ac:dyDescent="0.25">
      <c r="A67" s="14">
        <v>9</v>
      </c>
      <c r="B67" s="55" t="s">
        <v>9</v>
      </c>
      <c r="C67" s="56"/>
      <c r="D67" s="4">
        <v>50</v>
      </c>
      <c r="E67" s="170" t="s">
        <v>40</v>
      </c>
      <c r="F67" s="171"/>
    </row>
    <row r="68" spans="1:6" x14ac:dyDescent="0.25">
      <c r="A68" s="14">
        <v>10</v>
      </c>
      <c r="B68" s="55" t="s">
        <v>10</v>
      </c>
      <c r="C68" s="56"/>
      <c r="D68" s="4">
        <v>35</v>
      </c>
      <c r="E68" s="170" t="s">
        <v>40</v>
      </c>
      <c r="F68" s="171"/>
    </row>
    <row r="69" spans="1:6" x14ac:dyDescent="0.25">
      <c r="A69" s="14">
        <v>11</v>
      </c>
      <c r="B69" s="55" t="s">
        <v>11</v>
      </c>
      <c r="C69" s="56"/>
      <c r="D69" s="4">
        <v>25</v>
      </c>
      <c r="E69" s="170" t="s">
        <v>40</v>
      </c>
      <c r="F69" s="171"/>
    </row>
    <row r="70" spans="1:6" x14ac:dyDescent="0.25">
      <c r="A70" s="14">
        <v>12</v>
      </c>
      <c r="B70" s="55" t="s">
        <v>12</v>
      </c>
      <c r="C70" s="56"/>
      <c r="D70" s="4">
        <v>125</v>
      </c>
      <c r="E70" s="170" t="s">
        <v>40</v>
      </c>
      <c r="F70" s="171"/>
    </row>
    <row r="71" spans="1:6" x14ac:dyDescent="0.25">
      <c r="A71" s="14">
        <v>13</v>
      </c>
      <c r="B71" s="55" t="s">
        <v>13</v>
      </c>
      <c r="C71" s="56"/>
      <c r="D71" s="4">
        <v>125</v>
      </c>
      <c r="E71" s="170" t="s">
        <v>40</v>
      </c>
      <c r="F71" s="171"/>
    </row>
    <row r="72" spans="1:6" x14ac:dyDescent="0.25">
      <c r="A72" s="14">
        <v>14</v>
      </c>
      <c r="B72" s="55" t="s">
        <v>14</v>
      </c>
      <c r="C72" s="56"/>
      <c r="D72" s="7" t="s">
        <v>1</v>
      </c>
      <c r="E72" s="170" t="s">
        <v>40</v>
      </c>
      <c r="F72" s="171"/>
    </row>
    <row r="73" spans="1:6" x14ac:dyDescent="0.25">
      <c r="A73" s="14">
        <v>15</v>
      </c>
      <c r="B73" s="55" t="s">
        <v>41</v>
      </c>
      <c r="C73" s="56"/>
      <c r="D73" s="4">
        <v>180</v>
      </c>
      <c r="E73" s="170" t="s">
        <v>40</v>
      </c>
      <c r="F73" s="171"/>
    </row>
    <row r="74" spans="1:6" x14ac:dyDescent="0.25">
      <c r="A74" s="14">
        <v>16</v>
      </c>
      <c r="B74" s="55" t="s">
        <v>42</v>
      </c>
      <c r="C74" s="56"/>
      <c r="D74" s="4">
        <v>200</v>
      </c>
      <c r="E74" s="170" t="s">
        <v>40</v>
      </c>
      <c r="F74" s="171"/>
    </row>
    <row r="75" spans="1:6" x14ac:dyDescent="0.25">
      <c r="A75" s="14">
        <v>17</v>
      </c>
      <c r="B75" s="55" t="s">
        <v>15</v>
      </c>
      <c r="C75" s="56"/>
      <c r="D75" s="4">
        <v>150</v>
      </c>
      <c r="E75" s="170" t="s">
        <v>40</v>
      </c>
      <c r="F75" s="171"/>
    </row>
    <row r="76" spans="1:6" x14ac:dyDescent="0.25">
      <c r="A76" s="14">
        <v>18</v>
      </c>
      <c r="B76" s="55" t="s">
        <v>16</v>
      </c>
      <c r="C76" s="56"/>
      <c r="D76" s="5">
        <v>400</v>
      </c>
      <c r="E76" s="170" t="s">
        <v>40</v>
      </c>
      <c r="F76" s="171"/>
    </row>
    <row r="77" spans="1:6" x14ac:dyDescent="0.25">
      <c r="A77" s="14">
        <v>19</v>
      </c>
      <c r="B77" s="55" t="s">
        <v>17</v>
      </c>
      <c r="C77" s="56"/>
      <c r="D77" s="4">
        <v>100</v>
      </c>
      <c r="E77" s="170" t="s">
        <v>40</v>
      </c>
      <c r="F77" s="171"/>
    </row>
    <row r="78" spans="1:6" x14ac:dyDescent="0.25">
      <c r="A78" s="14">
        <v>20</v>
      </c>
      <c r="B78" s="66" t="s">
        <v>18</v>
      </c>
      <c r="C78" s="67"/>
      <c r="D78" s="8">
        <v>7</v>
      </c>
      <c r="E78" s="172" t="s">
        <v>59</v>
      </c>
      <c r="F78" s="173"/>
    </row>
    <row r="79" spans="1:6" x14ac:dyDescent="0.25">
      <c r="A79" s="14">
        <v>21</v>
      </c>
      <c r="B79" s="55" t="s">
        <v>19</v>
      </c>
      <c r="C79" s="56"/>
      <c r="D79" s="4">
        <v>41</v>
      </c>
      <c r="E79" s="170" t="s">
        <v>40</v>
      </c>
      <c r="F79" s="171"/>
    </row>
    <row r="80" spans="1:6" ht="25.5" customHeight="1" x14ac:dyDescent="0.25">
      <c r="A80" s="14">
        <v>22</v>
      </c>
      <c r="B80" s="55" t="s">
        <v>20</v>
      </c>
      <c r="C80" s="56"/>
      <c r="D80" s="4">
        <v>350</v>
      </c>
      <c r="E80" s="170" t="s">
        <v>40</v>
      </c>
      <c r="F80" s="171"/>
    </row>
    <row r="81" spans="1:6" x14ac:dyDescent="0.25">
      <c r="A81" s="14">
        <v>23</v>
      </c>
      <c r="B81" s="55" t="s">
        <v>21</v>
      </c>
      <c r="C81" s="56"/>
      <c r="D81" s="4">
        <v>800</v>
      </c>
      <c r="E81" s="170" t="s">
        <v>40</v>
      </c>
      <c r="F81" s="171"/>
    </row>
    <row r="82" spans="1:6" ht="24" customHeight="1" x14ac:dyDescent="0.25">
      <c r="A82" s="14">
        <v>24</v>
      </c>
      <c r="B82" s="55" t="s">
        <v>60</v>
      </c>
      <c r="C82" s="56"/>
      <c r="D82" s="4">
        <v>1500</v>
      </c>
      <c r="E82" s="170" t="s">
        <v>40</v>
      </c>
      <c r="F82" s="171"/>
    </row>
    <row r="83" spans="1:6" x14ac:dyDescent="0.25">
      <c r="A83" s="14">
        <v>25</v>
      </c>
      <c r="B83" s="55" t="s">
        <v>23</v>
      </c>
      <c r="C83" s="56"/>
      <c r="D83" s="4">
        <v>350</v>
      </c>
      <c r="E83" s="170" t="s">
        <v>40</v>
      </c>
      <c r="F83" s="171"/>
    </row>
    <row r="84" spans="1:6" x14ac:dyDescent="0.25">
      <c r="A84" s="14">
        <v>26</v>
      </c>
      <c r="B84" s="55" t="s">
        <v>24</v>
      </c>
      <c r="C84" s="56"/>
      <c r="D84" s="4">
        <v>1000</v>
      </c>
      <c r="E84" s="170" t="s">
        <v>40</v>
      </c>
      <c r="F84" s="171"/>
    </row>
    <row r="85" spans="1:6" x14ac:dyDescent="0.25">
      <c r="A85" s="14">
        <v>27</v>
      </c>
      <c r="B85" s="55" t="s">
        <v>25</v>
      </c>
      <c r="C85" s="56"/>
      <c r="D85" s="4">
        <v>1000</v>
      </c>
      <c r="E85" s="170" t="s">
        <v>40</v>
      </c>
      <c r="F85" s="171"/>
    </row>
    <row r="86" spans="1:6" x14ac:dyDescent="0.25">
      <c r="A86" s="14">
        <v>28</v>
      </c>
      <c r="B86" s="55" t="s">
        <v>26</v>
      </c>
      <c r="C86" s="56"/>
      <c r="D86" s="4">
        <v>35</v>
      </c>
      <c r="E86" s="170" t="s">
        <v>40</v>
      </c>
      <c r="F86" s="171"/>
    </row>
    <row r="87" spans="1:6" x14ac:dyDescent="0.25">
      <c r="A87" s="14">
        <v>29</v>
      </c>
      <c r="B87" s="55" t="s">
        <v>27</v>
      </c>
      <c r="C87" s="56"/>
      <c r="D87" s="4">
        <v>135</v>
      </c>
      <c r="E87" s="170" t="s">
        <v>40</v>
      </c>
      <c r="F87" s="171"/>
    </row>
    <row r="88" spans="1:6" x14ac:dyDescent="0.25">
      <c r="A88" s="14">
        <v>30</v>
      </c>
      <c r="B88" s="55" t="s">
        <v>28</v>
      </c>
      <c r="C88" s="56"/>
      <c r="D88" s="4">
        <v>55</v>
      </c>
      <c r="E88" s="170" t="s">
        <v>40</v>
      </c>
      <c r="F88" s="171"/>
    </row>
    <row r="89" spans="1:6" x14ac:dyDescent="0.25">
      <c r="A89" s="14">
        <v>31</v>
      </c>
      <c r="B89" s="55" t="s">
        <v>29</v>
      </c>
      <c r="C89" s="56"/>
      <c r="D89" s="4">
        <v>55</v>
      </c>
      <c r="E89" s="170" t="s">
        <v>40</v>
      </c>
      <c r="F89" s="171"/>
    </row>
    <row r="90" spans="1:6" x14ac:dyDescent="0.25">
      <c r="A90" s="14">
        <v>32</v>
      </c>
      <c r="B90" s="55" t="s">
        <v>30</v>
      </c>
      <c r="C90" s="56"/>
      <c r="D90" s="4">
        <v>54</v>
      </c>
      <c r="E90" s="170" t="s">
        <v>40</v>
      </c>
      <c r="F90" s="171"/>
    </row>
    <row r="91" spans="1:6" x14ac:dyDescent="0.25">
      <c r="A91" s="14">
        <v>33</v>
      </c>
      <c r="B91" s="55" t="s">
        <v>31</v>
      </c>
      <c r="C91" s="56"/>
      <c r="D91" s="4">
        <v>20</v>
      </c>
      <c r="E91" s="170" t="s">
        <v>40</v>
      </c>
      <c r="F91" s="171"/>
    </row>
    <row r="92" spans="1:6" x14ac:dyDescent="0.25">
      <c r="A92" s="14">
        <v>34</v>
      </c>
      <c r="B92" s="55" t="s">
        <v>38</v>
      </c>
      <c r="C92" s="56"/>
      <c r="D92" s="4">
        <v>25</v>
      </c>
      <c r="E92" s="170" t="s">
        <v>40</v>
      </c>
      <c r="F92" s="171"/>
    </row>
    <row r="93" spans="1:6" x14ac:dyDescent="0.25">
      <c r="A93" s="14">
        <v>35</v>
      </c>
      <c r="B93" s="55" t="s">
        <v>32</v>
      </c>
      <c r="C93" s="56"/>
      <c r="D93" s="4">
        <v>54</v>
      </c>
      <c r="E93" s="170" t="s">
        <v>40</v>
      </c>
      <c r="F93" s="171"/>
    </row>
    <row r="94" spans="1:6" x14ac:dyDescent="0.25">
      <c r="A94" s="14">
        <v>36</v>
      </c>
      <c r="B94" s="55" t="s">
        <v>33</v>
      </c>
      <c r="C94" s="56"/>
      <c r="D94" s="4">
        <v>55</v>
      </c>
      <c r="E94" s="170" t="s">
        <v>40</v>
      </c>
      <c r="F94" s="171"/>
    </row>
    <row r="95" spans="1:6" x14ac:dyDescent="0.25">
      <c r="A95" s="14">
        <v>37</v>
      </c>
      <c r="B95" s="55" t="s">
        <v>34</v>
      </c>
      <c r="C95" s="56"/>
      <c r="D95" s="4">
        <v>54</v>
      </c>
      <c r="E95" s="170" t="s">
        <v>40</v>
      </c>
      <c r="F95" s="171"/>
    </row>
    <row r="96" spans="1:6" x14ac:dyDescent="0.25">
      <c r="A96" s="14">
        <v>38</v>
      </c>
      <c r="B96" s="55" t="s">
        <v>35</v>
      </c>
      <c r="C96" s="56"/>
      <c r="D96" s="4">
        <v>300</v>
      </c>
      <c r="E96" s="170" t="s">
        <v>40</v>
      </c>
      <c r="F96" s="171"/>
    </row>
    <row r="97" spans="1:6" x14ac:dyDescent="0.25">
      <c r="A97" s="14">
        <v>39</v>
      </c>
      <c r="B97" s="55" t="s">
        <v>36</v>
      </c>
      <c r="C97" s="56"/>
      <c r="D97" s="4">
        <v>60</v>
      </c>
      <c r="E97" s="170" t="s">
        <v>40</v>
      </c>
      <c r="F97" s="171"/>
    </row>
    <row r="98" spans="1:6" ht="15.75" thickBot="1" x14ac:dyDescent="0.3">
      <c r="A98" s="17">
        <v>40</v>
      </c>
      <c r="B98" s="62" t="s">
        <v>37</v>
      </c>
      <c r="C98" s="63"/>
      <c r="D98" s="21">
        <v>150</v>
      </c>
      <c r="E98" s="174" t="s">
        <v>40</v>
      </c>
      <c r="F98" s="175"/>
    </row>
    <row r="99" spans="1:6" ht="30" customHeight="1" thickBot="1" x14ac:dyDescent="0.35">
      <c r="A99" s="22"/>
      <c r="B99" s="59" t="s">
        <v>79</v>
      </c>
      <c r="C99" s="60"/>
      <c r="D99" s="61"/>
      <c r="E99" s="57">
        <f>SUM(E79:F98,E59:F77)</f>
        <v>0</v>
      </c>
      <c r="F99" s="58"/>
    </row>
    <row r="100" spans="1:6" ht="24.95" customHeight="1" thickBot="1" x14ac:dyDescent="0.3"/>
    <row r="101" spans="1:6" ht="45.75" customHeight="1" thickBot="1" x14ac:dyDescent="0.3">
      <c r="A101" s="139" t="s">
        <v>92</v>
      </c>
      <c r="B101" s="140"/>
      <c r="C101" s="140"/>
      <c r="D101" s="140"/>
      <c r="E101" s="140"/>
      <c r="F101" s="141"/>
    </row>
    <row r="102" spans="1:6" ht="41.25" customHeight="1" thickBot="1" x14ac:dyDescent="0.3">
      <c r="A102" s="68" t="s">
        <v>53</v>
      </c>
      <c r="B102" s="69"/>
      <c r="C102" s="69"/>
      <c r="D102" s="69"/>
      <c r="E102" s="69"/>
      <c r="F102" s="70"/>
    </row>
    <row r="103" spans="1:6" ht="15.75" customHeight="1" x14ac:dyDescent="0.25">
      <c r="A103" s="50" t="s">
        <v>45</v>
      </c>
      <c r="B103" s="47" t="s">
        <v>46</v>
      </c>
      <c r="C103" s="47" t="s">
        <v>47</v>
      </c>
      <c r="D103" s="48" t="s">
        <v>48</v>
      </c>
      <c r="E103" s="48" t="s">
        <v>73</v>
      </c>
      <c r="F103" s="49" t="s">
        <v>74</v>
      </c>
    </row>
    <row r="104" spans="1:6" x14ac:dyDescent="0.25">
      <c r="A104" s="33">
        <v>35</v>
      </c>
      <c r="B104" s="176" t="s">
        <v>40</v>
      </c>
      <c r="C104" s="176" t="s">
        <v>40</v>
      </c>
      <c r="D104" s="176" t="s">
        <v>40</v>
      </c>
      <c r="E104" s="167" t="s">
        <v>40</v>
      </c>
      <c r="F104" s="177" t="s">
        <v>40</v>
      </c>
    </row>
    <row r="105" spans="1:6" x14ac:dyDescent="0.25">
      <c r="A105" s="33">
        <v>60</v>
      </c>
      <c r="B105" s="176" t="s">
        <v>40</v>
      </c>
      <c r="C105" s="176" t="s">
        <v>40</v>
      </c>
      <c r="D105" s="176" t="s">
        <v>40</v>
      </c>
      <c r="E105" s="167" t="s">
        <v>40</v>
      </c>
      <c r="F105" s="177" t="s">
        <v>40</v>
      </c>
    </row>
    <row r="106" spans="1:6" x14ac:dyDescent="0.25">
      <c r="A106" s="33">
        <v>125</v>
      </c>
      <c r="B106" s="176" t="s">
        <v>40</v>
      </c>
      <c r="C106" s="176" t="s">
        <v>40</v>
      </c>
      <c r="D106" s="176" t="s">
        <v>40</v>
      </c>
      <c r="E106" s="167" t="s">
        <v>40</v>
      </c>
      <c r="F106" s="177" t="s">
        <v>40</v>
      </c>
    </row>
    <row r="107" spans="1:6" x14ac:dyDescent="0.25">
      <c r="A107" s="33">
        <v>350</v>
      </c>
      <c r="B107" s="176" t="s">
        <v>40</v>
      </c>
      <c r="C107" s="176" t="s">
        <v>40</v>
      </c>
      <c r="D107" s="176" t="s">
        <v>40</v>
      </c>
      <c r="E107" s="167" t="s">
        <v>40</v>
      </c>
      <c r="F107" s="177" t="s">
        <v>40</v>
      </c>
    </row>
    <row r="108" spans="1:6" x14ac:dyDescent="0.25">
      <c r="A108" s="33">
        <v>500</v>
      </c>
      <c r="B108" s="176" t="s">
        <v>40</v>
      </c>
      <c r="C108" s="176" t="s">
        <v>40</v>
      </c>
      <c r="D108" s="176" t="s">
        <v>40</v>
      </c>
      <c r="E108" s="167" t="s">
        <v>40</v>
      </c>
      <c r="F108" s="177" t="s">
        <v>40</v>
      </c>
    </row>
    <row r="109" spans="1:6" x14ac:dyDescent="0.25">
      <c r="A109" s="33">
        <v>800</v>
      </c>
      <c r="B109" s="176" t="s">
        <v>40</v>
      </c>
      <c r="C109" s="176" t="s">
        <v>40</v>
      </c>
      <c r="D109" s="176" t="s">
        <v>40</v>
      </c>
      <c r="E109" s="167" t="s">
        <v>40</v>
      </c>
      <c r="F109" s="177" t="s">
        <v>40</v>
      </c>
    </row>
    <row r="110" spans="1:6" x14ac:dyDescent="0.25">
      <c r="A110" s="33">
        <v>1000</v>
      </c>
      <c r="B110" s="176" t="s">
        <v>40</v>
      </c>
      <c r="C110" s="176" t="s">
        <v>40</v>
      </c>
      <c r="D110" s="176" t="s">
        <v>40</v>
      </c>
      <c r="E110" s="167" t="s">
        <v>40</v>
      </c>
      <c r="F110" s="177" t="s">
        <v>40</v>
      </c>
    </row>
    <row r="111" spans="1:6" x14ac:dyDescent="0.25">
      <c r="A111" s="33">
        <v>1250</v>
      </c>
      <c r="B111" s="176" t="s">
        <v>40</v>
      </c>
      <c r="C111" s="176" t="s">
        <v>40</v>
      </c>
      <c r="D111" s="176" t="s">
        <v>40</v>
      </c>
      <c r="E111" s="167" t="s">
        <v>40</v>
      </c>
      <c r="F111" s="177" t="s">
        <v>40</v>
      </c>
    </row>
    <row r="112" spans="1:6" ht="15.75" thickBot="1" x14ac:dyDescent="0.3">
      <c r="A112" s="17">
        <v>1500</v>
      </c>
      <c r="B112" s="178" t="s">
        <v>40</v>
      </c>
      <c r="C112" s="178" t="s">
        <v>40</v>
      </c>
      <c r="D112" s="178" t="s">
        <v>40</v>
      </c>
      <c r="E112" s="179" t="s">
        <v>40</v>
      </c>
      <c r="F112" s="180" t="s">
        <v>40</v>
      </c>
    </row>
    <row r="113" spans="1:6" ht="15.75" customHeight="1" thickBot="1" x14ac:dyDescent="0.4">
      <c r="A113" s="64"/>
      <c r="B113" s="65"/>
      <c r="C113" s="65"/>
      <c r="D113" s="65"/>
      <c r="E113" s="65"/>
      <c r="F113" s="65"/>
    </row>
    <row r="114" spans="1:6" ht="29.25" customHeight="1" thickBot="1" x14ac:dyDescent="0.3">
      <c r="A114" s="131" t="s">
        <v>75</v>
      </c>
      <c r="B114" s="132"/>
      <c r="C114" s="34" t="s">
        <v>46</v>
      </c>
      <c r="D114" s="34" t="s">
        <v>47</v>
      </c>
      <c r="E114" s="73" t="s">
        <v>48</v>
      </c>
      <c r="F114" s="74"/>
    </row>
    <row r="115" spans="1:6" x14ac:dyDescent="0.25">
      <c r="A115" s="133" t="s">
        <v>49</v>
      </c>
      <c r="B115" s="134"/>
      <c r="C115" s="181" t="s">
        <v>40</v>
      </c>
      <c r="D115" s="181" t="s">
        <v>40</v>
      </c>
      <c r="E115" s="182" t="s">
        <v>40</v>
      </c>
      <c r="F115" s="183"/>
    </row>
    <row r="116" spans="1:6" x14ac:dyDescent="0.25">
      <c r="A116" s="135" t="s">
        <v>50</v>
      </c>
      <c r="B116" s="136"/>
      <c r="C116" s="176" t="s">
        <v>40</v>
      </c>
      <c r="D116" s="176" t="s">
        <v>40</v>
      </c>
      <c r="E116" s="170" t="s">
        <v>40</v>
      </c>
      <c r="F116" s="171"/>
    </row>
    <row r="117" spans="1:6" x14ac:dyDescent="0.25">
      <c r="A117" s="135" t="s">
        <v>51</v>
      </c>
      <c r="B117" s="136"/>
      <c r="C117" s="176" t="s">
        <v>40</v>
      </c>
      <c r="D117" s="176" t="s">
        <v>40</v>
      </c>
      <c r="E117" s="170" t="s">
        <v>40</v>
      </c>
      <c r="F117" s="171"/>
    </row>
    <row r="118" spans="1:6" ht="15.75" thickBot="1" x14ac:dyDescent="0.3">
      <c r="A118" s="137" t="s">
        <v>52</v>
      </c>
      <c r="B118" s="138"/>
      <c r="C118" s="178" t="s">
        <v>40</v>
      </c>
      <c r="D118" s="178" t="s">
        <v>40</v>
      </c>
      <c r="E118" s="174" t="s">
        <v>40</v>
      </c>
      <c r="F118" s="175"/>
    </row>
    <row r="119" spans="1:6" ht="15.75" thickBot="1" x14ac:dyDescent="0.3">
      <c r="A119" s="71"/>
      <c r="B119" s="72"/>
      <c r="C119" s="72"/>
      <c r="D119" s="72"/>
      <c r="E119" s="72"/>
      <c r="F119" s="72"/>
    </row>
    <row r="120" spans="1:6" ht="15.75" thickBot="1" x14ac:dyDescent="0.3">
      <c r="A120" s="81" t="s">
        <v>61</v>
      </c>
      <c r="B120" s="82"/>
      <c r="C120" s="82"/>
      <c r="D120" s="82"/>
      <c r="E120" s="82"/>
      <c r="F120" s="83"/>
    </row>
    <row r="121" spans="1:6" x14ac:dyDescent="0.25">
      <c r="A121" s="184"/>
      <c r="B121" s="185"/>
      <c r="C121" s="185"/>
      <c r="D121" s="185"/>
      <c r="E121" s="185"/>
      <c r="F121" s="186"/>
    </row>
    <row r="122" spans="1:6" x14ac:dyDescent="0.25">
      <c r="A122" s="187"/>
      <c r="B122" s="188"/>
      <c r="C122" s="188"/>
      <c r="D122" s="188"/>
      <c r="E122" s="188"/>
      <c r="F122" s="189"/>
    </row>
    <row r="123" spans="1:6" x14ac:dyDescent="0.25">
      <c r="A123" s="187"/>
      <c r="B123" s="188"/>
      <c r="C123" s="188"/>
      <c r="D123" s="188"/>
      <c r="E123" s="188"/>
      <c r="F123" s="189"/>
    </row>
    <row r="124" spans="1:6" x14ac:dyDescent="0.25">
      <c r="A124" s="187"/>
      <c r="B124" s="188"/>
      <c r="C124" s="188"/>
      <c r="D124" s="188"/>
      <c r="E124" s="188"/>
      <c r="F124" s="189"/>
    </row>
    <row r="125" spans="1:6" x14ac:dyDescent="0.25">
      <c r="A125" s="190"/>
      <c r="B125" s="191"/>
      <c r="C125" s="191"/>
      <c r="D125" s="191"/>
      <c r="E125" s="191"/>
      <c r="F125" s="192"/>
    </row>
    <row r="126" spans="1:6" ht="15.75" thickBot="1" x14ac:dyDescent="0.3">
      <c r="A126" s="193"/>
      <c r="B126" s="194"/>
      <c r="C126" s="194"/>
      <c r="D126" s="194"/>
      <c r="E126" s="194"/>
      <c r="F126" s="195"/>
    </row>
    <row r="127" spans="1:6" ht="24.95" customHeight="1" thickBot="1" x14ac:dyDescent="0.3"/>
    <row r="128" spans="1:6" ht="21.75" thickBot="1" x14ac:dyDescent="0.3">
      <c r="A128" s="122" t="s">
        <v>80</v>
      </c>
      <c r="B128" s="123"/>
      <c r="C128" s="123"/>
      <c r="D128" s="123"/>
      <c r="E128" s="123"/>
      <c r="F128" s="124"/>
    </row>
    <row r="129" spans="1:10" ht="71.25" customHeight="1" thickBot="1" x14ac:dyDescent="0.3">
      <c r="A129" s="125" t="s">
        <v>65</v>
      </c>
      <c r="B129" s="126"/>
      <c r="C129" s="126"/>
      <c r="D129" s="126"/>
      <c r="E129" s="126"/>
      <c r="F129" s="127"/>
    </row>
    <row r="130" spans="1:10" x14ac:dyDescent="0.25">
      <c r="A130" s="25"/>
      <c r="B130" s="26" t="s">
        <v>62</v>
      </c>
      <c r="C130" s="128" t="s">
        <v>63</v>
      </c>
      <c r="D130" s="129"/>
      <c r="E130" s="129"/>
      <c r="F130" s="130"/>
    </row>
    <row r="131" spans="1:10" x14ac:dyDescent="0.25">
      <c r="A131" s="14">
        <v>1</v>
      </c>
      <c r="B131" s="2">
        <v>60</v>
      </c>
      <c r="C131" s="170" t="s">
        <v>40</v>
      </c>
      <c r="D131" s="170"/>
      <c r="E131" s="170"/>
      <c r="F131" s="171"/>
    </row>
    <row r="132" spans="1:10" x14ac:dyDescent="0.25">
      <c r="A132" s="14">
        <v>2</v>
      </c>
      <c r="B132" s="2">
        <v>125</v>
      </c>
      <c r="C132" s="170" t="s">
        <v>40</v>
      </c>
      <c r="D132" s="170"/>
      <c r="E132" s="170"/>
      <c r="F132" s="171"/>
    </row>
    <row r="133" spans="1:10" x14ac:dyDescent="0.25">
      <c r="A133" s="14">
        <v>3</v>
      </c>
      <c r="B133" s="2">
        <v>350</v>
      </c>
      <c r="C133" s="170" t="s">
        <v>40</v>
      </c>
      <c r="D133" s="170"/>
      <c r="E133" s="170"/>
      <c r="F133" s="171"/>
    </row>
    <row r="134" spans="1:10" x14ac:dyDescent="0.25">
      <c r="A134" s="14">
        <v>4</v>
      </c>
      <c r="B134" s="2">
        <v>500</v>
      </c>
      <c r="C134" s="170" t="s">
        <v>40</v>
      </c>
      <c r="D134" s="170"/>
      <c r="E134" s="170"/>
      <c r="F134" s="171"/>
    </row>
    <row r="135" spans="1:10" x14ac:dyDescent="0.25">
      <c r="A135" s="14">
        <v>5</v>
      </c>
      <c r="B135" s="2">
        <v>750</v>
      </c>
      <c r="C135" s="170" t="s">
        <v>40</v>
      </c>
      <c r="D135" s="170"/>
      <c r="E135" s="170"/>
      <c r="F135" s="171"/>
    </row>
    <row r="136" spans="1:10" x14ac:dyDescent="0.25">
      <c r="A136" s="14">
        <v>6</v>
      </c>
      <c r="B136" s="2">
        <v>1000</v>
      </c>
      <c r="C136" s="170" t="s">
        <v>40</v>
      </c>
      <c r="D136" s="170"/>
      <c r="E136" s="170"/>
      <c r="F136" s="171"/>
    </row>
    <row r="137" spans="1:10" x14ac:dyDescent="0.25">
      <c r="A137" s="14">
        <v>7</v>
      </c>
      <c r="B137" s="2">
        <v>1250</v>
      </c>
      <c r="C137" s="170" t="s">
        <v>40</v>
      </c>
      <c r="D137" s="170"/>
      <c r="E137" s="170"/>
      <c r="F137" s="171"/>
    </row>
    <row r="138" spans="1:10" ht="21.75" thickBot="1" x14ac:dyDescent="0.4">
      <c r="A138" s="77" t="s">
        <v>81</v>
      </c>
      <c r="B138" s="78"/>
      <c r="C138" s="79">
        <f>SUM(C131:F137)</f>
        <v>0</v>
      </c>
      <c r="D138" s="79"/>
      <c r="E138" s="79"/>
      <c r="F138" s="80"/>
    </row>
    <row r="139" spans="1:10" ht="15.75" thickBot="1" x14ac:dyDescent="0.3"/>
    <row r="140" spans="1:10" ht="54" customHeight="1" x14ac:dyDescent="0.3">
      <c r="A140" s="110" t="s">
        <v>83</v>
      </c>
      <c r="B140" s="113" t="s">
        <v>84</v>
      </c>
      <c r="C140" s="113"/>
      <c r="D140" s="113"/>
      <c r="E140" s="113"/>
      <c r="F140" s="114"/>
      <c r="G140" s="13"/>
      <c r="H140" s="13"/>
      <c r="I140" s="13"/>
      <c r="J140" s="13"/>
    </row>
    <row r="141" spans="1:10" ht="54" customHeight="1" x14ac:dyDescent="0.25">
      <c r="A141" s="111"/>
      <c r="B141" s="115" t="s">
        <v>85</v>
      </c>
      <c r="C141" s="115"/>
      <c r="D141" s="115"/>
      <c r="E141" s="115"/>
      <c r="F141" s="116"/>
      <c r="G141" s="9"/>
      <c r="H141" s="9"/>
      <c r="I141" s="9"/>
      <c r="J141" s="9"/>
    </row>
    <row r="142" spans="1:10" ht="61.5" customHeight="1" thickBot="1" x14ac:dyDescent="0.3">
      <c r="A142" s="112"/>
      <c r="B142" s="117" t="s">
        <v>94</v>
      </c>
      <c r="C142" s="118"/>
      <c r="D142" s="118"/>
      <c r="E142" s="118"/>
      <c r="F142" s="119"/>
    </row>
  </sheetData>
  <sheetProtection algorithmName="SHA-512" hashValue="FQ+JD6jlef+7vOkLtYrFMMOopGVvzUElJO6w1P1IOnBrHhQ/ez7k1WJgXefiu0RyEhyvKnXzXk8vxpVYFF/3Dg==" saltValue="g0xED/6Kj7IvpaHcCdeE+A==" spinCount="100000" sheet="1" objects="1" scenarios="1"/>
  <mergeCells count="139">
    <mergeCell ref="A2:F2"/>
    <mergeCell ref="A57:F57"/>
    <mergeCell ref="J45:S45"/>
    <mergeCell ref="J46:S46"/>
    <mergeCell ref="E92:F92"/>
    <mergeCell ref="E93:F93"/>
    <mergeCell ref="E94:F94"/>
    <mergeCell ref="E95:F95"/>
    <mergeCell ref="E96:F96"/>
    <mergeCell ref="B51:C51"/>
    <mergeCell ref="A53:E53"/>
    <mergeCell ref="E58:F58"/>
    <mergeCell ref="E59:F59"/>
    <mergeCell ref="A58:C58"/>
    <mergeCell ref="B59:C59"/>
    <mergeCell ref="E85:F85"/>
    <mergeCell ref="E86:F86"/>
    <mergeCell ref="B96:C96"/>
    <mergeCell ref="B95:C95"/>
    <mergeCell ref="B94:C94"/>
    <mergeCell ref="B69:C69"/>
    <mergeCell ref="B68:C68"/>
    <mergeCell ref="B81:C81"/>
    <mergeCell ref="B80:C80"/>
    <mergeCell ref="A140:A142"/>
    <mergeCell ref="B140:F140"/>
    <mergeCell ref="B141:F141"/>
    <mergeCell ref="B142:F142"/>
    <mergeCell ref="B52:C52"/>
    <mergeCell ref="E97:F97"/>
    <mergeCell ref="E98:F98"/>
    <mergeCell ref="A128:F128"/>
    <mergeCell ref="A129:F129"/>
    <mergeCell ref="C130:F130"/>
    <mergeCell ref="C135:F135"/>
    <mergeCell ref="C134:F134"/>
    <mergeCell ref="C132:F132"/>
    <mergeCell ref="C131:F131"/>
    <mergeCell ref="C133:F133"/>
    <mergeCell ref="A124:F124"/>
    <mergeCell ref="A125:F125"/>
    <mergeCell ref="A126:F126"/>
    <mergeCell ref="A114:B114"/>
    <mergeCell ref="A115:B115"/>
    <mergeCell ref="A116:B116"/>
    <mergeCell ref="A117:B117"/>
    <mergeCell ref="A118:B118"/>
    <mergeCell ref="A101:F101"/>
    <mergeCell ref="A1:F1"/>
    <mergeCell ref="B46:C46"/>
    <mergeCell ref="A5:B5"/>
    <mergeCell ref="A3:F3"/>
    <mergeCell ref="A4:F4"/>
    <mergeCell ref="E88:F88"/>
    <mergeCell ref="E89:F89"/>
    <mergeCell ref="E90:F90"/>
    <mergeCell ref="E91:F91"/>
    <mergeCell ref="B47:C47"/>
    <mergeCell ref="D47:F47"/>
    <mergeCell ref="E64:F64"/>
    <mergeCell ref="E63:F63"/>
    <mergeCell ref="A56:F56"/>
    <mergeCell ref="A49:F49"/>
    <mergeCell ref="B50:C50"/>
    <mergeCell ref="B67:C67"/>
    <mergeCell ref="B66:C66"/>
    <mergeCell ref="B65:C65"/>
    <mergeCell ref="B64:C64"/>
    <mergeCell ref="B63:C63"/>
    <mergeCell ref="B72:C72"/>
    <mergeCell ref="B71:C71"/>
    <mergeCell ref="B70:C70"/>
    <mergeCell ref="A138:B138"/>
    <mergeCell ref="C138:F138"/>
    <mergeCell ref="C137:F137"/>
    <mergeCell ref="C136:F136"/>
    <mergeCell ref="E61:F61"/>
    <mergeCell ref="E60:F60"/>
    <mergeCell ref="E75:F75"/>
    <mergeCell ref="E76:F76"/>
    <mergeCell ref="E77:F77"/>
    <mergeCell ref="E66:F66"/>
    <mergeCell ref="E65:F65"/>
    <mergeCell ref="E62:F62"/>
    <mergeCell ref="E74:F74"/>
    <mergeCell ref="E73:F73"/>
    <mergeCell ref="E72:F72"/>
    <mergeCell ref="E71:F71"/>
    <mergeCell ref="E70:F70"/>
    <mergeCell ref="E69:F69"/>
    <mergeCell ref="E68:F68"/>
    <mergeCell ref="E67:F67"/>
    <mergeCell ref="E83:F83"/>
    <mergeCell ref="E84:F84"/>
    <mergeCell ref="B97:C97"/>
    <mergeCell ref="A120:F120"/>
    <mergeCell ref="A54:E54"/>
    <mergeCell ref="B88:C88"/>
    <mergeCell ref="B87:C87"/>
    <mergeCell ref="B86:C86"/>
    <mergeCell ref="B85:C85"/>
    <mergeCell ref="B84:C84"/>
    <mergeCell ref="B93:C93"/>
    <mergeCell ref="B92:C92"/>
    <mergeCell ref="B91:C91"/>
    <mergeCell ref="B90:C90"/>
    <mergeCell ref="B89:C89"/>
    <mergeCell ref="E87:F87"/>
    <mergeCell ref="E78:F78"/>
    <mergeCell ref="E79:F79"/>
    <mergeCell ref="E80:F80"/>
    <mergeCell ref="E81:F81"/>
    <mergeCell ref="E82:F82"/>
    <mergeCell ref="B62:C62"/>
    <mergeCell ref="B61:C61"/>
    <mergeCell ref="B60:C60"/>
    <mergeCell ref="B77:C77"/>
    <mergeCell ref="B76:C76"/>
    <mergeCell ref="B75:C75"/>
    <mergeCell ref="B74:C74"/>
    <mergeCell ref="A121:F121"/>
    <mergeCell ref="A122:F122"/>
    <mergeCell ref="A123:F123"/>
    <mergeCell ref="A119:F119"/>
    <mergeCell ref="E114:F114"/>
    <mergeCell ref="E116:F116"/>
    <mergeCell ref="E115:F115"/>
    <mergeCell ref="E117:F117"/>
    <mergeCell ref="E118:F118"/>
    <mergeCell ref="B73:C73"/>
    <mergeCell ref="B83:C83"/>
    <mergeCell ref="B82:C82"/>
    <mergeCell ref="E99:F99"/>
    <mergeCell ref="B99:D99"/>
    <mergeCell ref="B98:C98"/>
    <mergeCell ref="A113:F113"/>
    <mergeCell ref="B79:C79"/>
    <mergeCell ref="B78:C78"/>
    <mergeCell ref="A102:F102"/>
  </mergeCells>
  <printOptions horizontalCentered="1"/>
  <pageMargins left="0.25" right="0.25" top="0.5" bottom="0.5" header="0.05" footer="0.05"/>
  <pageSetup scale="80" fitToHeight="0" orientation="portrait" r:id="rId1"/>
  <rowBreaks count="2" manualBreakCount="2">
    <brk id="55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F Price Form</vt:lpstr>
      <vt:lpstr>'Attachment F Price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Stacia Raposa</cp:lastModifiedBy>
  <cp:lastPrinted>2019-12-13T18:20:35Z</cp:lastPrinted>
  <dcterms:created xsi:type="dcterms:W3CDTF">2019-11-06T14:26:12Z</dcterms:created>
  <dcterms:modified xsi:type="dcterms:W3CDTF">2020-01-06T15:03:06Z</dcterms:modified>
</cp:coreProperties>
</file>